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Y:\DRT Investor Relations\Investor Reporting\HY Results\2017\HY17 Synopsis\ASX announcement file\"/>
    </mc:Choice>
  </mc:AlternateContent>
  <bookViews>
    <workbookView xWindow="72" yWindow="48" windowWidth="18852" windowHeight="5952" tabRatio="866" firstSheet="1" activeTab="1"/>
  </bookViews>
  <sheets>
    <sheet name="31 Dec 14 (HC Finance Check)" sheetId="22" state="hidden" r:id="rId1"/>
    <sheet name="31 Dec 16" sheetId="34" r:id="rId2"/>
    <sheet name="Map data" sheetId="38" r:id="rId3"/>
    <sheet name="Book Value Rec HY17" sheetId="31" r:id="rId4"/>
    <sheet name="Synopsis Summary - Listed rec" sheetId="37" r:id="rId5"/>
    <sheet name="FFO" sheetId="10" state="hidden" r:id="rId6"/>
    <sheet name="FUM Dec14" sheetId="21" state="hidden" r:id="rId7"/>
    <sheet name="Book Value Rec Dec 14" sheetId="15" state="hidden" r:id="rId8"/>
    <sheet name="Info" sheetId="11" state="hidden" r:id="rId9"/>
    <sheet name="FUM Dec13" sheetId="17" state="hidden" r:id="rId10"/>
    <sheet name="FUM Jun14" sheetId="18"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localSheetId="0" hidden="1">[1]Sheet1!#REF!</definedName>
    <definedName name="__123Graph_A" localSheetId="9" hidden="1">[1]Sheet1!#REF!</definedName>
    <definedName name="__123Graph_A" localSheetId="6" hidden="1">[1]Sheet1!#REF!</definedName>
    <definedName name="__123Graph_A" localSheetId="10" hidden="1">[1]Sheet1!#REF!</definedName>
    <definedName name="__123Graph_A" hidden="1">[1]Sheet1!#REF!</definedName>
    <definedName name="__123Graph_AGRAPH1" localSheetId="0" hidden="1">[1]Sheet1!#REF!</definedName>
    <definedName name="__123Graph_AGRAPH1" localSheetId="9" hidden="1">[1]Sheet1!#REF!</definedName>
    <definedName name="__123Graph_AGRAPH1" localSheetId="6" hidden="1">[1]Sheet1!#REF!</definedName>
    <definedName name="__123Graph_AGRAPH1" localSheetId="10" hidden="1">[1]Sheet1!#REF!</definedName>
    <definedName name="__123Graph_AGRAPH1" hidden="1">[1]Sheet1!#REF!</definedName>
    <definedName name="__123Graph_AGRAPH2" localSheetId="0" hidden="1">[1]Sheet1!#REF!</definedName>
    <definedName name="__123Graph_AGRAPH2" localSheetId="9" hidden="1">[1]Sheet1!#REF!</definedName>
    <definedName name="__123Graph_AGRAPH2" localSheetId="6" hidden="1">[1]Sheet1!#REF!</definedName>
    <definedName name="__123Graph_AGRAPH2" localSheetId="10" hidden="1">[1]Sheet1!#REF!</definedName>
    <definedName name="__123Graph_AGRAPH2" hidden="1">[1]Sheet1!#REF!</definedName>
    <definedName name="__123Graph_AGRAPH3" localSheetId="0" hidden="1">[1]Sheet1!#REF!</definedName>
    <definedName name="__123Graph_AGRAPH3" localSheetId="9" hidden="1">[1]Sheet1!#REF!</definedName>
    <definedName name="__123Graph_AGRAPH3" localSheetId="6" hidden="1">[1]Sheet1!#REF!</definedName>
    <definedName name="__123Graph_AGRAPH3" localSheetId="10" hidden="1">[1]Sheet1!#REF!</definedName>
    <definedName name="__123Graph_AGRAPH3" hidden="1">[1]Sheet1!#REF!</definedName>
    <definedName name="__123Graph_AGRAPH4" localSheetId="0" hidden="1">[1]Sheet1!#REF!</definedName>
    <definedName name="__123Graph_AGRAPH4" localSheetId="9" hidden="1">[1]Sheet1!#REF!</definedName>
    <definedName name="__123Graph_AGRAPH4" localSheetId="6" hidden="1">[1]Sheet1!#REF!</definedName>
    <definedName name="__123Graph_AGRAPH4" localSheetId="10" hidden="1">[1]Sheet1!#REF!</definedName>
    <definedName name="__123Graph_AGRAPH4" hidden="1">[1]Sheet1!#REF!</definedName>
    <definedName name="__123Graph_AGRAPH5" localSheetId="0" hidden="1">[1]Sheet1!#REF!</definedName>
    <definedName name="__123Graph_AGRAPH5" localSheetId="9" hidden="1">[1]Sheet1!#REF!</definedName>
    <definedName name="__123Graph_AGRAPH5" localSheetId="6" hidden="1">[1]Sheet1!#REF!</definedName>
    <definedName name="__123Graph_AGRAPH5" localSheetId="10" hidden="1">[1]Sheet1!#REF!</definedName>
    <definedName name="__123Graph_AGRAPH5" hidden="1">[1]Sheet1!#REF!</definedName>
    <definedName name="__123Graph_AGRAPH6" localSheetId="0" hidden="1">[1]Sheet1!#REF!</definedName>
    <definedName name="__123Graph_AGRAPH6" localSheetId="9" hidden="1">[1]Sheet1!#REF!</definedName>
    <definedName name="__123Graph_AGRAPH6" localSheetId="6" hidden="1">[1]Sheet1!#REF!</definedName>
    <definedName name="__123Graph_AGRAPH6" localSheetId="10" hidden="1">[1]Sheet1!#REF!</definedName>
    <definedName name="__123Graph_AGRAPH6" hidden="1">[1]Sheet1!#REF!</definedName>
    <definedName name="__123Graph_AGRAPH7" localSheetId="0" hidden="1">[1]Sheet1!#REF!</definedName>
    <definedName name="__123Graph_AGRAPH7" localSheetId="9" hidden="1">[1]Sheet1!#REF!</definedName>
    <definedName name="__123Graph_AGRAPH7" localSheetId="6" hidden="1">[1]Sheet1!#REF!</definedName>
    <definedName name="__123Graph_AGRAPH7" localSheetId="10" hidden="1">[1]Sheet1!#REF!</definedName>
    <definedName name="__123Graph_AGRAPH7" hidden="1">[1]Sheet1!#REF!</definedName>
    <definedName name="__123Graph_BGRAPH1" localSheetId="0" hidden="1">[1]Sheet1!#REF!</definedName>
    <definedName name="__123Graph_BGRAPH1" localSheetId="9" hidden="1">[1]Sheet1!#REF!</definedName>
    <definedName name="__123Graph_BGRAPH1" localSheetId="6" hidden="1">[1]Sheet1!#REF!</definedName>
    <definedName name="__123Graph_BGRAPH1" localSheetId="10" hidden="1">[1]Sheet1!#REF!</definedName>
    <definedName name="__123Graph_BGRAPH1" hidden="1">[1]Sheet1!#REF!</definedName>
    <definedName name="__123Graph_BGRAPH2" localSheetId="0" hidden="1">[1]Sheet1!#REF!</definedName>
    <definedName name="__123Graph_BGRAPH2" localSheetId="9" hidden="1">[1]Sheet1!#REF!</definedName>
    <definedName name="__123Graph_BGRAPH2" localSheetId="6" hidden="1">[1]Sheet1!#REF!</definedName>
    <definedName name="__123Graph_BGRAPH2" localSheetId="10" hidden="1">[1]Sheet1!#REF!</definedName>
    <definedName name="__123Graph_BGRAPH2" hidden="1">[1]Sheet1!#REF!</definedName>
    <definedName name="__123Graph_BGRAPH3" localSheetId="0" hidden="1">[1]Sheet1!#REF!</definedName>
    <definedName name="__123Graph_BGRAPH3" localSheetId="9" hidden="1">[1]Sheet1!#REF!</definedName>
    <definedName name="__123Graph_BGRAPH3" localSheetId="6" hidden="1">[1]Sheet1!#REF!</definedName>
    <definedName name="__123Graph_BGRAPH3" localSheetId="10" hidden="1">[1]Sheet1!#REF!</definedName>
    <definedName name="__123Graph_BGRAPH3" hidden="1">[1]Sheet1!#REF!</definedName>
    <definedName name="__123Graph_BGRAPH4" localSheetId="0" hidden="1">[1]Sheet1!#REF!</definedName>
    <definedName name="__123Graph_BGRAPH4" localSheetId="9" hidden="1">[1]Sheet1!#REF!</definedName>
    <definedName name="__123Graph_BGRAPH4" localSheetId="6" hidden="1">[1]Sheet1!#REF!</definedName>
    <definedName name="__123Graph_BGRAPH4" localSheetId="10" hidden="1">[1]Sheet1!#REF!</definedName>
    <definedName name="__123Graph_BGRAPH4" hidden="1">[1]Sheet1!#REF!</definedName>
    <definedName name="__123Graph_BGRAPH7" localSheetId="0" hidden="1">[1]Sheet1!#REF!</definedName>
    <definedName name="__123Graph_BGRAPH7" localSheetId="9" hidden="1">[1]Sheet1!#REF!</definedName>
    <definedName name="__123Graph_BGRAPH7" localSheetId="6" hidden="1">[1]Sheet1!#REF!</definedName>
    <definedName name="__123Graph_BGRAPH7" localSheetId="10" hidden="1">[1]Sheet1!#REF!</definedName>
    <definedName name="__123Graph_BGRAPH7" hidden="1">[1]Sheet1!#REF!</definedName>
    <definedName name="__123Graph_CGRAPH1" localSheetId="0" hidden="1">[1]Sheet1!#REF!</definedName>
    <definedName name="__123Graph_CGRAPH1" localSheetId="9" hidden="1">[1]Sheet1!#REF!</definedName>
    <definedName name="__123Graph_CGRAPH1" localSheetId="6" hidden="1">[1]Sheet1!#REF!</definedName>
    <definedName name="__123Graph_CGRAPH1" localSheetId="10" hidden="1">[1]Sheet1!#REF!</definedName>
    <definedName name="__123Graph_CGRAPH1" hidden="1">[1]Sheet1!#REF!</definedName>
    <definedName name="__123Graph_CGRAPH2" localSheetId="0" hidden="1">[1]Sheet1!#REF!</definedName>
    <definedName name="__123Graph_CGRAPH2" localSheetId="9" hidden="1">[1]Sheet1!#REF!</definedName>
    <definedName name="__123Graph_CGRAPH2" localSheetId="6" hidden="1">[1]Sheet1!#REF!</definedName>
    <definedName name="__123Graph_CGRAPH2" localSheetId="10" hidden="1">[1]Sheet1!#REF!</definedName>
    <definedName name="__123Graph_CGRAPH2" hidden="1">[1]Sheet1!#REF!</definedName>
    <definedName name="__123Graph_CGRAPH3" localSheetId="0" hidden="1">[1]Sheet1!#REF!</definedName>
    <definedName name="__123Graph_CGRAPH3" localSheetId="9" hidden="1">[1]Sheet1!#REF!</definedName>
    <definedName name="__123Graph_CGRAPH3" localSheetId="6" hidden="1">[1]Sheet1!#REF!</definedName>
    <definedName name="__123Graph_CGRAPH3" localSheetId="10" hidden="1">[1]Sheet1!#REF!</definedName>
    <definedName name="__123Graph_CGRAPH3" hidden="1">[1]Sheet1!#REF!</definedName>
    <definedName name="__123Graph_CGRAPH4" localSheetId="0" hidden="1">[1]Sheet1!#REF!</definedName>
    <definedName name="__123Graph_CGRAPH4" localSheetId="9" hidden="1">[1]Sheet1!#REF!</definedName>
    <definedName name="__123Graph_CGRAPH4" localSheetId="6" hidden="1">[1]Sheet1!#REF!</definedName>
    <definedName name="__123Graph_CGRAPH4" localSheetId="10" hidden="1">[1]Sheet1!#REF!</definedName>
    <definedName name="__123Graph_CGRAPH4" hidden="1">[1]Sheet1!#REF!</definedName>
    <definedName name="__123Graph_CGRAPH7" localSheetId="0" hidden="1">[1]Sheet1!#REF!</definedName>
    <definedName name="__123Graph_CGRAPH7" localSheetId="9" hidden="1">[1]Sheet1!#REF!</definedName>
    <definedName name="__123Graph_CGRAPH7" localSheetId="6" hidden="1">[1]Sheet1!#REF!</definedName>
    <definedName name="__123Graph_CGRAPH7" localSheetId="10" hidden="1">[1]Sheet1!#REF!</definedName>
    <definedName name="__123Graph_CGRAPH7" hidden="1">[1]Sheet1!#REF!</definedName>
    <definedName name="__123Graph_D" localSheetId="0" hidden="1">[1]Sheet1!#REF!</definedName>
    <definedName name="__123Graph_D" localSheetId="9" hidden="1">[1]Sheet1!#REF!</definedName>
    <definedName name="__123Graph_D" localSheetId="6" hidden="1">[1]Sheet1!#REF!</definedName>
    <definedName name="__123Graph_D" localSheetId="10" hidden="1">[1]Sheet1!#REF!</definedName>
    <definedName name="__123Graph_D" hidden="1">[1]Sheet1!#REF!</definedName>
    <definedName name="__123Graph_DGRAPH1" localSheetId="0" hidden="1">[1]Sheet1!#REF!</definedName>
    <definedName name="__123Graph_DGRAPH1" localSheetId="9" hidden="1">[1]Sheet1!#REF!</definedName>
    <definedName name="__123Graph_DGRAPH1" localSheetId="6" hidden="1">[1]Sheet1!#REF!</definedName>
    <definedName name="__123Graph_DGRAPH1" localSheetId="10" hidden="1">[1]Sheet1!#REF!</definedName>
    <definedName name="__123Graph_DGRAPH1" hidden="1">[1]Sheet1!#REF!</definedName>
    <definedName name="__123Graph_DGRAPH2" localSheetId="0" hidden="1">[1]Sheet1!#REF!</definedName>
    <definedName name="__123Graph_DGRAPH2" localSheetId="9" hidden="1">[1]Sheet1!#REF!</definedName>
    <definedName name="__123Graph_DGRAPH2" localSheetId="6" hidden="1">[1]Sheet1!#REF!</definedName>
    <definedName name="__123Graph_DGRAPH2" localSheetId="10" hidden="1">[1]Sheet1!#REF!</definedName>
    <definedName name="__123Graph_DGRAPH2" hidden="1">[1]Sheet1!#REF!</definedName>
    <definedName name="__123Graph_DGRAPH3" localSheetId="0" hidden="1">[1]Sheet1!#REF!</definedName>
    <definedName name="__123Graph_DGRAPH3" localSheetId="9" hidden="1">[1]Sheet1!#REF!</definedName>
    <definedName name="__123Graph_DGRAPH3" localSheetId="6" hidden="1">[1]Sheet1!#REF!</definedName>
    <definedName name="__123Graph_DGRAPH3" localSheetId="10" hidden="1">[1]Sheet1!#REF!</definedName>
    <definedName name="__123Graph_DGRAPH3" hidden="1">[1]Sheet1!#REF!</definedName>
    <definedName name="__123Graph_DGRAPH4" localSheetId="0" hidden="1">[1]Sheet1!#REF!</definedName>
    <definedName name="__123Graph_DGRAPH4" localSheetId="9" hidden="1">[1]Sheet1!#REF!</definedName>
    <definedName name="__123Graph_DGRAPH4" localSheetId="6" hidden="1">[1]Sheet1!#REF!</definedName>
    <definedName name="__123Graph_DGRAPH4" localSheetId="10" hidden="1">[1]Sheet1!#REF!</definedName>
    <definedName name="__123Graph_DGRAPH4" hidden="1">[1]Sheet1!#REF!</definedName>
    <definedName name="__123Graph_DGRAPH5" localSheetId="0" hidden="1">[1]Sheet1!#REF!</definedName>
    <definedName name="__123Graph_DGRAPH5" localSheetId="9" hidden="1">[1]Sheet1!#REF!</definedName>
    <definedName name="__123Graph_DGRAPH5" localSheetId="6" hidden="1">[1]Sheet1!#REF!</definedName>
    <definedName name="__123Graph_DGRAPH5" localSheetId="10" hidden="1">[1]Sheet1!#REF!</definedName>
    <definedName name="__123Graph_DGRAPH5" hidden="1">[1]Sheet1!#REF!</definedName>
    <definedName name="__123Graph_DGRAPH6" localSheetId="0" hidden="1">[1]Sheet1!#REF!</definedName>
    <definedName name="__123Graph_DGRAPH6" localSheetId="9" hidden="1">[1]Sheet1!#REF!</definedName>
    <definedName name="__123Graph_DGRAPH6" localSheetId="6" hidden="1">[1]Sheet1!#REF!</definedName>
    <definedName name="__123Graph_DGRAPH6" localSheetId="10" hidden="1">[1]Sheet1!#REF!</definedName>
    <definedName name="__123Graph_DGRAPH6" hidden="1">[1]Sheet1!#REF!</definedName>
    <definedName name="__123Graph_DGRAPH7" localSheetId="0" hidden="1">[1]Sheet1!#REF!</definedName>
    <definedName name="__123Graph_DGRAPH7" localSheetId="9" hidden="1">[1]Sheet1!#REF!</definedName>
    <definedName name="__123Graph_DGRAPH7" localSheetId="6" hidden="1">[1]Sheet1!#REF!</definedName>
    <definedName name="__123Graph_DGRAPH7" localSheetId="10" hidden="1">[1]Sheet1!#REF!</definedName>
    <definedName name="__123Graph_DGRAPH7" hidden="1">[1]Sheet1!#REF!</definedName>
    <definedName name="__123Graph_EGRAPH1" localSheetId="0" hidden="1">[1]Sheet1!#REF!</definedName>
    <definedName name="__123Graph_EGRAPH1" localSheetId="9" hidden="1">[1]Sheet1!#REF!</definedName>
    <definedName name="__123Graph_EGRAPH1" localSheetId="6" hidden="1">[1]Sheet1!#REF!</definedName>
    <definedName name="__123Graph_EGRAPH1" localSheetId="10" hidden="1">[1]Sheet1!#REF!</definedName>
    <definedName name="__123Graph_EGRAPH1" hidden="1">[1]Sheet1!#REF!</definedName>
    <definedName name="__123Graph_EGRAPH2" localSheetId="0" hidden="1">[1]Sheet1!#REF!</definedName>
    <definedName name="__123Graph_EGRAPH2" localSheetId="9" hidden="1">[1]Sheet1!#REF!</definedName>
    <definedName name="__123Graph_EGRAPH2" localSheetId="6" hidden="1">[1]Sheet1!#REF!</definedName>
    <definedName name="__123Graph_EGRAPH2" localSheetId="10" hidden="1">[1]Sheet1!#REF!</definedName>
    <definedName name="__123Graph_EGRAPH2" hidden="1">[1]Sheet1!#REF!</definedName>
    <definedName name="__123Graph_EGRAPH3" localSheetId="0" hidden="1">[1]Sheet1!#REF!</definedName>
    <definedName name="__123Graph_EGRAPH3" localSheetId="9" hidden="1">[1]Sheet1!#REF!</definedName>
    <definedName name="__123Graph_EGRAPH3" localSheetId="6" hidden="1">[1]Sheet1!#REF!</definedName>
    <definedName name="__123Graph_EGRAPH3" localSheetId="10" hidden="1">[1]Sheet1!#REF!</definedName>
    <definedName name="__123Graph_EGRAPH3" hidden="1">[1]Sheet1!#REF!</definedName>
    <definedName name="__123Graph_EGRAPH4" localSheetId="0" hidden="1">[1]Sheet1!#REF!</definedName>
    <definedName name="__123Graph_EGRAPH4" localSheetId="9" hidden="1">[1]Sheet1!#REF!</definedName>
    <definedName name="__123Graph_EGRAPH4" localSheetId="6" hidden="1">[1]Sheet1!#REF!</definedName>
    <definedName name="__123Graph_EGRAPH4" localSheetId="10" hidden="1">[1]Sheet1!#REF!</definedName>
    <definedName name="__123Graph_EGRAPH4" hidden="1">[1]Sheet1!#REF!</definedName>
    <definedName name="__123Graph_EGRAPH7" localSheetId="0" hidden="1">[1]Sheet1!#REF!</definedName>
    <definedName name="__123Graph_EGRAPH7" localSheetId="9" hidden="1">[1]Sheet1!#REF!</definedName>
    <definedName name="__123Graph_EGRAPH7" localSheetId="6" hidden="1">[1]Sheet1!#REF!</definedName>
    <definedName name="__123Graph_EGRAPH7" localSheetId="10" hidden="1">[1]Sheet1!#REF!</definedName>
    <definedName name="__123Graph_EGRAPH7" hidden="1">[1]Sheet1!#REF!</definedName>
    <definedName name="__123Graph_X" localSheetId="0" hidden="1">[1]Sheet1!#REF!</definedName>
    <definedName name="__123Graph_X" localSheetId="9" hidden="1">[1]Sheet1!#REF!</definedName>
    <definedName name="__123Graph_X" localSheetId="6" hidden="1">[1]Sheet1!#REF!</definedName>
    <definedName name="__123Graph_X" localSheetId="10" hidden="1">[1]Sheet1!#REF!</definedName>
    <definedName name="__123Graph_X" hidden="1">[1]Sheet1!#REF!</definedName>
    <definedName name="__123Graph_XGRAPH1" localSheetId="0" hidden="1">[1]Sheet1!#REF!</definedName>
    <definedName name="__123Graph_XGRAPH1" localSheetId="9" hidden="1">[1]Sheet1!#REF!</definedName>
    <definedName name="__123Graph_XGRAPH1" localSheetId="6" hidden="1">[1]Sheet1!#REF!</definedName>
    <definedName name="__123Graph_XGRAPH1" localSheetId="10" hidden="1">[1]Sheet1!#REF!</definedName>
    <definedName name="__123Graph_XGRAPH1" hidden="1">[1]Sheet1!#REF!</definedName>
    <definedName name="__123Graph_XGRAPH2" localSheetId="0" hidden="1">[1]Sheet1!#REF!</definedName>
    <definedName name="__123Graph_XGRAPH2" localSheetId="9" hidden="1">[1]Sheet1!#REF!</definedName>
    <definedName name="__123Graph_XGRAPH2" localSheetId="6" hidden="1">[1]Sheet1!#REF!</definedName>
    <definedName name="__123Graph_XGRAPH2" localSheetId="10" hidden="1">[1]Sheet1!#REF!</definedName>
    <definedName name="__123Graph_XGRAPH2" hidden="1">[1]Sheet1!#REF!</definedName>
    <definedName name="__123Graph_XGRAPH3" localSheetId="0" hidden="1">[1]Sheet1!#REF!</definedName>
    <definedName name="__123Graph_XGRAPH3" localSheetId="9" hidden="1">[1]Sheet1!#REF!</definedName>
    <definedName name="__123Graph_XGRAPH3" localSheetId="6" hidden="1">[1]Sheet1!#REF!</definedName>
    <definedName name="__123Graph_XGRAPH3" localSheetId="10" hidden="1">[1]Sheet1!#REF!</definedName>
    <definedName name="__123Graph_XGRAPH3" hidden="1">[1]Sheet1!#REF!</definedName>
    <definedName name="__123Graph_XGRAPH4" localSheetId="0" hidden="1">[1]Sheet1!#REF!</definedName>
    <definedName name="__123Graph_XGRAPH4" localSheetId="9" hidden="1">[1]Sheet1!#REF!</definedName>
    <definedName name="__123Graph_XGRAPH4" localSheetId="6" hidden="1">[1]Sheet1!#REF!</definedName>
    <definedName name="__123Graph_XGRAPH4" localSheetId="10" hidden="1">[1]Sheet1!#REF!</definedName>
    <definedName name="__123Graph_XGRAPH4" hidden="1">[1]Sheet1!#REF!</definedName>
    <definedName name="__123Graph_XGRAPH5" localSheetId="0" hidden="1">[1]Sheet1!#REF!</definedName>
    <definedName name="__123Graph_XGRAPH5" localSheetId="9" hidden="1">[1]Sheet1!#REF!</definedName>
    <definedName name="__123Graph_XGRAPH5" localSheetId="6" hidden="1">[1]Sheet1!#REF!</definedName>
    <definedName name="__123Graph_XGRAPH5" localSheetId="10" hidden="1">[1]Sheet1!#REF!</definedName>
    <definedName name="__123Graph_XGRAPH5" hidden="1">[1]Sheet1!#REF!</definedName>
    <definedName name="__123Graph_XGRAPH6" localSheetId="0" hidden="1">[1]Sheet1!#REF!</definedName>
    <definedName name="__123Graph_XGRAPH6" localSheetId="9" hidden="1">[1]Sheet1!#REF!</definedName>
    <definedName name="__123Graph_XGRAPH6" localSheetId="6" hidden="1">[1]Sheet1!#REF!</definedName>
    <definedName name="__123Graph_XGRAPH6" localSheetId="10" hidden="1">[1]Sheet1!#REF!</definedName>
    <definedName name="__123Graph_XGRAPH6" hidden="1">[1]Sheet1!#REF!</definedName>
    <definedName name="__123Graph_XGRAPH7" localSheetId="0" hidden="1">[1]Sheet1!#REF!</definedName>
    <definedName name="__123Graph_XGRAPH7" localSheetId="9" hidden="1">[1]Sheet1!#REF!</definedName>
    <definedName name="__123Graph_XGRAPH7" localSheetId="6" hidden="1">[1]Sheet1!#REF!</definedName>
    <definedName name="__123Graph_XGRAPH7" localSheetId="10" hidden="1">[1]Sheet1!#REF!</definedName>
    <definedName name="__123Graph_XGRAPH7" hidden="1">[1]Sheet1!#REF!</definedName>
    <definedName name="_xlnm._FilterDatabase" localSheetId="0" hidden="1">'31 Dec 14 (HC Finance Check)'!$A$3:$XBI$171</definedName>
    <definedName name="_xlnm._FilterDatabase" localSheetId="1" hidden="1">'31 Dec 16'!$A$1:$AH$118</definedName>
    <definedName name="_xlnm._FilterDatabase" localSheetId="9" hidden="1">'FUM Dec13'!$B$8:$F$12</definedName>
    <definedName name="_xlnm._FilterDatabase" localSheetId="6" hidden="1">'FUM Dec14'!$B$9:$F$13</definedName>
    <definedName name="_xlnm._FilterDatabase" localSheetId="10" hidden="1">'FUM Jun14'!$B$9:$F$13</definedName>
    <definedName name="_Key1" localSheetId="0" hidden="1">#REF!</definedName>
    <definedName name="_Key1" localSheetId="9" hidden="1">#REF!</definedName>
    <definedName name="_Key1" localSheetId="6" hidden="1">#REF!</definedName>
    <definedName name="_Key1" localSheetId="10" hidden="1">#REF!</definedName>
    <definedName name="_Key1" hidden="1">#REF!</definedName>
    <definedName name="_Order1" hidden="1">255</definedName>
    <definedName name="_Table2_In2" localSheetId="0" hidden="1">#REF!</definedName>
    <definedName name="_Table2_In2" localSheetId="6" hidden="1">#REF!</definedName>
    <definedName name="_Table2_In2" localSheetId="10" hidden="1">#REF!</definedName>
    <definedName name="_Table2_In2" hidden="1">#REF!</definedName>
    <definedName name="Active_Scen">[2]Tbls_A!$B$26</definedName>
    <definedName name="Currency">[3]Inputs!$C$15</definedName>
    <definedName name="DatePortiaDetail" localSheetId="0">#REF!</definedName>
    <definedName name="DatePortiaDetail" localSheetId="6">#REF!</definedName>
    <definedName name="DatePortiaDetail" localSheetId="10">#REF!</definedName>
    <definedName name="DatePortiaDetail">#REF!</definedName>
    <definedName name="DB_MAIN_CURRENT">'[4]CURRENT DATABASE'!$H$5:$AG$263</definedName>
    <definedName name="DB_MAIN_CURRENT_MATCH_RANGE">'[4]CURRENT DATABASE'!$F$5:$F$263</definedName>
    <definedName name="Dev_Capex">[5]Tbls_A!$C$34:$C$36</definedName>
    <definedName name="Dist_Fqcy">[5]Tbls_A!$C$58:$C$60</definedName>
    <definedName name="Distributions">[5]Tbls_A!$C$53:$C$55</definedName>
    <definedName name="DWPFCPLPeriodNames" localSheetId="0">#REF!</definedName>
    <definedName name="DWPFCPLPeriodNames" localSheetId="9">#REF!</definedName>
    <definedName name="DWPFCPLPeriodNames" localSheetId="6">#REF!</definedName>
    <definedName name="DWPFCPLPeriodNames" localSheetId="10">#REF!</definedName>
    <definedName name="DWPFCPLPeriodNames">#REF!</definedName>
    <definedName name="ee" localSheetId="0" hidden="1">[6]Fut_Perf!#REF!</definedName>
    <definedName name="ee" localSheetId="9" hidden="1">[6]Fut_Perf!#REF!</definedName>
    <definedName name="ee" localSheetId="6" hidden="1">[6]Fut_Perf!#REF!</definedName>
    <definedName name="ee" localSheetId="10" hidden="1">[6]Fut_Perf!#REF!</definedName>
    <definedName name="ee" hidden="1">[6]Fut_Perf!#REF!</definedName>
    <definedName name="Equity_account">[3]Inputs!$C$13</definedName>
    <definedName name="Format">[3]Inputs!$C$8</definedName>
    <definedName name="FUMPeriodNames" localSheetId="0">'[7]STC Net Effect Income'!#REF!</definedName>
    <definedName name="FUMPeriodNames" localSheetId="9">'[7]STC Net Effect Income'!#REF!</definedName>
    <definedName name="FUMPeriodNames" localSheetId="6">'[7]STC Net Effect Income'!#REF!</definedName>
    <definedName name="FUMPeriodNames" localSheetId="10">'[7]STC Net Effect Income'!#REF!</definedName>
    <definedName name="FUMPeriodNames">'[7]STC Net Effect Income'!#REF!</definedName>
    <definedName name="Glad" localSheetId="0" hidden="1">[6]Fut_Perf!#REF!</definedName>
    <definedName name="Glad" localSheetId="9" hidden="1">[6]Fut_Perf!#REF!</definedName>
    <definedName name="Glad" localSheetId="6" hidden="1">[6]Fut_Perf!#REF!</definedName>
    <definedName name="Glad" localSheetId="10" hidden="1">[6]Fut_Perf!#REF!</definedName>
    <definedName name="Glad" hidden="1">[6]Fut_Perf!#REF!</definedName>
    <definedName name="Gladesvi" localSheetId="0" hidden="1">[6]Fut_Perf!#REF!</definedName>
    <definedName name="Gladesvi" localSheetId="9" hidden="1">[6]Fut_Perf!#REF!</definedName>
    <definedName name="Gladesvi" localSheetId="6" hidden="1">[6]Fut_Perf!#REF!</definedName>
    <definedName name="Gladesvi" localSheetId="10" hidden="1">[6]Fut_Perf!#REF!</definedName>
    <definedName name="Gladesvi" hidden="1">[6]Fut_Perf!#REF!</definedName>
    <definedName name="Gladesvie" localSheetId="0" hidden="1">[6]Fut_Perf!#REF!</definedName>
    <definedName name="Gladesvie" localSheetId="9" hidden="1">[6]Fut_Perf!#REF!</definedName>
    <definedName name="Gladesvie" localSheetId="6" hidden="1">[6]Fut_Perf!#REF!</definedName>
    <definedName name="Gladesvie" localSheetId="10" hidden="1">[6]Fut_Perf!#REF!</definedName>
    <definedName name="Gladesvie" hidden="1">[6]Fut_Perf!#REF!</definedName>
    <definedName name="L_IncExc">[5]Tbls_A!$C$14:$C$15</definedName>
    <definedName name="L_YesNo">[5]Tbls_A!$C$10:$C$11</definedName>
    <definedName name="Ledger_type">[3]Inputs!$C$7</definedName>
    <definedName name="MdlTtl">[2]Gen_A!$J$11</definedName>
    <definedName name="MiP">[5]Tbls_A!$C$376</definedName>
    <definedName name="MiQ">[5]Tbls_A!$C$375</definedName>
    <definedName name="MiY">[5]Tbls_A!$C$374</definedName>
    <definedName name="Month" localSheetId="6">[8]Inputs!$C$5</definedName>
    <definedName name="Month" localSheetId="10">[9]Inputs!$C$5</definedName>
    <definedName name="Month">[10]Inputs!$C$5</definedName>
    <definedName name="Object" localSheetId="0">#REF!</definedName>
    <definedName name="Object" localSheetId="6">#REF!</definedName>
    <definedName name="Object" localSheetId="10">#REF!</definedName>
    <definedName name="Object">#REF!</definedName>
    <definedName name="Object_account">[3]Inputs!$C$12</definedName>
    <definedName name="Period" localSheetId="6">[8]Inputs!$C$9</definedName>
    <definedName name="Period" localSheetId="10">[9]Inputs!$C$9</definedName>
    <definedName name="Period">[10]Inputs!$C$9</definedName>
    <definedName name="PortiaPeriodNames" localSheetId="0">#REF!</definedName>
    <definedName name="PortiaPeriodNames" localSheetId="6">#REF!</definedName>
    <definedName name="PortiaPeriodNames" localSheetId="10">#REF!</definedName>
    <definedName name="PortiaPeriodNames">#REF!</definedName>
    <definedName name="_xlnm.Print_Area" localSheetId="9">'FUM Dec13'!$A$2:$Z$54</definedName>
    <definedName name="_xlnm.Print_Area" localSheetId="6">'FUM Dec14'!$A$2:$AB$56</definedName>
    <definedName name="_xlnm.Print_Area" localSheetId="10">'FUM Jun14'!$A$2:$AB$56</definedName>
    <definedName name="Prior_period">[3]Inputs!$C$10</definedName>
    <definedName name="Properties_Control">[5]Tbls_A!$C$286</definedName>
    <definedName name="Properties_List">[5]Tbls_A!$B$81:$B$280</definedName>
    <definedName name="Sale_Input">[5]Tbls_A!$C$49:$C$50</definedName>
    <definedName name="Sbsxn">[2]Tbls_A!$C$367</definedName>
    <definedName name="Scen_Control">[2]Tbls_A!$D$26</definedName>
    <definedName name="Scenarios">[2]Tbls_A!$C$19:$C$23</definedName>
    <definedName name="Server">#REF!</definedName>
    <definedName name="Sht">[2]Tbls_A!$C$365</definedName>
    <definedName name="Sqft_to_sqm" localSheetId="8">Info!$F$1</definedName>
    <definedName name="Start">[5]Gen_A!$J$18</definedName>
    <definedName name="STCNEIPeriodNames">'[7]Table Names'!$B$2:$C$13</definedName>
    <definedName name="Sub_account">[3]Inputs!$C$14</definedName>
    <definedName name="Sxn">[2]Tbls_A!$C$366</definedName>
    <definedName name="TM1REBUILDOPTION">1</definedName>
    <definedName name="Transaction">[5]Tbls_A!$C$44:$C$46</definedName>
    <definedName name="wrn.Dividend._.Schedule." localSheetId="6" hidden="1">{"Dividend",#N/A,FALSE,"Cash Flow"}</definedName>
    <definedName name="wrn.Dividend._.Schedule." localSheetId="10" hidden="1">{"Dividend",#N/A,FALSE,"Cash Flow"}</definedName>
    <definedName name="wrn.Dividend._.Schedule." hidden="1">{"Dividend",#N/A,FALSE,"Cash Flow"}</definedName>
    <definedName name="wrn.Finance._.Review._.Meeting." localSheetId="6" hidden="1">{#N/A,#N/A,FALSE,"Issues&amp;ass";#N/A,#N/A,FALSE,"P&amp;Lreports";#N/A,#N/A,FALSE,"Broker Forecasts";#N/A,#N/A,FALSE,"BSreports";#N/A,#N/A,FALSE,"CASHFLOW";#N/A,#N/A,FALSE,"MONTHLY";#N/A,#N/A,FALSE,"AnalyseP&amp;L"}</definedName>
    <definedName name="wrn.Finance._.Review._.Meeting." localSheetId="10" hidden="1">{#N/A,#N/A,FALSE,"Issues&amp;ass";#N/A,#N/A,FALSE,"P&amp;Lreports";#N/A,#N/A,FALSE,"Broker Forecasts";#N/A,#N/A,FALSE,"BSreports";#N/A,#N/A,FALSE,"CASHFLOW";#N/A,#N/A,FALSE,"MONTHLY";#N/A,#N/A,FALSE,"AnalyseP&amp;L"}</definedName>
    <definedName name="wrn.Finance._.Review._.Meeting." hidden="1">{#N/A,#N/A,FALSE,"Issues&amp;ass";#N/A,#N/A,FALSE,"P&amp;Lreports";#N/A,#N/A,FALSE,"Broker Forecasts";#N/A,#N/A,FALSE,"BSreports";#N/A,#N/A,FALSE,"CASHFLOW";#N/A,#N/A,FALSE,"MONTHLY";#N/A,#N/A,FALSE,"AnalyseP&amp;L"}</definedName>
    <definedName name="wrn.STC._.Monthly._.Report." localSheetId="6"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wrn.STC._.Monthly._.Report." localSheetId="10"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wrn.STC._.Monthly._.Report."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Year">[3]Inputs!$C$11</definedName>
    <definedName name="Z_005FFB64_67BE_4B6A_B394_76E70ACF99DD_.wvu.Cols" localSheetId="9" hidden="1">'FUM Dec13'!#REF!,'FUM Dec13'!#REF!,'FUM Dec13'!#REF!</definedName>
    <definedName name="Z_005FFB64_67BE_4B6A_B394_76E70ACF99DD_.wvu.Cols" localSheetId="6" hidden="1">'FUM Dec14'!#REF!,'FUM Dec14'!#REF!,'FUM Dec14'!#REF!</definedName>
    <definedName name="Z_005FFB64_67BE_4B6A_B394_76E70ACF99DD_.wvu.Cols" localSheetId="10" hidden="1">'FUM Jun14'!#REF!,'FUM Jun14'!#REF!,'FUM Jun14'!#REF!</definedName>
    <definedName name="Z_005FFB64_67BE_4B6A_B394_76E70ACF99DD_.wvu.PrintArea" localSheetId="9" hidden="1">'FUM Dec13'!$B$7:$F$12</definedName>
    <definedName name="Z_005FFB64_67BE_4B6A_B394_76E70ACF99DD_.wvu.PrintArea" localSheetId="6" hidden="1">'FUM Dec14'!$B$7:$F$13</definedName>
    <definedName name="Z_005FFB64_67BE_4B6A_B394_76E70ACF99DD_.wvu.PrintArea" localSheetId="10" hidden="1">'FUM Jun14'!$B$7:$F$13</definedName>
    <definedName name="Z_005FFB64_67BE_4B6A_B394_76E70ACF99DD_.wvu.Rows" localSheetId="9" hidden="1">'FUM Dec13'!#REF!</definedName>
    <definedName name="Z_005FFB64_67BE_4B6A_B394_76E70ACF99DD_.wvu.Rows" localSheetId="6" hidden="1">'FUM Dec14'!#REF!</definedName>
    <definedName name="Z_005FFB64_67BE_4B6A_B394_76E70ACF99DD_.wvu.Rows" localSheetId="10" hidden="1">'FUM Jun14'!#REF!</definedName>
    <definedName name="Z_020DE57A_792A_4DB5_9488_6E6ABA3690A9_.wvu.Rows" localSheetId="9" hidden="1">'FUM Dec13'!#REF!</definedName>
    <definedName name="Z_020DE57A_792A_4DB5_9488_6E6ABA3690A9_.wvu.Rows" localSheetId="6" hidden="1">'FUM Dec14'!#REF!</definedName>
    <definedName name="Z_020DE57A_792A_4DB5_9488_6E6ABA3690A9_.wvu.Rows" localSheetId="10" hidden="1">'FUM Jun14'!#REF!</definedName>
    <definedName name="Z_0356052A_8299_416F_B392_8869B53D011D_.wvu.Cols" localSheetId="9" hidden="1">'FUM Dec13'!$C:$F,'FUM Dec13'!#REF!,'FUM Dec13'!#REF!,'FUM Dec13'!#REF!</definedName>
    <definedName name="Z_0356052A_8299_416F_B392_8869B53D011D_.wvu.Cols" localSheetId="6" hidden="1">'FUM Dec14'!$C:$F,'FUM Dec14'!#REF!,'FUM Dec14'!#REF!,'FUM Dec14'!#REF!</definedName>
    <definedName name="Z_0356052A_8299_416F_B392_8869B53D011D_.wvu.Cols" localSheetId="10" hidden="1">'FUM Jun14'!$C:$F,'FUM Jun14'!#REF!,'FUM Jun14'!#REF!,'FUM Jun14'!#REF!</definedName>
    <definedName name="Z_03B2616E_468E_497D_91EA_2CD9FD642FD9_.wvu.FilterData" localSheetId="9" hidden="1">'FUM Dec13'!$B$8:$F$12</definedName>
    <definedName name="Z_03B2616E_468E_497D_91EA_2CD9FD642FD9_.wvu.FilterData" localSheetId="6" hidden="1">'FUM Dec14'!$B$9:$F$13</definedName>
    <definedName name="Z_03B2616E_468E_497D_91EA_2CD9FD642FD9_.wvu.FilterData" localSheetId="10" hidden="1">'FUM Jun14'!$B$9:$F$13</definedName>
    <definedName name="Z_06FFB3F9_D324_4775_9F92_7D88BA1FD161_.wvu.Rows" localSheetId="9" hidden="1">'FUM Dec13'!#REF!,'FUM Dec13'!#REF!</definedName>
    <definedName name="Z_06FFB3F9_D324_4775_9F92_7D88BA1FD161_.wvu.Rows" localSheetId="6" hidden="1">'FUM Dec14'!#REF!,'FUM Dec14'!#REF!</definedName>
    <definedName name="Z_06FFB3F9_D324_4775_9F92_7D88BA1FD161_.wvu.Rows" localSheetId="10" hidden="1">'FUM Jun14'!#REF!,'FUM Jun14'!#REF!</definedName>
    <definedName name="Z_0DDBC0AA_E73D_4F22_8B9E_A7DB62121107_.wvu.FilterData" localSheetId="9" hidden="1">'FUM Dec13'!$B$8:$F$12</definedName>
    <definedName name="Z_0DDBC0AA_E73D_4F22_8B9E_A7DB62121107_.wvu.FilterData" localSheetId="6" hidden="1">'FUM Dec14'!$B$9:$F$13</definedName>
    <definedName name="Z_0DDBC0AA_E73D_4F22_8B9E_A7DB62121107_.wvu.FilterData" localSheetId="10" hidden="1">'FUM Jun14'!$B$9:$F$13</definedName>
    <definedName name="Z_22544952_AA5C_43F5_A2D5_AAF86B93684D_.wvu.Cols" localSheetId="9" hidden="1">'FUM Dec13'!#REF!</definedName>
    <definedName name="Z_22544952_AA5C_43F5_A2D5_AAF86B93684D_.wvu.Cols" localSheetId="6" hidden="1">'FUM Dec14'!#REF!</definedName>
    <definedName name="Z_22544952_AA5C_43F5_A2D5_AAF86B93684D_.wvu.Cols" localSheetId="10" hidden="1">'FUM Jun14'!#REF!</definedName>
    <definedName name="Z_22544952_AA5C_43F5_A2D5_AAF86B93684D_.wvu.PrintArea" localSheetId="9" hidden="1">'FUM Dec13'!$B$8:$F$12</definedName>
    <definedName name="Z_22544952_AA5C_43F5_A2D5_AAF86B93684D_.wvu.PrintArea" localSheetId="6" hidden="1">'FUM Dec14'!$B$9:$F$13</definedName>
    <definedName name="Z_22544952_AA5C_43F5_A2D5_AAF86B93684D_.wvu.PrintArea" localSheetId="10" hidden="1">'FUM Jun14'!$B$9:$F$13</definedName>
    <definedName name="Z_22544952_AA5C_43F5_A2D5_AAF86B93684D_.wvu.Rows" localSheetId="9" hidden="1">'FUM Dec13'!#REF!,'FUM Dec13'!#REF!,'FUM Dec13'!#REF!,'FUM Dec13'!#REF!,'FUM Dec13'!#REF!</definedName>
    <definedName name="Z_22544952_AA5C_43F5_A2D5_AAF86B93684D_.wvu.Rows" localSheetId="6" hidden="1">'FUM Dec14'!#REF!,'FUM Dec14'!#REF!,'FUM Dec14'!#REF!,'FUM Dec14'!#REF!,'FUM Dec14'!#REF!</definedName>
    <definedName name="Z_22544952_AA5C_43F5_A2D5_AAF86B93684D_.wvu.Rows" localSheetId="10" hidden="1">'FUM Jun14'!#REF!,'FUM Jun14'!#REF!,'FUM Jun14'!#REF!,'FUM Jun14'!#REF!,'FUM Jun14'!#REF!</definedName>
    <definedName name="Z_2E12B863_797C_449A_99C7_C950FBF214F2_.wvu.Cols" localSheetId="9" hidden="1">'FUM Dec13'!#REF!</definedName>
    <definedName name="Z_2E12B863_797C_449A_99C7_C950FBF214F2_.wvu.Cols" localSheetId="6" hidden="1">'FUM Dec14'!#REF!</definedName>
    <definedName name="Z_2E12B863_797C_449A_99C7_C950FBF214F2_.wvu.Cols" localSheetId="10" hidden="1">'FUM Jun14'!#REF!</definedName>
    <definedName name="Z_2E8AACD0_1120_416C_A53C_EFF90961D3B8_.wvu.FilterData" localSheetId="9" hidden="1">'FUM Dec13'!$B$8:$F$12</definedName>
    <definedName name="Z_2E8AACD0_1120_416C_A53C_EFF90961D3B8_.wvu.FilterData" localSheetId="6" hidden="1">'FUM Dec14'!$B$9:$F$13</definedName>
    <definedName name="Z_2E8AACD0_1120_416C_A53C_EFF90961D3B8_.wvu.FilterData" localSheetId="10" hidden="1">'FUM Jun14'!$B$9:$F$13</definedName>
    <definedName name="Z_331CEE07_FE2F_4F52_A409_6B0E4651B935_.wvu.FilterData" localSheetId="9" hidden="1">'FUM Dec13'!$B$8:$F$12</definedName>
    <definedName name="Z_331CEE07_FE2F_4F52_A409_6B0E4651B935_.wvu.FilterData" localSheetId="6" hidden="1">'FUM Dec14'!$B$9:$F$13</definedName>
    <definedName name="Z_331CEE07_FE2F_4F52_A409_6B0E4651B935_.wvu.FilterData" localSheetId="10" hidden="1">'FUM Jun14'!$B$9:$F$13</definedName>
    <definedName name="Z_34401A8B_1CF9_4B18_85CF_4363F1BE9155_.wvu.Cols" localSheetId="9" hidden="1">'FUM Dec13'!$C:$F,'FUM Dec13'!#REF!,'FUM Dec13'!#REF!,'FUM Dec13'!#REF!,'FUM Dec13'!#REF!</definedName>
    <definedName name="Z_34401A8B_1CF9_4B18_85CF_4363F1BE9155_.wvu.Cols" localSheetId="6" hidden="1">'FUM Dec14'!$C:$F,'FUM Dec14'!#REF!,'FUM Dec14'!#REF!,'FUM Dec14'!#REF!,'FUM Dec14'!#REF!</definedName>
    <definedName name="Z_34401A8B_1CF9_4B18_85CF_4363F1BE9155_.wvu.Cols" localSheetId="10" hidden="1">'FUM Jun14'!$C:$F,'FUM Jun14'!#REF!,'FUM Jun14'!#REF!,'FUM Jun14'!#REF!,'FUM Jun14'!#REF!</definedName>
    <definedName name="Z_34401A8B_1CF9_4B18_85CF_4363F1BE9155_.wvu.Rows" localSheetId="9" hidden="1">'FUM Dec13'!#REF!</definedName>
    <definedName name="Z_34401A8B_1CF9_4B18_85CF_4363F1BE9155_.wvu.Rows" localSheetId="6" hidden="1">'FUM Dec14'!#REF!</definedName>
    <definedName name="Z_34401A8B_1CF9_4B18_85CF_4363F1BE9155_.wvu.Rows" localSheetId="10" hidden="1">'FUM Jun14'!#REF!</definedName>
    <definedName name="Z_3762BC07_9FFD_441D_8DF4_DF04F95901CA_.wvu.Cols" localSheetId="9" hidden="1">'FUM Dec13'!#REF!,'FUM Dec13'!$C:$F,'FUM Dec13'!#REF!,'FUM Dec13'!#REF!</definedName>
    <definedName name="Z_3762BC07_9FFD_441D_8DF4_DF04F95901CA_.wvu.Cols" localSheetId="6" hidden="1">'FUM Dec14'!#REF!,'FUM Dec14'!$C:$F,'FUM Dec14'!#REF!,'FUM Dec14'!#REF!</definedName>
    <definedName name="Z_3762BC07_9FFD_441D_8DF4_DF04F95901CA_.wvu.Cols" localSheetId="10" hidden="1">'FUM Jun14'!#REF!,'FUM Jun14'!$C:$F,'FUM Jun14'!#REF!,'FUM Jun14'!#REF!</definedName>
    <definedName name="Z_3762BC07_9FFD_441D_8DF4_DF04F95901CA_.wvu.Rows" localSheetId="9" hidden="1">'FUM Dec13'!#REF!,'FUM Dec13'!#REF!,'FUM Dec13'!#REF!</definedName>
    <definedName name="Z_3762BC07_9FFD_441D_8DF4_DF04F95901CA_.wvu.Rows" localSheetId="6" hidden="1">'FUM Dec14'!#REF!,'FUM Dec14'!#REF!,'FUM Dec14'!#REF!</definedName>
    <definedName name="Z_3762BC07_9FFD_441D_8DF4_DF04F95901CA_.wvu.Rows" localSheetId="10" hidden="1">'FUM Jun14'!#REF!,'FUM Jun14'!#REF!,'FUM Jun14'!#REF!</definedName>
    <definedName name="Z_3C0D97CB_A5AD_4D2C_A807_1A2D3F5C2338_.wvu.Cols" localSheetId="9" hidden="1">'FUM Dec13'!#REF!,'FUM Dec13'!$C:$F,'FUM Dec13'!#REF!,'FUM Dec13'!#REF!,'FUM Dec13'!#REF!,'FUM Dec13'!#REF!</definedName>
    <definedName name="Z_3C0D97CB_A5AD_4D2C_A807_1A2D3F5C2338_.wvu.Cols" localSheetId="6" hidden="1">'FUM Dec14'!#REF!,'FUM Dec14'!$C:$F,'FUM Dec14'!#REF!,'FUM Dec14'!#REF!,'FUM Dec14'!#REF!,'FUM Dec14'!#REF!</definedName>
    <definedName name="Z_3C0D97CB_A5AD_4D2C_A807_1A2D3F5C2338_.wvu.Cols" localSheetId="10" hidden="1">'FUM Jun14'!#REF!,'FUM Jun14'!$C:$F,'FUM Jun14'!#REF!,'FUM Jun14'!#REF!,'FUM Jun14'!#REF!,'FUM Jun14'!#REF!</definedName>
    <definedName name="Z_3C0D97CB_A5AD_4D2C_A807_1A2D3F5C2338_.wvu.Rows" localSheetId="9" hidden="1">'FUM Dec13'!#REF!,'FUM Dec13'!#REF!,'FUM Dec13'!#REF!</definedName>
    <definedName name="Z_3C0D97CB_A5AD_4D2C_A807_1A2D3F5C2338_.wvu.Rows" localSheetId="6" hidden="1">'FUM Dec14'!#REF!,'FUM Dec14'!#REF!,'FUM Dec14'!#REF!</definedName>
    <definedName name="Z_3C0D97CB_A5AD_4D2C_A807_1A2D3F5C2338_.wvu.Rows" localSheetId="10" hidden="1">'FUM Jun14'!#REF!,'FUM Jun14'!#REF!,'FUM Jun14'!#REF!</definedName>
    <definedName name="Z_3FD0355E_3702_45D6_BCBD_54BC19293026_.wvu.FilterData" localSheetId="9" hidden="1">'FUM Dec13'!$B$8:$F$12</definedName>
    <definedName name="Z_3FD0355E_3702_45D6_BCBD_54BC19293026_.wvu.FilterData" localSheetId="6" hidden="1">'FUM Dec14'!$B$9:$F$13</definedName>
    <definedName name="Z_3FD0355E_3702_45D6_BCBD_54BC19293026_.wvu.FilterData" localSheetId="10" hidden="1">'FUM Jun14'!$B$9:$F$13</definedName>
    <definedName name="Z_406644F7_7952_478B_9256_B1318F6B438D_.wvu.FilterData" localSheetId="9" hidden="1">'FUM Dec13'!$B$8:$F$12</definedName>
    <definedName name="Z_406644F7_7952_478B_9256_B1318F6B438D_.wvu.FilterData" localSheetId="6" hidden="1">'FUM Dec14'!$B$9:$F$13</definedName>
    <definedName name="Z_406644F7_7952_478B_9256_B1318F6B438D_.wvu.FilterData" localSheetId="10" hidden="1">'FUM Jun14'!$B$9:$F$13</definedName>
    <definedName name="Z_406DA667_ADB6_42AE_8D05_0C22045C05ED_.wvu.FilterData" localSheetId="9" hidden="1">'FUM Dec13'!$B$8:$F$12</definedName>
    <definedName name="Z_406DA667_ADB6_42AE_8D05_0C22045C05ED_.wvu.FilterData" localSheetId="6" hidden="1">'FUM Dec14'!$B$9:$F$13</definedName>
    <definedName name="Z_406DA667_ADB6_42AE_8D05_0C22045C05ED_.wvu.FilterData" localSheetId="10" hidden="1">'FUM Jun14'!$B$9:$F$13</definedName>
    <definedName name="Z_43EEA4CF_851B_4733_B0F1_BA2F6592B53E_.wvu.FilterData" localSheetId="9" hidden="1">'FUM Dec13'!$B$8:$F$12</definedName>
    <definedName name="Z_43EEA4CF_851B_4733_B0F1_BA2F6592B53E_.wvu.FilterData" localSheetId="6" hidden="1">'FUM Dec14'!$B$9:$F$13</definedName>
    <definedName name="Z_43EEA4CF_851B_4733_B0F1_BA2F6592B53E_.wvu.FilterData" localSheetId="10" hidden="1">'FUM Jun14'!$B$9:$F$13</definedName>
    <definedName name="Z_43FBD64D_9DF1_46C0_802F_08CACA5439A3_.wvu.FilterData" localSheetId="9" hidden="1">'FUM Dec13'!$B$8:$F$12</definedName>
    <definedName name="Z_43FBD64D_9DF1_46C0_802F_08CACA5439A3_.wvu.FilterData" localSheetId="6" hidden="1">'FUM Dec14'!$B$9:$F$13</definedName>
    <definedName name="Z_43FBD64D_9DF1_46C0_802F_08CACA5439A3_.wvu.FilterData" localSheetId="10" hidden="1">'FUM Jun14'!$B$9:$F$13</definedName>
    <definedName name="Z_44E4F99C_D006_44D6_BEE1_216B32D00122_.wvu.FilterData" localSheetId="9" hidden="1">'FUM Dec13'!$B$8:$F$12</definedName>
    <definedName name="Z_44E4F99C_D006_44D6_BEE1_216B32D00122_.wvu.FilterData" localSheetId="6" hidden="1">'FUM Dec14'!$B$9:$F$13</definedName>
    <definedName name="Z_44E4F99C_D006_44D6_BEE1_216B32D00122_.wvu.FilterData" localSheetId="10" hidden="1">'FUM Jun14'!$B$9:$F$13</definedName>
    <definedName name="Z_47B99582_5FD3_45F5_A9E1_A447BCE47D7B_.wvu.Cols" localSheetId="9" hidden="1">'FUM Dec13'!#REF!</definedName>
    <definedName name="Z_47B99582_5FD3_45F5_A9E1_A447BCE47D7B_.wvu.Cols" localSheetId="6" hidden="1">'FUM Dec14'!#REF!</definedName>
    <definedName name="Z_47B99582_5FD3_45F5_A9E1_A447BCE47D7B_.wvu.Cols" localSheetId="10" hidden="1">'FUM Jun14'!#REF!</definedName>
    <definedName name="Z_47B99582_5FD3_45F5_A9E1_A447BCE47D7B_.wvu.Rows" localSheetId="9" hidden="1">'FUM Dec13'!#REF!</definedName>
    <definedName name="Z_47B99582_5FD3_45F5_A9E1_A447BCE47D7B_.wvu.Rows" localSheetId="6" hidden="1">'FUM Dec14'!#REF!</definedName>
    <definedName name="Z_47B99582_5FD3_45F5_A9E1_A447BCE47D7B_.wvu.Rows" localSheetId="10" hidden="1">'FUM Jun14'!#REF!</definedName>
    <definedName name="Z_4825D73A_9586_494D_93A2_626D486F67B3_.wvu.FilterData" localSheetId="9" hidden="1">'FUM Dec13'!$B$8:$F$12</definedName>
    <definedName name="Z_4825D73A_9586_494D_93A2_626D486F67B3_.wvu.FilterData" localSheetId="6" hidden="1">'FUM Dec14'!$B$9:$F$13</definedName>
    <definedName name="Z_4825D73A_9586_494D_93A2_626D486F67B3_.wvu.FilterData" localSheetId="10" hidden="1">'FUM Jun14'!$B$9:$F$13</definedName>
    <definedName name="Z_518268FD_24BD_4DEB_A0EC_F3415E7912EE_.wvu.Cols" localSheetId="9" hidden="1">'FUM Dec13'!#REF!</definedName>
    <definedName name="Z_518268FD_24BD_4DEB_A0EC_F3415E7912EE_.wvu.Cols" localSheetId="6" hidden="1">'FUM Dec14'!#REF!</definedName>
    <definedName name="Z_518268FD_24BD_4DEB_A0EC_F3415E7912EE_.wvu.Cols" localSheetId="10" hidden="1">'FUM Jun14'!#REF!</definedName>
    <definedName name="Z_518268FD_24BD_4DEB_A0EC_F3415E7912EE_.wvu.FilterData" localSheetId="9" hidden="1">'FUM Dec13'!$B$8:$F$12</definedName>
    <definedName name="Z_518268FD_24BD_4DEB_A0EC_F3415E7912EE_.wvu.FilterData" localSheetId="6" hidden="1">'FUM Dec14'!$B$9:$F$13</definedName>
    <definedName name="Z_518268FD_24BD_4DEB_A0EC_F3415E7912EE_.wvu.FilterData" localSheetId="10" hidden="1">'FUM Jun14'!$B$9:$F$13</definedName>
    <definedName name="Z_518268FD_24BD_4DEB_A0EC_F3415E7912EE_.wvu.Rows" localSheetId="9" hidden="1">'FUM Dec13'!#REF!,'FUM Dec13'!#REF!</definedName>
    <definedName name="Z_518268FD_24BD_4DEB_A0EC_F3415E7912EE_.wvu.Rows" localSheetId="6" hidden="1">'FUM Dec14'!#REF!,'FUM Dec14'!#REF!</definedName>
    <definedName name="Z_518268FD_24BD_4DEB_A0EC_F3415E7912EE_.wvu.Rows" localSheetId="10" hidden="1">'FUM Jun14'!#REF!,'FUM Jun14'!#REF!</definedName>
    <definedName name="Z_62616CD7_62E6_4A99_A125_35B5C77D41CF_.wvu.Cols" localSheetId="9" hidden="1">'FUM Dec13'!#REF!</definedName>
    <definedName name="Z_62616CD7_62E6_4A99_A125_35B5C77D41CF_.wvu.Cols" localSheetId="6" hidden="1">'FUM Dec14'!#REF!</definedName>
    <definedName name="Z_62616CD7_62E6_4A99_A125_35B5C77D41CF_.wvu.Cols" localSheetId="10" hidden="1">'FUM Jun14'!#REF!</definedName>
    <definedName name="Z_62616CD7_62E6_4A99_A125_35B5C77D41CF_.wvu.PrintArea" localSheetId="9" hidden="1">'FUM Dec13'!$B$8:$F$12</definedName>
    <definedName name="Z_62616CD7_62E6_4A99_A125_35B5C77D41CF_.wvu.PrintArea" localSheetId="6" hidden="1">'FUM Dec14'!$B$9:$F$13</definedName>
    <definedName name="Z_62616CD7_62E6_4A99_A125_35B5C77D41CF_.wvu.PrintArea" localSheetId="10" hidden="1">'FUM Jun14'!$B$9:$F$13</definedName>
    <definedName name="Z_62616CD7_62E6_4A99_A125_35B5C77D41CF_.wvu.Rows" localSheetId="9" hidden="1">'FUM Dec13'!#REF!,'FUM Dec13'!#REF!,'FUM Dec13'!#REF!,'FUM Dec13'!#REF!,'FUM Dec13'!#REF!</definedName>
    <definedName name="Z_62616CD7_62E6_4A99_A125_35B5C77D41CF_.wvu.Rows" localSheetId="6" hidden="1">'FUM Dec14'!#REF!,'FUM Dec14'!#REF!,'FUM Dec14'!#REF!,'FUM Dec14'!#REF!,'FUM Dec14'!#REF!</definedName>
    <definedName name="Z_62616CD7_62E6_4A99_A125_35B5C77D41CF_.wvu.Rows" localSheetId="10" hidden="1">'FUM Jun14'!#REF!,'FUM Jun14'!#REF!,'FUM Jun14'!#REF!,'FUM Jun14'!#REF!,'FUM Jun14'!#REF!</definedName>
    <definedName name="Z_62F84F2B_1770_46DA_9C6B_DD31B3400E41_.wvu.FilterData" localSheetId="9" hidden="1">'FUM Dec13'!$B$8:$F$12</definedName>
    <definedName name="Z_62F84F2B_1770_46DA_9C6B_DD31B3400E41_.wvu.FilterData" localSheetId="6" hidden="1">'FUM Dec14'!$B$9:$F$13</definedName>
    <definedName name="Z_62F84F2B_1770_46DA_9C6B_DD31B3400E41_.wvu.FilterData" localSheetId="10" hidden="1">'FUM Jun14'!$B$9:$F$13</definedName>
    <definedName name="Z_7481F414_EFD0_4790_AAB2_A71B0F75B465_.wvu.FilterData" localSheetId="9" hidden="1">'FUM Dec13'!$B$8:$F$12</definedName>
    <definedName name="Z_7481F414_EFD0_4790_AAB2_A71B0F75B465_.wvu.FilterData" localSheetId="6" hidden="1">'FUM Dec14'!$B$9:$F$13</definedName>
    <definedName name="Z_7481F414_EFD0_4790_AAB2_A71B0F75B465_.wvu.FilterData" localSheetId="10" hidden="1">'FUM Jun14'!$B$9:$F$13</definedName>
    <definedName name="Z_7A4D1081_E1F6_43F8_B2A6_D2F3310FBCE7_.wvu.Cols" localSheetId="9" hidden="1">'FUM Dec13'!#REF!,'FUM Dec13'!#REF!</definedName>
    <definedName name="Z_7A4D1081_E1F6_43F8_B2A6_D2F3310FBCE7_.wvu.Cols" localSheetId="6" hidden="1">'FUM Dec14'!#REF!,'FUM Dec14'!#REF!</definedName>
    <definedName name="Z_7A4D1081_E1F6_43F8_B2A6_D2F3310FBCE7_.wvu.Cols" localSheetId="10" hidden="1">'FUM Jun14'!#REF!,'FUM Jun14'!#REF!</definedName>
    <definedName name="Z_7A4D1081_E1F6_43F8_B2A6_D2F3310FBCE7_.wvu.FilterData" localSheetId="9" hidden="1">'FUM Dec13'!$B$8:$F$12</definedName>
    <definedName name="Z_7A4D1081_E1F6_43F8_B2A6_D2F3310FBCE7_.wvu.FilterData" localSheetId="6" hidden="1">'FUM Dec14'!$B$9:$F$13</definedName>
    <definedName name="Z_7A4D1081_E1F6_43F8_B2A6_D2F3310FBCE7_.wvu.FilterData" localSheetId="10" hidden="1">'FUM Jun14'!$B$9:$F$13</definedName>
    <definedName name="Z_7A4D1081_E1F6_43F8_B2A6_D2F3310FBCE7_.wvu.PrintArea" localSheetId="9" hidden="1">'FUM Dec13'!$B$8:$F$12</definedName>
    <definedName name="Z_7A4D1081_E1F6_43F8_B2A6_D2F3310FBCE7_.wvu.PrintArea" localSheetId="6" hidden="1">'FUM Dec14'!$B$9:$F$13</definedName>
    <definedName name="Z_7A4D1081_E1F6_43F8_B2A6_D2F3310FBCE7_.wvu.PrintArea" localSheetId="10" hidden="1">'FUM Jun14'!$B$9:$F$13</definedName>
    <definedName name="Z_7A4D1081_E1F6_43F8_B2A6_D2F3310FBCE7_.wvu.Rows" localSheetId="9" hidden="1">'FUM Dec13'!#REF!,'FUM Dec13'!#REF!,'FUM Dec13'!#REF!</definedName>
    <definedName name="Z_7A4D1081_E1F6_43F8_B2A6_D2F3310FBCE7_.wvu.Rows" localSheetId="6" hidden="1">'FUM Dec14'!#REF!,'FUM Dec14'!#REF!,'FUM Dec14'!#REF!</definedName>
    <definedName name="Z_7A4D1081_E1F6_43F8_B2A6_D2F3310FBCE7_.wvu.Rows" localSheetId="10" hidden="1">'FUM Jun14'!#REF!,'FUM Jun14'!#REF!,'FUM Jun14'!#REF!</definedName>
    <definedName name="Z_7C9AA93E_29B6_4702_93B4_AC1609321934_.wvu.Cols" localSheetId="9" hidden="1">'FUM Dec13'!#REF!</definedName>
    <definedName name="Z_7C9AA93E_29B6_4702_93B4_AC1609321934_.wvu.Cols" localSheetId="6" hidden="1">'FUM Dec14'!#REF!</definedName>
    <definedName name="Z_7C9AA93E_29B6_4702_93B4_AC1609321934_.wvu.Cols" localSheetId="10" hidden="1">'FUM Jun14'!#REF!</definedName>
    <definedName name="Z_7C9AA93E_29B6_4702_93B4_AC1609321934_.wvu.PrintArea" localSheetId="9" hidden="1">'FUM Dec13'!$B$8:$F$12</definedName>
    <definedName name="Z_7C9AA93E_29B6_4702_93B4_AC1609321934_.wvu.PrintArea" localSheetId="6" hidden="1">'FUM Dec14'!$B$9:$F$13</definedName>
    <definedName name="Z_7C9AA93E_29B6_4702_93B4_AC1609321934_.wvu.PrintArea" localSheetId="10" hidden="1">'FUM Jun14'!$B$9:$F$13</definedName>
    <definedName name="Z_7C9AA93E_29B6_4702_93B4_AC1609321934_.wvu.Rows" localSheetId="9" hidden="1">'FUM Dec13'!#REF!,'FUM Dec13'!#REF!,'FUM Dec13'!#REF!,'FUM Dec13'!#REF!,'FUM Dec13'!#REF!</definedName>
    <definedName name="Z_7C9AA93E_29B6_4702_93B4_AC1609321934_.wvu.Rows" localSheetId="6" hidden="1">'FUM Dec14'!#REF!,'FUM Dec14'!#REF!,'FUM Dec14'!#REF!,'FUM Dec14'!#REF!,'FUM Dec14'!#REF!</definedName>
    <definedName name="Z_7C9AA93E_29B6_4702_93B4_AC1609321934_.wvu.Rows" localSheetId="10" hidden="1">'FUM Jun14'!#REF!,'FUM Jun14'!#REF!,'FUM Jun14'!#REF!,'FUM Jun14'!#REF!,'FUM Jun14'!#REF!</definedName>
    <definedName name="Z_7DDD8A4E_94C6_4D02_8ABD_3BC82D27528D_.wvu.Cols" localSheetId="9" hidden="1">'FUM Dec13'!$C:$F,'FUM Dec13'!#REF!,'FUM Dec13'!#REF!,'FUM Dec13'!#REF!,'FUM Dec13'!#REF!</definedName>
    <definedName name="Z_7DDD8A4E_94C6_4D02_8ABD_3BC82D27528D_.wvu.Cols" localSheetId="6" hidden="1">'FUM Dec14'!$C:$F,'FUM Dec14'!#REF!,'FUM Dec14'!#REF!,'FUM Dec14'!#REF!,'FUM Dec14'!#REF!</definedName>
    <definedName name="Z_7DDD8A4E_94C6_4D02_8ABD_3BC82D27528D_.wvu.Cols" localSheetId="10" hidden="1">'FUM Jun14'!$C:$F,'FUM Jun14'!#REF!,'FUM Jun14'!#REF!,'FUM Jun14'!#REF!,'FUM Jun14'!#REF!</definedName>
    <definedName name="Z_7DDD8A4E_94C6_4D02_8ABD_3BC82D27528D_.wvu.FilterData" localSheetId="9" hidden="1">'FUM Dec13'!$B$8:$F$12</definedName>
    <definedName name="Z_7DDD8A4E_94C6_4D02_8ABD_3BC82D27528D_.wvu.FilterData" localSheetId="6" hidden="1">'FUM Dec14'!$B$9:$F$13</definedName>
    <definedName name="Z_7DDD8A4E_94C6_4D02_8ABD_3BC82D27528D_.wvu.FilterData" localSheetId="10" hidden="1">'FUM Jun14'!$B$9:$F$13</definedName>
    <definedName name="Z_7DDD8A4E_94C6_4D02_8ABD_3BC82D27528D_.wvu.Rows" localSheetId="9" hidden="1">'FUM Dec13'!#REF!</definedName>
    <definedName name="Z_7DDD8A4E_94C6_4D02_8ABD_3BC82D27528D_.wvu.Rows" localSheetId="6" hidden="1">'FUM Dec14'!#REF!</definedName>
    <definedName name="Z_7DDD8A4E_94C6_4D02_8ABD_3BC82D27528D_.wvu.Rows" localSheetId="10" hidden="1">'FUM Jun14'!#REF!</definedName>
    <definedName name="Z_801454A7_68A3_4702_AD83_BFB7762A3273_.wvu.Rows" localSheetId="9" hidden="1">'FUM Dec13'!#REF!,'FUM Dec13'!#REF!,'FUM Dec13'!#REF!,'FUM Dec13'!#REF!</definedName>
    <definedName name="Z_801454A7_68A3_4702_AD83_BFB7762A3273_.wvu.Rows" localSheetId="6" hidden="1">'FUM Dec14'!#REF!,'FUM Dec14'!#REF!,'FUM Dec14'!#REF!,'FUM Dec14'!#REF!</definedName>
    <definedName name="Z_801454A7_68A3_4702_AD83_BFB7762A3273_.wvu.Rows" localSheetId="10" hidden="1">'FUM Jun14'!#REF!,'FUM Jun14'!#REF!,'FUM Jun14'!#REF!,'FUM Jun14'!#REF!</definedName>
    <definedName name="Z_8489856A_A3E7_4DE1_B1B8_89C797DA6FAA_.wvu.FilterData" localSheetId="9" hidden="1">'FUM Dec13'!$B$8:$F$12</definedName>
    <definedName name="Z_8489856A_A3E7_4DE1_B1B8_89C797DA6FAA_.wvu.FilterData" localSheetId="6" hidden="1">'FUM Dec14'!$B$9:$F$13</definedName>
    <definedName name="Z_8489856A_A3E7_4DE1_B1B8_89C797DA6FAA_.wvu.FilterData" localSheetId="10" hidden="1">'FUM Jun14'!$B$9:$F$13</definedName>
    <definedName name="Z_8ECFFFF8_619E_4A28_8932_F7DC13CA55B5_.wvu.FilterData" localSheetId="9" hidden="1">'FUM Dec13'!$B$8:$F$12</definedName>
    <definedName name="Z_8ECFFFF8_619E_4A28_8932_F7DC13CA55B5_.wvu.FilterData" localSheetId="6" hidden="1">'FUM Dec14'!$B$9:$F$13</definedName>
    <definedName name="Z_8ECFFFF8_619E_4A28_8932_F7DC13CA55B5_.wvu.FilterData" localSheetId="10" hidden="1">'FUM Jun14'!$B$9:$F$13</definedName>
    <definedName name="Z_8F0BF8E3_3CCB_478B_B97B_8C34417689D1_.wvu.FilterData" localSheetId="9" hidden="1">'FUM Dec13'!$B$8:$F$12</definedName>
    <definedName name="Z_8F0BF8E3_3CCB_478B_B97B_8C34417689D1_.wvu.FilterData" localSheetId="6" hidden="1">'FUM Dec14'!$B$9:$F$13</definedName>
    <definedName name="Z_8F0BF8E3_3CCB_478B_B97B_8C34417689D1_.wvu.FilterData" localSheetId="10" hidden="1">'FUM Jun14'!$B$9:$F$13</definedName>
    <definedName name="Z_9B19BD76_85A3_4ABF_A8C7_491F2D6A0689_.wvu.FilterData" localSheetId="9" hidden="1">'FUM Dec13'!$B$8:$F$12</definedName>
    <definedName name="Z_9B19BD76_85A3_4ABF_A8C7_491F2D6A0689_.wvu.FilterData" localSheetId="6" hidden="1">'FUM Dec14'!$B$9:$F$13</definedName>
    <definedName name="Z_9B19BD76_85A3_4ABF_A8C7_491F2D6A0689_.wvu.FilterData" localSheetId="10" hidden="1">'FUM Jun14'!$B$9:$F$13</definedName>
    <definedName name="Z_9CC02C59_7A68_4F31_81EF_EAD443F8B384_.wvu.FilterData" localSheetId="9" hidden="1">'FUM Dec13'!$B$8:$F$12</definedName>
    <definedName name="Z_9CC02C59_7A68_4F31_81EF_EAD443F8B384_.wvu.FilterData" localSheetId="6" hidden="1">'FUM Dec14'!$B$9:$F$13</definedName>
    <definedName name="Z_9CC02C59_7A68_4F31_81EF_EAD443F8B384_.wvu.FilterData" localSheetId="10" hidden="1">'FUM Jun14'!$B$9:$F$13</definedName>
    <definedName name="Z_9FE24962_F814_469D_92AA_1A078C5D130D_.wvu.Rows" localSheetId="9" hidden="1">'FUM Dec13'!#REF!,'FUM Dec13'!#REF!,'FUM Dec13'!#REF!</definedName>
    <definedName name="Z_9FE24962_F814_469D_92AA_1A078C5D130D_.wvu.Rows" localSheetId="6" hidden="1">'FUM Dec14'!#REF!,'FUM Dec14'!#REF!,'FUM Dec14'!#REF!</definedName>
    <definedName name="Z_9FE24962_F814_469D_92AA_1A078C5D130D_.wvu.Rows" localSheetId="10" hidden="1">'FUM Jun14'!#REF!,'FUM Jun14'!#REF!,'FUM Jun14'!#REF!</definedName>
    <definedName name="Z_A576C081_81FD_4116_9FD9_78808540F21C_.wvu.FilterData" localSheetId="9" hidden="1">'FUM Dec13'!$B$8:$F$12</definedName>
    <definedName name="Z_A576C081_81FD_4116_9FD9_78808540F21C_.wvu.FilterData" localSheetId="6" hidden="1">'FUM Dec14'!$B$9:$F$13</definedName>
    <definedName name="Z_A576C081_81FD_4116_9FD9_78808540F21C_.wvu.FilterData" localSheetId="10" hidden="1">'FUM Jun14'!$B$9:$F$13</definedName>
    <definedName name="Z_AABD9B90_D6E3_4CC2_86EF_FA156F227FD5_.wvu.FilterData" localSheetId="9" hidden="1">'FUM Dec13'!$B$8:$F$12</definedName>
    <definedName name="Z_AABD9B90_D6E3_4CC2_86EF_FA156F227FD5_.wvu.FilterData" localSheetId="6" hidden="1">'FUM Dec14'!$B$9:$F$13</definedName>
    <definedName name="Z_AABD9B90_D6E3_4CC2_86EF_FA156F227FD5_.wvu.FilterData" localSheetId="10" hidden="1">'FUM Jun14'!$B$9:$F$13</definedName>
    <definedName name="Z_CFCBB855_82FB_4179_9ECB_F9754D6CCB07_.wvu.Cols" localSheetId="9" hidden="1">'FUM Dec13'!$C:$F</definedName>
    <definedName name="Z_CFCBB855_82FB_4179_9ECB_F9754D6CCB07_.wvu.Cols" localSheetId="6" hidden="1">'FUM Dec14'!$C:$F</definedName>
    <definedName name="Z_CFCBB855_82FB_4179_9ECB_F9754D6CCB07_.wvu.Cols" localSheetId="10" hidden="1">'FUM Jun14'!$C:$F</definedName>
    <definedName name="Z_CFCBB855_82FB_4179_9ECB_F9754D6CCB07_.wvu.FilterData" localSheetId="9" hidden="1">'FUM Dec13'!$B$8:$F$12</definedName>
    <definedName name="Z_CFCBB855_82FB_4179_9ECB_F9754D6CCB07_.wvu.FilterData" localSheetId="6" hidden="1">'FUM Dec14'!$B$9:$F$13</definedName>
    <definedName name="Z_CFCBB855_82FB_4179_9ECB_F9754D6CCB07_.wvu.FilterData" localSheetId="10" hidden="1">'FUM Jun14'!$B$9:$F$13</definedName>
    <definedName name="Z_D6BFB522_A17E_4A14_A89E_32562EFBFEB0_.wvu.FilterData" localSheetId="9" hidden="1">'FUM Dec13'!$B$8:$F$12</definedName>
    <definedName name="Z_D6BFB522_A17E_4A14_A89E_32562EFBFEB0_.wvu.FilterData" localSheetId="6" hidden="1">'FUM Dec14'!$B$9:$F$13</definedName>
    <definedName name="Z_D6BFB522_A17E_4A14_A89E_32562EFBFEB0_.wvu.FilterData" localSheetId="10" hidden="1">'FUM Jun14'!$B$9:$F$13</definedName>
    <definedName name="Z_D9118C36_D277_49D9_8246_B513709BDC54_.wvu.FilterData" localSheetId="9" hidden="1">'FUM Dec13'!$B$8:$F$12</definedName>
    <definedName name="Z_D9118C36_D277_49D9_8246_B513709BDC54_.wvu.FilterData" localSheetId="6" hidden="1">'FUM Dec14'!$B$9:$F$13</definedName>
    <definedName name="Z_D9118C36_D277_49D9_8246_B513709BDC54_.wvu.FilterData" localSheetId="10" hidden="1">'FUM Jun14'!$B$9:$F$13</definedName>
    <definedName name="Z_D9EE72D4_79F9_42A0_B1EF_9325F088FB31_.wvu.FilterData" localSheetId="9" hidden="1">'FUM Dec13'!$B$8:$F$12</definedName>
    <definedName name="Z_D9EE72D4_79F9_42A0_B1EF_9325F088FB31_.wvu.FilterData" localSheetId="6" hidden="1">'FUM Dec14'!$B$9:$F$13</definedName>
    <definedName name="Z_D9EE72D4_79F9_42A0_B1EF_9325F088FB31_.wvu.FilterData" localSheetId="10" hidden="1">'FUM Jun14'!$B$9:$F$13</definedName>
    <definedName name="Z_E2BCD02D_7043_4D5D_91B9_5D6355F3B1DC_.wvu.Cols" localSheetId="9" hidden="1">'FUM Dec13'!#REF!</definedName>
    <definedName name="Z_E2BCD02D_7043_4D5D_91B9_5D6355F3B1DC_.wvu.Cols" localSheetId="6" hidden="1">'FUM Dec14'!#REF!</definedName>
    <definedName name="Z_E2BCD02D_7043_4D5D_91B9_5D6355F3B1DC_.wvu.Cols" localSheetId="10" hidden="1">'FUM Jun14'!#REF!</definedName>
    <definedName name="Z_E2BCD02D_7043_4D5D_91B9_5D6355F3B1DC_.wvu.Rows" localSheetId="9" hidden="1">'FUM Dec13'!#REF!,'FUM Dec13'!#REF!</definedName>
    <definedName name="Z_E2BCD02D_7043_4D5D_91B9_5D6355F3B1DC_.wvu.Rows" localSheetId="6" hidden="1">'FUM Dec14'!#REF!,'FUM Dec14'!#REF!</definedName>
    <definedName name="Z_E2BCD02D_7043_4D5D_91B9_5D6355F3B1DC_.wvu.Rows" localSheetId="10" hidden="1">'FUM Jun14'!#REF!,'FUM Jun14'!#REF!</definedName>
    <definedName name="Z_E618AE8D_A83E_4492_9891_8A06D0325EBF_.wvu.Cols" localSheetId="9" hidden="1">'FUM Dec13'!#REF!,'FUM Dec13'!$C:$F,'FUM Dec13'!#REF!,'FUM Dec13'!#REF!,'FUM Dec13'!#REF!,'FUM Dec13'!#REF!</definedName>
    <definedName name="Z_E618AE8D_A83E_4492_9891_8A06D0325EBF_.wvu.Cols" localSheetId="6" hidden="1">'FUM Dec14'!#REF!,'FUM Dec14'!$C:$F,'FUM Dec14'!#REF!,'FUM Dec14'!#REF!,'FUM Dec14'!#REF!,'FUM Dec14'!#REF!</definedName>
    <definedName name="Z_E618AE8D_A83E_4492_9891_8A06D0325EBF_.wvu.Cols" localSheetId="10" hidden="1">'FUM Jun14'!#REF!,'FUM Jun14'!$C:$F,'FUM Jun14'!#REF!,'FUM Jun14'!#REF!,'FUM Jun14'!#REF!,'FUM Jun14'!#REF!</definedName>
    <definedName name="Z_E618AE8D_A83E_4492_9891_8A06D0325EBF_.wvu.FilterData" localSheetId="9" hidden="1">'FUM Dec13'!$B$8:$F$12</definedName>
    <definedName name="Z_E618AE8D_A83E_4492_9891_8A06D0325EBF_.wvu.FilterData" localSheetId="6" hidden="1">'FUM Dec14'!$B$9:$F$13</definedName>
    <definedName name="Z_E618AE8D_A83E_4492_9891_8A06D0325EBF_.wvu.FilterData" localSheetId="10" hidden="1">'FUM Jun14'!$B$9:$F$13</definedName>
    <definedName name="Z_E618AE8D_A83E_4492_9891_8A06D0325EBF_.wvu.Rows" localSheetId="9" hidden="1">'FUM Dec13'!#REF!,'FUM Dec13'!#REF!</definedName>
    <definedName name="Z_E618AE8D_A83E_4492_9891_8A06D0325EBF_.wvu.Rows" localSheetId="6" hidden="1">'FUM Dec14'!#REF!,'FUM Dec14'!#REF!</definedName>
    <definedName name="Z_E618AE8D_A83E_4492_9891_8A06D0325EBF_.wvu.Rows" localSheetId="10" hidden="1">'FUM Jun14'!#REF!,'FUM Jun14'!#REF!</definedName>
    <definedName name="Z_E9A0FDD8_466E_4531_ACD1_E2B7FBAF713E_.wvu.Cols" localSheetId="9" hidden="1">'FUM Dec13'!#REF!,'FUM Dec13'!$C:$F,'FUM Dec13'!#REF!,'FUM Dec13'!#REF!,'FUM Dec13'!#REF!,'FUM Dec13'!#REF!</definedName>
    <definedName name="Z_E9A0FDD8_466E_4531_ACD1_E2B7FBAF713E_.wvu.Cols" localSheetId="6" hidden="1">'FUM Dec14'!#REF!,'FUM Dec14'!$C:$F,'FUM Dec14'!#REF!,'FUM Dec14'!#REF!,'FUM Dec14'!#REF!,'FUM Dec14'!#REF!</definedName>
    <definedName name="Z_E9A0FDD8_466E_4531_ACD1_E2B7FBAF713E_.wvu.Cols" localSheetId="10" hidden="1">'FUM Jun14'!#REF!,'FUM Jun14'!$C:$F,'FUM Jun14'!#REF!,'FUM Jun14'!#REF!,'FUM Jun14'!#REF!,'FUM Jun14'!#REF!</definedName>
    <definedName name="Z_E9A0FDD8_466E_4531_ACD1_E2B7FBAF713E_.wvu.FilterData" localSheetId="9" hidden="1">'FUM Dec13'!$B$8:$F$12</definedName>
    <definedName name="Z_E9A0FDD8_466E_4531_ACD1_E2B7FBAF713E_.wvu.FilterData" localSheetId="6" hidden="1">'FUM Dec14'!$B$9:$F$13</definedName>
    <definedName name="Z_E9A0FDD8_466E_4531_ACD1_E2B7FBAF713E_.wvu.FilterData" localSheetId="10" hidden="1">'FUM Jun14'!$B$9:$F$13</definedName>
    <definedName name="Z_E9A0FDD8_466E_4531_ACD1_E2B7FBAF713E_.wvu.PrintArea" localSheetId="9" hidden="1">'FUM Dec13'!$B$7:$F$12</definedName>
    <definedName name="Z_E9A0FDD8_466E_4531_ACD1_E2B7FBAF713E_.wvu.PrintArea" localSheetId="6" hidden="1">'FUM Dec14'!$B$7:$F$13</definedName>
    <definedName name="Z_E9A0FDD8_466E_4531_ACD1_E2B7FBAF713E_.wvu.PrintArea" localSheetId="10" hidden="1">'FUM Jun14'!$B$7:$F$13</definedName>
    <definedName name="Z_E9A0FDD8_466E_4531_ACD1_E2B7FBAF713E_.wvu.Rows" localSheetId="9" hidden="1">'FUM Dec13'!#REF!</definedName>
    <definedName name="Z_E9A0FDD8_466E_4531_ACD1_E2B7FBAF713E_.wvu.Rows" localSheetId="6" hidden="1">'FUM Dec14'!#REF!</definedName>
    <definedName name="Z_E9A0FDD8_466E_4531_ACD1_E2B7FBAF713E_.wvu.Rows" localSheetId="10" hidden="1">'FUM Jun14'!#REF!</definedName>
    <definedName name="Z_EF4A280A_1F27_427E_AEA9_DA89640F3685_.wvu.FilterData" localSheetId="9" hidden="1">'FUM Dec13'!$B$8:$F$12</definedName>
    <definedName name="Z_EF4A280A_1F27_427E_AEA9_DA89640F3685_.wvu.FilterData" localSheetId="6" hidden="1">'FUM Dec14'!$B$9:$F$13</definedName>
    <definedName name="Z_EF4A280A_1F27_427E_AEA9_DA89640F3685_.wvu.FilterData" localSheetId="10" hidden="1">'FUM Jun14'!$B$9:$F$13</definedName>
    <definedName name="Z_F7482ECF_45EA_4FB6_AD8A_2B27FC5EA90C_.wvu.FilterData" localSheetId="9" hidden="1">'FUM Dec13'!$B$8:$F$12</definedName>
    <definedName name="Z_F7482ECF_45EA_4FB6_AD8A_2B27FC5EA90C_.wvu.FilterData" localSheetId="6" hidden="1">'FUM Dec14'!$B$9:$F$13</definedName>
    <definedName name="Z_F7482ECF_45EA_4FB6_AD8A_2B27FC5EA90C_.wvu.FilterData" localSheetId="10" hidden="1">'FUM Jun14'!$B$9:$F$13</definedName>
    <definedName name="Z_FD85A65B_E140_48F3_918C_7BF3ECA95135_.wvu.Cols" localSheetId="9" hidden="1">'FUM Dec13'!#REF!,'FUM Dec13'!$C:$F,'FUM Dec13'!#REF!,'FUM Dec13'!#REF!</definedName>
    <definedName name="Z_FD85A65B_E140_48F3_918C_7BF3ECA95135_.wvu.Cols" localSheetId="6" hidden="1">'FUM Dec14'!#REF!,'FUM Dec14'!$C:$F,'FUM Dec14'!#REF!,'FUM Dec14'!#REF!</definedName>
    <definedName name="Z_FD85A65B_E140_48F3_918C_7BF3ECA95135_.wvu.Cols" localSheetId="10" hidden="1">'FUM Jun14'!#REF!,'FUM Jun14'!$C:$F,'FUM Jun14'!#REF!,'FUM Jun14'!#REF!</definedName>
    <definedName name="Z_FD85A65B_E140_48F3_918C_7BF3ECA95135_.wvu.PrintArea" localSheetId="9" hidden="1">'FUM Dec13'!$C$8:$F$12</definedName>
    <definedName name="Z_FD85A65B_E140_48F3_918C_7BF3ECA95135_.wvu.PrintArea" localSheetId="6" hidden="1">'FUM Dec14'!$C$9:$F$13</definedName>
    <definedName name="Z_FD85A65B_E140_48F3_918C_7BF3ECA95135_.wvu.PrintArea" localSheetId="10" hidden="1">'FUM Jun14'!$C$9:$F$13</definedName>
    <definedName name="Z_FD85A65B_E140_48F3_918C_7BF3ECA95135_.wvu.Rows" localSheetId="9" hidden="1">'FUM Dec13'!#REF!,'FUM Dec13'!#REF!,'FUM Dec13'!#REF!</definedName>
    <definedName name="Z_FD85A65B_E140_48F3_918C_7BF3ECA95135_.wvu.Rows" localSheetId="6" hidden="1">'FUM Dec14'!#REF!,'FUM Dec14'!#REF!,'FUM Dec14'!#REF!</definedName>
    <definedName name="Z_FD85A65B_E140_48F3_918C_7BF3ECA95135_.wvu.Rows" localSheetId="10" hidden="1">'FUM Jun14'!#REF!,'FUM Jun14'!#REF!,'FUM Jun14'!#REF!</definedName>
  </definedNames>
  <calcPr calcId="152511"/>
  <customWorkbookViews>
    <customWorkbookView name="Danielle Raymond - Personal View" guid="{5996ADFB-8E82-4FE9-A10F-BC1B27A8C7B8}" mergeInterval="0" personalView="1" maximized="1" windowWidth="2541" windowHeight="786" tabRatio="729" activeSheetId="2"/>
    <customWorkbookView name="Gregory Webber - Personal View" guid="{3F9D89EB-5E21-47DF-BD02-9030CE6E1F5D}" mergeInterval="0" personalView="1" maximized="1" windowWidth="2536" windowHeight="777" tabRatio="729" activeSheetId="2"/>
    <customWorkbookView name="Timothy Jackson - Personal View" guid="{ED806524-C327-425D-989D-C17024E68345}" mergeInterval="0" personalView="1" maximized="1" windowWidth="1276" windowHeight="759" tabRatio="729" activeSheetId="2"/>
    <customWorkbookView name="Andy Ngo - Personal View" guid="{AE682256-2CC0-42F0-B155-D499D472BADF}" mergeInterval="0" personalView="1" maximized="1" windowWidth="1280" windowHeight="765" tabRatio="729" activeSheetId="4"/>
    <customWorkbookView name="Jeff Gordon - Personal View" guid="{475B9381-1E42-4D1E-925A-2D7E05FF300E}" mergeInterval="0" personalView="1" maximized="1" windowWidth="1276" windowHeight="779" tabRatio="729" activeSheetId="2"/>
    <customWorkbookView name="Michelle Grady - Personal View" guid="{AF686B82-CCAA-4CAA-8129-B2B2A711E405}" mergeInterval="0" personalView="1" maximized="1" windowWidth="1276" windowHeight="765" tabRatio="729" activeSheetId="2"/>
    <customWorkbookView name="Paul Kempton - Personal View" guid="{7F24D35C-EF8F-4086-9B0B-5D8CCB537278}" mergeInterval="0" personalView="1" maximized="1" windowWidth="1280" windowHeight="818" tabRatio="729" activeSheetId="2"/>
    <customWorkbookView name="Cassandra Riethmuller - Personal View" guid="{5D51D46E-B6B4-40E9-A559-206C14D4342E}" mergeInterval="0" personalView="1" maximized="1" windowWidth="1276" windowHeight="799" tabRatio="729" activeSheetId="2"/>
    <customWorkbookView name="Abby Jones - Personal View" guid="{3F45A48F-ABE6-47C6-85C8-A876EBD35049}" mergeInterval="0" personalView="1" maximized="1" windowWidth="1276" windowHeight="769" tabRatio="729" activeSheetId="2"/>
    <customWorkbookView name="Melissa Kidd - Personal View" guid="{8F861596-7B54-4582-B8C2-8AC3E24B0D75}" mergeInterval="0" personalView="1" maximized="1" windowWidth="1362" windowHeight="543" tabRatio="729" activeSheetId="4"/>
    <customWorkbookView name="Andrew MacMillan - Personal View" guid="{85ACE02A-D3BE-44B5-BD8E-A79C65B6932E}" mergeInterval="0" personalView="1" maximized="1" windowWidth="1280" windowHeight="804" tabRatio="729" activeSheetId="2"/>
    <customWorkbookView name="Brad McCann - Personal View" guid="{FE342BD5-6B63-4F1E-B6BC-4F17FCDCE2A3}" mergeInterval="0" personalView="1" maximized="1" windowWidth="1280" windowHeight="725" tabRatio="729" activeSheetId="2"/>
  </customWorkbookViews>
</workbook>
</file>

<file path=xl/calcChain.xml><?xml version="1.0" encoding="utf-8"?>
<calcChain xmlns="http://schemas.openxmlformats.org/spreadsheetml/2006/main">
  <c r="C14" i="31" l="1"/>
  <c r="D22" i="37" l="1"/>
  <c r="D14" i="37"/>
  <c r="D16" i="37" s="1"/>
  <c r="D24" i="37" s="1"/>
  <c r="D10" i="37"/>
  <c r="E22" i="37"/>
  <c r="E14" i="37"/>
  <c r="E16" i="37" s="1"/>
  <c r="E24" i="37" s="1"/>
  <c r="E10" i="37"/>
  <c r="F22" i="37"/>
  <c r="F14" i="37"/>
  <c r="F10" i="37"/>
  <c r="F16" i="37"/>
  <c r="F24" i="37"/>
  <c r="G22" i="37"/>
  <c r="G14" i="37"/>
  <c r="G10" i="37"/>
  <c r="G16" i="37"/>
  <c r="G24" i="37" s="1"/>
  <c r="C22" i="37"/>
  <c r="C14" i="37"/>
  <c r="C16" i="37" s="1"/>
  <c r="C24" i="37" s="1"/>
  <c r="C10" i="37"/>
  <c r="C12" i="31"/>
  <c r="C11" i="31"/>
  <c r="C7" i="31"/>
  <c r="C15" i="15"/>
  <c r="C9" i="15"/>
  <c r="C7" i="15"/>
  <c r="C10" i="15"/>
  <c r="C17" i="15"/>
  <c r="B36" i="15"/>
  <c r="R104" i="17"/>
  <c r="Q104" i="17"/>
  <c r="P104" i="17"/>
  <c r="O104" i="17"/>
  <c r="N104" i="17"/>
  <c r="C104" i="17"/>
  <c r="R103" i="17"/>
  <c r="Q103" i="17"/>
  <c r="P103" i="17"/>
  <c r="O103" i="17"/>
  <c r="N103" i="17"/>
  <c r="C103" i="17"/>
  <c r="R102" i="17"/>
  <c r="Q102" i="17"/>
  <c r="P102" i="17"/>
  <c r="O102" i="17"/>
  <c r="N102" i="17"/>
  <c r="C102" i="17"/>
  <c r="R101" i="17"/>
  <c r="Q101" i="17"/>
  <c r="P101" i="17"/>
  <c r="O101" i="17"/>
  <c r="N101" i="17"/>
  <c r="C101" i="17"/>
  <c r="R99" i="17"/>
  <c r="Q99" i="17"/>
  <c r="P99" i="17"/>
  <c r="O99" i="17"/>
  <c r="N99" i="17"/>
  <c r="C99" i="17"/>
  <c r="R98" i="17"/>
  <c r="Q98" i="17"/>
  <c r="P98" i="17"/>
  <c r="O98" i="17"/>
  <c r="N98" i="17"/>
  <c r="C98" i="17"/>
  <c r="R97" i="17"/>
  <c r="Q97" i="17"/>
  <c r="P97" i="17"/>
  <c r="O97" i="17"/>
  <c r="N97" i="17"/>
  <c r="C97" i="17"/>
  <c r="R96" i="17"/>
  <c r="Q96" i="17"/>
  <c r="P96" i="17"/>
  <c r="O96" i="17"/>
  <c r="N96" i="17"/>
  <c r="C96" i="17"/>
  <c r="R94" i="17"/>
  <c r="Q94" i="17"/>
  <c r="P94" i="17"/>
  <c r="O94" i="17"/>
  <c r="N94" i="17"/>
  <c r="C94" i="17"/>
  <c r="R93" i="17"/>
  <c r="Q93" i="17"/>
  <c r="P93" i="17"/>
  <c r="O93" i="17"/>
  <c r="N93" i="17"/>
  <c r="C93" i="17"/>
  <c r="R92" i="17"/>
  <c r="Q92" i="17"/>
  <c r="P92" i="17"/>
  <c r="O92" i="17"/>
  <c r="N92" i="17"/>
  <c r="C92" i="17"/>
  <c r="R91" i="17"/>
  <c r="Q91" i="17"/>
  <c r="P91" i="17"/>
  <c r="O91" i="17"/>
  <c r="N91" i="17"/>
  <c r="C91" i="17"/>
  <c r="G40" i="17"/>
  <c r="F40" i="17"/>
  <c r="E40" i="17"/>
  <c r="F31" i="11"/>
  <c r="E31" i="11"/>
  <c r="G31" i="11"/>
  <c r="G32" i="11"/>
  <c r="H16" i="11"/>
  <c r="G16" i="11"/>
  <c r="F16" i="11"/>
  <c r="E16" i="11"/>
  <c r="I16" i="11"/>
  <c r="J16" i="11"/>
  <c r="G29" i="11"/>
  <c r="F29" i="11"/>
  <c r="E29" i="11"/>
  <c r="E12" i="10"/>
  <c r="F12" i="10"/>
  <c r="E11" i="10"/>
  <c r="F11" i="10"/>
  <c r="E10" i="10"/>
  <c r="F10" i="10"/>
  <c r="D9" i="10"/>
  <c r="D13" i="10"/>
  <c r="E7" i="10"/>
  <c r="F7" i="10"/>
  <c r="C9" i="10"/>
  <c r="C13" i="10"/>
  <c r="E8" i="10"/>
  <c r="F8" i="10"/>
  <c r="E6" i="10"/>
  <c r="F6" i="10"/>
  <c r="E5" i="10"/>
  <c r="F5" i="10"/>
  <c r="E9" i="10"/>
  <c r="F9" i="10"/>
  <c r="E13" i="10"/>
  <c r="F13" i="10"/>
</calcChain>
</file>

<file path=xl/comments1.xml><?xml version="1.0" encoding="utf-8"?>
<comments xmlns="http://schemas.openxmlformats.org/spreadsheetml/2006/main">
  <authors>
    <author>Louise Hickey</author>
    <author>Danielle Raymond</author>
    <author>Karen Washer</author>
    <author>Beth Hughes</author>
  </authors>
  <commentList>
    <comment ref="T1" authorId="0" shapeId="0">
      <text>
        <r>
          <rPr>
            <b/>
            <sz val="9"/>
            <color indexed="81"/>
            <rFont val="Tahoma"/>
            <family val="2"/>
          </rPr>
          <t>Louise Hickey:</t>
        </r>
        <r>
          <rPr>
            <sz val="9"/>
            <color indexed="81"/>
            <rFont val="Tahoma"/>
            <family val="2"/>
          </rPr>
          <t xml:space="preserve">
1 hectare = 10,000 sqm</t>
        </r>
      </text>
    </comment>
    <comment ref="U1" authorId="0" shapeId="0">
      <text>
        <r>
          <rPr>
            <b/>
            <sz val="9"/>
            <color indexed="81"/>
            <rFont val="Tahoma"/>
            <family val="2"/>
          </rPr>
          <t>Louise Hickey:</t>
        </r>
        <r>
          <rPr>
            <sz val="9"/>
            <color indexed="81"/>
            <rFont val="Tahoma"/>
            <family val="2"/>
          </rPr>
          <t xml:space="preserve">
link to monthly reports</t>
        </r>
      </text>
    </comment>
    <comment ref="X1" authorId="0" shapeId="0">
      <text>
        <r>
          <rPr>
            <b/>
            <sz val="9"/>
            <color indexed="81"/>
            <rFont val="Tahoma"/>
            <family val="2"/>
          </rPr>
          <t>Louise Hickey:</t>
        </r>
        <r>
          <rPr>
            <sz val="9"/>
            <color indexed="81"/>
            <rFont val="Tahoma"/>
            <family val="2"/>
          </rPr>
          <t xml:space="preserve">
applicable to Industrial properties only = lettable area / site area in sqm</t>
        </r>
      </text>
    </comment>
    <comment ref="AM1" authorId="0" shapeId="0">
      <text>
        <r>
          <rPr>
            <b/>
            <sz val="9"/>
            <color indexed="81"/>
            <rFont val="Tahoma"/>
            <family val="2"/>
          </rPr>
          <t>Louise Hickey:</t>
        </r>
        <r>
          <rPr>
            <sz val="9"/>
            <color indexed="81"/>
            <rFont val="Tahoma"/>
            <family val="2"/>
          </rPr>
          <t xml:space="preserve">
Link to DTR y/e Disclosures - take the internally adopted cap rate, or use Val's</t>
        </r>
      </text>
    </comment>
    <comment ref="AN1" authorId="0" shapeId="0">
      <text>
        <r>
          <rPr>
            <b/>
            <sz val="9"/>
            <color indexed="81"/>
            <rFont val="Tahoma"/>
            <family val="2"/>
          </rPr>
          <t>Louise Hickey:</t>
        </r>
        <r>
          <rPr>
            <sz val="9"/>
            <color indexed="81"/>
            <rFont val="Tahoma"/>
            <family val="2"/>
          </rPr>
          <t xml:space="preserve">
AS PER ADHOC ARGUS REPORT</t>
        </r>
      </text>
    </comment>
    <comment ref="AO1" authorId="0" shapeId="0">
      <text>
        <r>
          <rPr>
            <b/>
            <sz val="9"/>
            <color indexed="81"/>
            <rFont val="Tahoma"/>
            <family val="2"/>
          </rPr>
          <t>Louise Hickey:</t>
        </r>
        <r>
          <rPr>
            <sz val="9"/>
            <color indexed="81"/>
            <rFont val="Tahoma"/>
            <family val="2"/>
          </rPr>
          <t xml:space="preserve">
From Val's, or year end disclosures if not externally valued within this 1/2 year</t>
        </r>
      </text>
    </comment>
    <comment ref="BI1" authorId="0" shapeId="0">
      <text>
        <r>
          <rPr>
            <b/>
            <sz val="9"/>
            <color indexed="81"/>
            <rFont val="Tahoma"/>
            <family val="2"/>
          </rPr>
          <t>Louise Hickey:</t>
        </r>
        <r>
          <rPr>
            <sz val="9"/>
            <color indexed="81"/>
            <rFont val="Tahoma"/>
            <family val="2"/>
          </rPr>
          <t xml:space="preserve">
by income</t>
        </r>
      </text>
    </comment>
    <comment ref="BJ1" authorId="0" shapeId="0">
      <text>
        <r>
          <rPr>
            <b/>
            <sz val="9"/>
            <color indexed="81"/>
            <rFont val="Tahoma"/>
            <family val="2"/>
          </rPr>
          <t>Louise Hickey:</t>
        </r>
        <r>
          <rPr>
            <sz val="9"/>
            <color indexed="81"/>
            <rFont val="Tahoma"/>
            <family val="2"/>
          </rPr>
          <t xml:space="preserve">
by income</t>
        </r>
      </text>
    </comment>
    <comment ref="BK1" authorId="0" shapeId="0">
      <text>
        <r>
          <rPr>
            <b/>
            <sz val="9"/>
            <color indexed="81"/>
            <rFont val="Tahoma"/>
            <family val="2"/>
          </rPr>
          <t>Louise Hickey:</t>
        </r>
        <r>
          <rPr>
            <sz val="9"/>
            <color indexed="81"/>
            <rFont val="Tahoma"/>
            <family val="2"/>
          </rPr>
          <t xml:space="preserve">
by income</t>
        </r>
      </text>
    </comment>
    <comment ref="BL1" authorId="0" shapeId="0">
      <text>
        <r>
          <rPr>
            <b/>
            <sz val="9"/>
            <color indexed="81"/>
            <rFont val="Tahoma"/>
            <family val="2"/>
          </rPr>
          <t>Louise Hickey:</t>
        </r>
        <r>
          <rPr>
            <sz val="9"/>
            <color indexed="81"/>
            <rFont val="Tahoma"/>
            <family val="2"/>
          </rPr>
          <t xml:space="preserve">
by income</t>
        </r>
      </text>
    </comment>
    <comment ref="BM1" authorId="0" shapeId="0">
      <text>
        <r>
          <rPr>
            <b/>
            <sz val="9"/>
            <color indexed="81"/>
            <rFont val="Tahoma"/>
            <family val="2"/>
          </rPr>
          <t>Louise Hickey:</t>
        </r>
        <r>
          <rPr>
            <sz val="9"/>
            <color indexed="81"/>
            <rFont val="Tahoma"/>
            <family val="2"/>
          </rPr>
          <t xml:space="preserve">
by income</t>
        </r>
      </text>
    </comment>
    <comment ref="AI9" authorId="0" shapeId="0">
      <text>
        <r>
          <rPr>
            <b/>
            <sz val="12"/>
            <color indexed="81"/>
            <rFont val="Tahoma"/>
            <family val="2"/>
          </rPr>
          <t>Louise Hickey:</t>
        </r>
        <r>
          <rPr>
            <sz val="12"/>
            <color indexed="81"/>
            <rFont val="Tahoma"/>
            <family val="2"/>
          </rPr>
          <t xml:space="preserve">
only have external value at ownership share from DOTA being 25% does not include DXS already owned share being 12.5%</t>
        </r>
      </text>
    </comment>
    <comment ref="AI16" authorId="0" shapeId="0">
      <text>
        <r>
          <rPr>
            <b/>
            <sz val="9"/>
            <color indexed="81"/>
            <rFont val="Tahoma"/>
            <family val="2"/>
          </rPr>
          <t>Louise Hickey:</t>
        </r>
        <r>
          <rPr>
            <sz val="9"/>
            <color indexed="81"/>
            <rFont val="Tahoma"/>
            <family val="2"/>
          </rPr>
          <t xml:space="preserve">
only have external value at ownership share from DOTA being 50%, therefore this is 25% of that, and this does not include DXS already owned share being 50%</t>
        </r>
      </text>
    </comment>
    <comment ref="A28" authorId="0" shapeId="0">
      <text>
        <r>
          <rPr>
            <b/>
            <sz val="9"/>
            <color indexed="81"/>
            <rFont val="Tahoma"/>
            <family val="2"/>
          </rPr>
          <t>Louise Hickey:</t>
        </r>
        <r>
          <rPr>
            <sz val="9"/>
            <color indexed="81"/>
            <rFont val="Tahoma"/>
            <family val="2"/>
          </rPr>
          <t xml:space="preserve">
20132</t>
        </r>
      </text>
    </comment>
    <comment ref="A34" authorId="0" shapeId="0">
      <text>
        <r>
          <rPr>
            <b/>
            <sz val="9"/>
            <color indexed="81"/>
            <rFont val="Tahoma"/>
            <family val="2"/>
          </rPr>
          <t>Louise Hickey:</t>
        </r>
        <r>
          <rPr>
            <sz val="9"/>
            <color indexed="81"/>
            <rFont val="Tahoma"/>
            <family val="2"/>
          </rPr>
          <t xml:space="preserve">
GMT/GPT</t>
        </r>
      </text>
    </comment>
    <comment ref="BO34" authorId="0" shapeId="0">
      <text>
        <r>
          <rPr>
            <b/>
            <sz val="9"/>
            <color indexed="81"/>
            <rFont val="Tahoma"/>
            <family val="2"/>
          </rPr>
          <t>Louise Hickey:</t>
        </r>
        <r>
          <rPr>
            <sz val="9"/>
            <color indexed="81"/>
            <rFont val="Tahoma"/>
            <family val="2"/>
          </rPr>
          <t xml:space="preserve">
this is at ownership</t>
        </r>
      </text>
    </comment>
    <comment ref="A35" authorId="0" shapeId="0">
      <text>
        <r>
          <rPr>
            <b/>
            <sz val="9"/>
            <color indexed="81"/>
            <rFont val="Tahoma"/>
            <family val="2"/>
          </rPr>
          <t>Louise Hickey:</t>
        </r>
        <r>
          <rPr>
            <sz val="9"/>
            <color indexed="81"/>
            <rFont val="Tahoma"/>
            <family val="2"/>
          </rPr>
          <t xml:space="preserve">
incorporates BU 20013, 20014, 20015</t>
        </r>
      </text>
    </comment>
    <comment ref="A38" authorId="0" shapeId="0">
      <text>
        <r>
          <rPr>
            <b/>
            <sz val="9"/>
            <color indexed="81"/>
            <rFont val="Tahoma"/>
            <family val="2"/>
          </rPr>
          <t>Louise Hickey:</t>
        </r>
        <r>
          <rPr>
            <sz val="9"/>
            <color indexed="81"/>
            <rFont val="Tahoma"/>
            <family val="2"/>
          </rPr>
          <t xml:space="preserve">
DXS 50% BU 20070.20071</t>
        </r>
      </text>
    </comment>
    <comment ref="A46" authorId="0" shapeId="0">
      <text>
        <r>
          <rPr>
            <b/>
            <sz val="9"/>
            <color indexed="81"/>
            <rFont val="Tahoma"/>
            <family val="2"/>
          </rPr>
          <t>Louise Hickey:</t>
        </r>
        <r>
          <rPr>
            <sz val="9"/>
            <color indexed="81"/>
            <rFont val="Tahoma"/>
            <family val="2"/>
          </rPr>
          <t xml:space="preserve">
20017 &amp; 20018 </t>
        </r>
      </text>
    </comment>
    <comment ref="A49" authorId="0" shapeId="0">
      <text>
        <r>
          <rPr>
            <b/>
            <sz val="9"/>
            <color indexed="81"/>
            <rFont val="Tahoma"/>
            <family val="2"/>
          </rPr>
          <t>Louise Hickey:</t>
        </r>
        <r>
          <rPr>
            <sz val="9"/>
            <color indexed="81"/>
            <rFont val="Tahoma"/>
            <family val="2"/>
          </rPr>
          <t xml:space="preserve">
20007,20008,20009,20010</t>
        </r>
      </text>
    </comment>
    <comment ref="A53" authorId="0" shapeId="0">
      <text>
        <r>
          <rPr>
            <b/>
            <sz val="9"/>
            <color indexed="81"/>
            <rFont val="Tahoma"/>
            <family val="2"/>
          </rPr>
          <t>Louise Hickey:</t>
        </r>
        <r>
          <rPr>
            <sz val="9"/>
            <color indexed="81"/>
            <rFont val="Tahoma"/>
            <family val="2"/>
          </rPr>
          <t xml:space="preserve">
car park</t>
        </r>
      </text>
    </comment>
    <comment ref="A54" authorId="0" shapeId="0">
      <text>
        <r>
          <rPr>
            <b/>
            <sz val="9"/>
            <color indexed="81"/>
            <rFont val="Tahoma"/>
            <family val="2"/>
          </rPr>
          <t>Louise Hickey:</t>
        </r>
        <r>
          <rPr>
            <sz val="9"/>
            <color indexed="81"/>
            <rFont val="Tahoma"/>
            <family val="2"/>
          </rPr>
          <t xml:space="preserve">
HWT carpark 20200</t>
        </r>
      </text>
    </comment>
    <comment ref="B54" authorId="0" shapeId="0">
      <text>
        <r>
          <rPr>
            <b/>
            <sz val="9"/>
            <color indexed="81"/>
            <rFont val="Tahoma"/>
            <family val="2"/>
          </rPr>
          <t>Louise Hickey:</t>
        </r>
        <r>
          <rPr>
            <sz val="9"/>
            <color indexed="81"/>
            <rFont val="Tahoma"/>
            <family val="2"/>
          </rPr>
          <t xml:space="preserve">
32 Flinders was transferred from DDF parent to DXO parent on 30-Nov. 
</t>
        </r>
      </text>
    </comment>
    <comment ref="A55" authorId="0" shapeId="0">
      <text>
        <r>
          <rPr>
            <b/>
            <sz val="9"/>
            <color indexed="81"/>
            <rFont val="Tahoma"/>
            <family val="2"/>
          </rPr>
          <t>Louise Hickey:</t>
        </r>
        <r>
          <rPr>
            <sz val="9"/>
            <color indexed="81"/>
            <rFont val="Tahoma"/>
            <family val="2"/>
          </rPr>
          <t xml:space="preserve">
carpark</t>
        </r>
      </text>
    </comment>
    <comment ref="B55" authorId="0" shapeId="0">
      <text>
        <r>
          <rPr>
            <b/>
            <sz val="9"/>
            <color indexed="81"/>
            <rFont val="Tahoma"/>
            <family val="2"/>
          </rPr>
          <t>Louise Hickey:</t>
        </r>
        <r>
          <rPr>
            <sz val="9"/>
            <color indexed="81"/>
            <rFont val="Tahoma"/>
            <family val="2"/>
          </rPr>
          <t xml:space="preserve">
car park</t>
        </r>
      </text>
    </comment>
    <comment ref="A56" authorId="0" shapeId="0">
      <text>
        <r>
          <rPr>
            <b/>
            <sz val="9"/>
            <color indexed="81"/>
            <rFont val="Tahoma"/>
            <family val="2"/>
          </rPr>
          <t>Louise Hickey:</t>
        </r>
        <r>
          <rPr>
            <sz val="9"/>
            <color indexed="81"/>
            <rFont val="Tahoma"/>
            <family val="2"/>
          </rPr>
          <t xml:space="preserve">
Parkade Car Park</t>
        </r>
      </text>
    </comment>
    <comment ref="B59" authorId="0" shapeId="0">
      <text>
        <r>
          <rPr>
            <b/>
            <sz val="9"/>
            <color indexed="81"/>
            <rFont val="Tahoma"/>
            <family val="2"/>
          </rPr>
          <t xml:space="preserve">Louise Hickey:
</t>
        </r>
        <r>
          <rPr>
            <sz val="9"/>
            <color indexed="81"/>
            <rFont val="Tahoma"/>
            <family val="2"/>
          </rPr>
          <t>Now a trading asset</t>
        </r>
      </text>
    </comment>
    <comment ref="U63" authorId="0" shapeId="0">
      <text>
        <r>
          <rPr>
            <b/>
            <sz val="9"/>
            <color indexed="81"/>
            <rFont val="Tahoma"/>
            <family val="2"/>
          </rPr>
          <t>Louise Hickey:</t>
        </r>
        <r>
          <rPr>
            <sz val="9"/>
            <color indexed="81"/>
            <rFont val="Tahoma"/>
            <family val="2"/>
          </rPr>
          <t xml:space="preserve">
as per description
</t>
        </r>
      </text>
    </comment>
    <comment ref="B65" authorId="0" shapeId="0">
      <text>
        <r>
          <rPr>
            <b/>
            <sz val="9"/>
            <color indexed="81"/>
            <rFont val="Tahoma"/>
            <family val="2"/>
          </rPr>
          <t xml:space="preserve">Louise Hickey:
</t>
        </r>
        <r>
          <rPr>
            <sz val="9"/>
            <color indexed="81"/>
            <rFont val="Tahoma"/>
            <family val="2"/>
          </rPr>
          <t>Now a trading asset</t>
        </r>
      </text>
    </comment>
    <comment ref="A67" authorId="1" shapeId="0">
      <text>
        <r>
          <rPr>
            <sz val="9"/>
            <color indexed="81"/>
            <rFont val="Tahoma"/>
            <family val="2"/>
          </rPr>
          <t>WH 10 this is 100% BU
50%  DXS BU 10193
Tenant is Consortium Centre
Vacant 3,814sqm
Balance of Greystanes land is up in BU 10098</t>
        </r>
      </text>
    </comment>
    <comment ref="BI67" authorId="0" shapeId="0">
      <text>
        <r>
          <rPr>
            <b/>
            <sz val="9"/>
            <color indexed="81"/>
            <rFont val="Tahoma"/>
            <family val="2"/>
          </rPr>
          <t>Louise Hickey:</t>
        </r>
        <r>
          <rPr>
            <sz val="9"/>
            <color indexed="81"/>
            <rFont val="Tahoma"/>
            <family val="2"/>
          </rPr>
          <t xml:space="preserve">
NPS
</t>
        </r>
      </text>
    </comment>
    <comment ref="A68" authorId="1" shapeId="0">
      <text>
        <r>
          <rPr>
            <b/>
            <sz val="9"/>
            <color indexed="81"/>
            <rFont val="Tahoma"/>
            <family val="2"/>
          </rPr>
          <t>Tenants:</t>
        </r>
        <r>
          <rPr>
            <sz val="9"/>
            <color indexed="81"/>
            <rFont val="Tahoma"/>
            <family val="2"/>
          </rPr>
          <t xml:space="preserve">
Camerons
Yusen Logistics (Australia)
Linked in NPS</t>
        </r>
      </text>
    </comment>
    <comment ref="A69" authorId="1" shapeId="0">
      <text>
        <r>
          <rPr>
            <sz val="9"/>
            <color indexed="81"/>
            <rFont val="Tahoma"/>
            <family val="2"/>
          </rPr>
          <t>WH 09
50%  DXS BU 10145
Tenants:
Ausmedic Australia
ED Oates
Wilson &amp; Bradley
Yusen Logistics (Australia)</t>
        </r>
      </text>
    </comment>
    <comment ref="A70" authorId="1" shapeId="0">
      <text>
        <r>
          <rPr>
            <b/>
            <sz val="9"/>
            <color indexed="81"/>
            <rFont val="Tahoma"/>
            <family val="2"/>
          </rPr>
          <t>Danielle Raymond:</t>
        </r>
        <r>
          <rPr>
            <sz val="9"/>
            <color indexed="81"/>
            <rFont val="Tahoma"/>
            <family val="2"/>
          </rPr>
          <t xml:space="preserve">
UPS</t>
        </r>
      </text>
    </comment>
    <comment ref="A71" authorId="1" shapeId="0">
      <text>
        <r>
          <rPr>
            <b/>
            <sz val="9"/>
            <color indexed="81"/>
            <rFont val="Tahoma"/>
            <family val="2"/>
          </rPr>
          <t>Danielle Raymond:</t>
        </r>
        <r>
          <rPr>
            <sz val="9"/>
            <color indexed="81"/>
            <rFont val="Tahoma"/>
            <family val="2"/>
          </rPr>
          <t xml:space="preserve">
Solaris</t>
        </r>
      </text>
    </comment>
    <comment ref="A72" authorId="2" shapeId="0">
      <text>
        <r>
          <rPr>
            <b/>
            <sz val="9"/>
            <color indexed="81"/>
            <rFont val="Tahoma"/>
            <family val="2"/>
          </rPr>
          <t>Karen Washer:</t>
        </r>
        <r>
          <rPr>
            <sz val="9"/>
            <color indexed="81"/>
            <rFont val="Tahoma"/>
            <family val="2"/>
          </rPr>
          <t xml:space="preserve">
Blackwoods</t>
        </r>
      </text>
    </comment>
    <comment ref="A73" authorId="1" shapeId="0">
      <text>
        <r>
          <rPr>
            <b/>
            <sz val="9"/>
            <color indexed="81"/>
            <rFont val="Tahoma"/>
            <family val="2"/>
          </rPr>
          <t>Danielle Raymond:</t>
        </r>
        <r>
          <rPr>
            <sz val="9"/>
            <color indexed="81"/>
            <rFont val="Tahoma"/>
            <family val="2"/>
          </rPr>
          <t xml:space="preserve">
Brady</t>
        </r>
      </text>
    </comment>
    <comment ref="A74" authorId="1" shapeId="0">
      <text>
        <r>
          <rPr>
            <b/>
            <sz val="9"/>
            <color indexed="81"/>
            <rFont val="Tahoma"/>
            <family val="2"/>
          </rPr>
          <t>Danielle Raymond:</t>
        </r>
        <r>
          <rPr>
            <sz val="9"/>
            <color indexed="81"/>
            <rFont val="Tahoma"/>
            <family val="2"/>
          </rPr>
          <t xml:space="preserve">
Symbion</t>
        </r>
      </text>
    </comment>
    <comment ref="A75" authorId="1" shapeId="0">
      <text>
        <r>
          <rPr>
            <b/>
            <sz val="9"/>
            <color indexed="81"/>
            <rFont val="Tahoma"/>
            <family val="2"/>
          </rPr>
          <t>Danielle Raymond:</t>
        </r>
        <r>
          <rPr>
            <sz val="9"/>
            <color indexed="81"/>
            <rFont val="Tahoma"/>
            <family val="2"/>
          </rPr>
          <t xml:space="preserve">
Fujitsu</t>
        </r>
      </text>
    </comment>
    <comment ref="A76" authorId="2" shapeId="0">
      <text>
        <r>
          <rPr>
            <b/>
            <sz val="9"/>
            <color indexed="81"/>
            <rFont val="Tahoma"/>
            <family val="2"/>
          </rPr>
          <t>Karen Washer:</t>
        </r>
        <r>
          <rPr>
            <sz val="9"/>
            <color indexed="81"/>
            <rFont val="Tahoma"/>
            <family val="2"/>
          </rPr>
          <t xml:space="preserve">
Roche</t>
        </r>
      </text>
    </comment>
    <comment ref="A77" authorId="0" shapeId="0">
      <text>
        <r>
          <rPr>
            <b/>
            <sz val="9"/>
            <color indexed="81"/>
            <rFont val="Tahoma"/>
            <family val="2"/>
          </rPr>
          <t>Louise Hickey:</t>
        </r>
        <r>
          <rPr>
            <sz val="9"/>
            <color indexed="81"/>
            <rFont val="Tahoma"/>
            <family val="2"/>
          </rPr>
          <t xml:space="preserve">
original land - now split off into Bus at 100%  10130 WH9, 10192 WH10</t>
        </r>
      </text>
    </comment>
    <comment ref="U78" authorId="0" shapeId="0">
      <text>
        <r>
          <rPr>
            <b/>
            <sz val="9"/>
            <color indexed="81"/>
            <rFont val="Tahoma"/>
            <family val="2"/>
          </rPr>
          <t>Louise Hickey:</t>
        </r>
        <r>
          <rPr>
            <sz val="9"/>
            <color indexed="81"/>
            <rFont val="Tahoma"/>
            <family val="2"/>
          </rPr>
          <t xml:space="preserve">
DITA - see Jen</t>
        </r>
      </text>
    </comment>
    <comment ref="AN81" authorId="0" shapeId="0">
      <text>
        <r>
          <rPr>
            <b/>
            <sz val="9"/>
            <color indexed="81"/>
            <rFont val="Tahoma"/>
            <family val="2"/>
          </rPr>
          <t>Louise Hickey:</t>
        </r>
        <r>
          <rPr>
            <sz val="9"/>
            <color indexed="81"/>
            <rFont val="Tahoma"/>
            <family val="2"/>
          </rPr>
          <t xml:space="preserve">
ealry surrender of Salmat Dec-14, 60% of site is therefore vacant </t>
        </r>
      </text>
    </comment>
    <comment ref="A82" authorId="0" shapeId="0">
      <text>
        <r>
          <rPr>
            <b/>
            <sz val="9"/>
            <color indexed="81"/>
            <rFont val="Tahoma"/>
            <family val="2"/>
          </rPr>
          <t>Louise Hickey:</t>
        </r>
        <r>
          <rPr>
            <sz val="9"/>
            <color indexed="81"/>
            <rFont val="Tahoma"/>
            <family val="2"/>
          </rPr>
          <t xml:space="preserve">
THIS WAS 10021 IN DEC13</t>
        </r>
      </text>
    </comment>
    <comment ref="A83" authorId="0" shapeId="0">
      <text>
        <r>
          <rPr>
            <b/>
            <sz val="9"/>
            <color indexed="81"/>
            <rFont val="Tahoma"/>
            <family val="2"/>
          </rPr>
          <t>Louise Hickey:</t>
        </r>
        <r>
          <rPr>
            <sz val="9"/>
            <color indexed="81"/>
            <rFont val="Tahoma"/>
            <family val="2"/>
          </rPr>
          <t xml:space="preserve">
THIS WAS 10016 IN DEC13</t>
        </r>
      </text>
    </comment>
    <comment ref="A84" authorId="0" shapeId="0">
      <text>
        <r>
          <rPr>
            <b/>
            <sz val="9"/>
            <color indexed="81"/>
            <rFont val="Tahoma"/>
            <family val="2"/>
          </rPr>
          <t>Louise Hickey:</t>
        </r>
        <r>
          <rPr>
            <sz val="9"/>
            <color indexed="81"/>
            <rFont val="Tahoma"/>
            <family val="2"/>
          </rPr>
          <t xml:space="preserve">
THIS WAS 10015 IN DEC13</t>
        </r>
      </text>
    </comment>
    <comment ref="AN85" authorId="0" shapeId="0">
      <text>
        <r>
          <rPr>
            <b/>
            <sz val="9"/>
            <color indexed="81"/>
            <rFont val="Tahoma"/>
            <family val="2"/>
          </rPr>
          <t>Louise Hickey:</t>
        </r>
        <r>
          <rPr>
            <sz val="9"/>
            <color indexed="81"/>
            <rFont val="Tahoma"/>
            <family val="2"/>
          </rPr>
          <t xml:space="preserve">
bk val dropped 5.5m from Jun14</t>
        </r>
      </text>
    </comment>
    <comment ref="A86" authorId="0" shapeId="0">
      <text>
        <r>
          <rPr>
            <b/>
            <sz val="9"/>
            <color indexed="81"/>
            <rFont val="Tahoma"/>
            <family val="2"/>
          </rPr>
          <t>Louise Hickey:</t>
        </r>
        <r>
          <rPr>
            <sz val="9"/>
            <color indexed="81"/>
            <rFont val="Tahoma"/>
            <family val="2"/>
          </rPr>
          <t xml:space="preserve">
10033 (Carolyn St), 34, 35, 36, 38 40 (all Egerton St properties)</t>
        </r>
      </text>
    </comment>
    <comment ref="B86" authorId="1" shapeId="0">
      <text>
        <r>
          <rPr>
            <b/>
            <sz val="9"/>
            <color indexed="81"/>
            <rFont val="Tahoma"/>
            <family val="2"/>
          </rPr>
          <t>Danielle Raymond:</t>
        </r>
        <r>
          <rPr>
            <sz val="9"/>
            <color indexed="81"/>
            <rFont val="Tahoma"/>
            <family val="2"/>
          </rPr>
          <t xml:space="preserve">
exclude 85 egerton
</t>
        </r>
        <r>
          <rPr>
            <b/>
            <sz val="9"/>
            <color indexed="81"/>
            <rFont val="Tahoma"/>
            <family val="2"/>
          </rPr>
          <t xml:space="preserve">LH - 85 sold 25 June 2014 $6.1m therefore not included in any numbers
</t>
        </r>
      </text>
    </comment>
    <comment ref="U88" authorId="0" shapeId="0">
      <text>
        <r>
          <rPr>
            <b/>
            <sz val="9"/>
            <color indexed="81"/>
            <rFont val="Tahoma"/>
            <family val="2"/>
          </rPr>
          <t>Louise Hickey:</t>
        </r>
        <r>
          <rPr>
            <sz val="9"/>
            <color indexed="81"/>
            <rFont val="Tahoma"/>
            <family val="2"/>
          </rPr>
          <t xml:space="preserve">
DITA - see Jen</t>
        </r>
      </text>
    </comment>
    <comment ref="BI90" authorId="0" shapeId="0">
      <text>
        <r>
          <rPr>
            <b/>
            <sz val="9"/>
            <color indexed="81"/>
            <rFont val="Tahoma"/>
            <family val="2"/>
          </rPr>
          <t>Louise Hickey:</t>
        </r>
        <r>
          <rPr>
            <sz val="9"/>
            <color indexed="81"/>
            <rFont val="Tahoma"/>
            <family val="2"/>
          </rPr>
          <t xml:space="preserve">
DXS</t>
        </r>
      </text>
    </comment>
    <comment ref="A92" authorId="3" shapeId="0">
      <text>
        <r>
          <rPr>
            <b/>
            <sz val="9"/>
            <color indexed="81"/>
            <rFont val="Tahoma"/>
            <family val="2"/>
          </rPr>
          <t>Beth Hughes:</t>
        </r>
        <r>
          <rPr>
            <sz val="9"/>
            <color indexed="81"/>
            <rFont val="Tahoma"/>
            <family val="2"/>
          </rPr>
          <t xml:space="preserve">
10041 is old BU, new 100% BU is 10139</t>
        </r>
      </text>
    </comment>
    <comment ref="AH92" authorId="0" shapeId="0">
      <text>
        <r>
          <rPr>
            <b/>
            <sz val="9"/>
            <color indexed="81"/>
            <rFont val="Tahoma"/>
            <family val="2"/>
          </rPr>
          <t>Louise Hickey:</t>
        </r>
        <r>
          <rPr>
            <sz val="9"/>
            <color indexed="81"/>
            <rFont val="Tahoma"/>
            <family val="2"/>
          </rPr>
          <t xml:space="preserve">
</t>
        </r>
      </text>
    </comment>
    <comment ref="BI92" authorId="0" shapeId="0">
      <text>
        <r>
          <rPr>
            <b/>
            <sz val="9"/>
            <color indexed="81"/>
            <rFont val="Tahoma"/>
            <family val="2"/>
          </rPr>
          <t>Louise Hickey:</t>
        </r>
        <r>
          <rPr>
            <sz val="9"/>
            <color indexed="81"/>
            <rFont val="Tahoma"/>
            <family val="2"/>
          </rPr>
          <t xml:space="preserve">
NPS
</t>
        </r>
      </text>
    </comment>
    <comment ref="BJ92" authorId="0" shapeId="0">
      <text>
        <r>
          <rPr>
            <b/>
            <sz val="9"/>
            <color indexed="81"/>
            <rFont val="Tahoma"/>
            <family val="2"/>
          </rPr>
          <t>Louise Hickey:</t>
        </r>
        <r>
          <rPr>
            <sz val="9"/>
            <color indexed="81"/>
            <rFont val="Tahoma"/>
            <family val="2"/>
          </rPr>
          <t xml:space="preserve">
NPS
</t>
        </r>
      </text>
    </comment>
    <comment ref="BK92" authorId="0" shapeId="0">
      <text>
        <r>
          <rPr>
            <b/>
            <sz val="9"/>
            <color indexed="81"/>
            <rFont val="Tahoma"/>
            <family val="2"/>
          </rPr>
          <t>Louise Hickey:</t>
        </r>
        <r>
          <rPr>
            <sz val="9"/>
            <color indexed="81"/>
            <rFont val="Tahoma"/>
            <family val="2"/>
          </rPr>
          <t xml:space="preserve">
NPS
</t>
        </r>
      </text>
    </comment>
    <comment ref="A97" authorId="1" shapeId="0">
      <text>
        <r>
          <rPr>
            <b/>
            <sz val="9"/>
            <color indexed="81"/>
            <rFont val="Tahoma"/>
            <family val="2"/>
          </rPr>
          <t>Danielle Raymond:</t>
        </r>
        <r>
          <rPr>
            <sz val="9"/>
            <color indexed="81"/>
            <rFont val="Tahoma"/>
            <family val="2"/>
          </rPr>
          <t xml:space="preserve">
Just the land</t>
        </r>
      </text>
    </comment>
    <comment ref="A99" authorId="0" shapeId="0">
      <text>
        <r>
          <rPr>
            <b/>
            <sz val="9"/>
            <color indexed="81"/>
            <rFont val="Tahoma"/>
            <family val="2"/>
          </rPr>
          <t>Louise Hickey:</t>
        </r>
        <r>
          <rPr>
            <sz val="9"/>
            <color indexed="81"/>
            <rFont val="Tahoma"/>
            <family val="2"/>
          </rPr>
          <t xml:space="preserve">
VISY
10150
DXS/NPS
50/50  was part of 10013 in Dec13</t>
        </r>
      </text>
    </comment>
    <comment ref="A100" authorId="0" shapeId="0">
      <text>
        <r>
          <rPr>
            <b/>
            <sz val="9"/>
            <color indexed="81"/>
            <rFont val="Tahoma"/>
            <family val="2"/>
          </rPr>
          <t>Louise Hickey:</t>
        </r>
        <r>
          <rPr>
            <sz val="9"/>
            <color indexed="81"/>
            <rFont val="Tahoma"/>
            <family val="2"/>
          </rPr>
          <t xml:space="preserve">
BEST BAR
10153
DXS/NPS
50/50 was part of 10013 in Dec13</t>
        </r>
      </text>
    </comment>
    <comment ref="A101" authorId="0" shapeId="0">
      <text>
        <r>
          <rPr>
            <b/>
            <sz val="9"/>
            <color indexed="81"/>
            <rFont val="Tahoma"/>
            <family val="2"/>
          </rPr>
          <t>Louise Hickey:</t>
        </r>
        <r>
          <rPr>
            <sz val="9"/>
            <color indexed="81"/>
            <rFont val="Tahoma"/>
            <family val="2"/>
          </rPr>
          <t xml:space="preserve">
FASTLINE
10147
DXS/NPS
50/50</t>
        </r>
      </text>
    </comment>
    <comment ref="A102" authorId="0" shapeId="0">
      <text>
        <r>
          <rPr>
            <b/>
            <sz val="9"/>
            <color indexed="81"/>
            <rFont val="Tahoma"/>
            <family val="2"/>
          </rPr>
          <t>Louise Hickey:</t>
        </r>
        <r>
          <rPr>
            <sz val="9"/>
            <color indexed="81"/>
            <rFont val="Tahoma"/>
            <family val="2"/>
          </rPr>
          <t xml:space="preserve">
WRIGHTSON
10151
DXS/NPS
50/50
was part of 10013 in Dec13</t>
        </r>
      </text>
    </comment>
    <comment ref="A103" authorId="0" shapeId="0">
      <text>
        <r>
          <rPr>
            <b/>
            <sz val="9"/>
            <color indexed="81"/>
            <rFont val="Tahoma"/>
            <family val="2"/>
          </rPr>
          <t>Louise Hickey:</t>
        </r>
        <r>
          <rPr>
            <sz val="9"/>
            <color indexed="81"/>
            <rFont val="Tahoma"/>
            <family val="2"/>
          </rPr>
          <t xml:space="preserve">
FOSTER
10152
DXS/NPS
50/50 was part of 10013 in Dec13</t>
        </r>
      </text>
    </comment>
    <comment ref="A104" authorId="0" shapeId="0">
      <text>
        <r>
          <rPr>
            <b/>
            <sz val="9"/>
            <color indexed="81"/>
            <rFont val="Tahoma"/>
            <family val="2"/>
          </rPr>
          <t>Louise Hickey:</t>
        </r>
        <r>
          <rPr>
            <sz val="9"/>
            <color indexed="81"/>
            <rFont val="Tahoma"/>
            <family val="2"/>
          </rPr>
          <t xml:space="preserve">
coles myers</t>
        </r>
      </text>
    </comment>
    <comment ref="A105" authorId="0" shapeId="0">
      <text>
        <r>
          <rPr>
            <b/>
            <sz val="9"/>
            <color indexed="81"/>
            <rFont val="Tahoma"/>
            <family val="2"/>
          </rPr>
          <t>Louise Hickey:</t>
        </r>
        <r>
          <rPr>
            <sz val="9"/>
            <color indexed="81"/>
            <rFont val="Tahoma"/>
            <family val="2"/>
          </rPr>
          <t xml:space="preserve">
ACFS</t>
        </r>
      </text>
    </comment>
    <comment ref="A107" authorId="0" shapeId="0">
      <text>
        <r>
          <rPr>
            <b/>
            <sz val="9"/>
            <color indexed="81"/>
            <rFont val="Tahoma"/>
            <family val="2"/>
          </rPr>
          <t>Louise Hickey:</t>
        </r>
        <r>
          <rPr>
            <sz val="9"/>
            <color indexed="81"/>
            <rFont val="Tahoma"/>
            <family val="2"/>
          </rPr>
          <t xml:space="preserve">
Toll 1</t>
        </r>
      </text>
    </comment>
    <comment ref="A108" authorId="0" shapeId="0">
      <text>
        <r>
          <rPr>
            <b/>
            <sz val="9"/>
            <color indexed="81"/>
            <rFont val="Tahoma"/>
            <family val="2"/>
          </rPr>
          <t>Louise Hickey:</t>
        </r>
        <r>
          <rPr>
            <sz val="9"/>
            <color indexed="81"/>
            <rFont val="Tahoma"/>
            <family val="2"/>
          </rPr>
          <t xml:space="preserve">
Spec 4
BU10176 DXS 50%, BU10175 100% BU
Linpac Packaging Australia</t>
        </r>
      </text>
    </comment>
    <comment ref="A109" authorId="0" shapeId="0">
      <text>
        <r>
          <rPr>
            <b/>
            <sz val="9"/>
            <color indexed="81"/>
            <rFont val="Tahoma"/>
            <family val="2"/>
          </rPr>
          <t>Louise Hickey:</t>
        </r>
        <r>
          <rPr>
            <sz val="9"/>
            <color indexed="81"/>
            <rFont val="Tahoma"/>
            <family val="2"/>
          </rPr>
          <t xml:space="preserve">
This was 101010203
Toll 2</t>
        </r>
      </text>
    </comment>
    <comment ref="A110" authorId="0" shapeId="0">
      <text>
        <r>
          <rPr>
            <b/>
            <sz val="9"/>
            <color indexed="81"/>
            <rFont val="Tahoma"/>
            <family val="2"/>
          </rPr>
          <t>Louise Hickey:</t>
        </r>
        <r>
          <rPr>
            <sz val="9"/>
            <color indexed="81"/>
            <rFont val="Tahoma"/>
            <family val="2"/>
          </rPr>
          <t xml:space="preserve">
This was 101010203
Toll 2</t>
        </r>
      </text>
    </comment>
    <comment ref="A111" authorId="3" shapeId="0">
      <text>
        <r>
          <rPr>
            <b/>
            <sz val="9"/>
            <color indexed="81"/>
            <rFont val="Tahoma"/>
            <family val="2"/>
          </rPr>
          <t>Beth Hughes:</t>
        </r>
        <r>
          <rPr>
            <sz val="9"/>
            <color indexed="81"/>
            <rFont val="Tahoma"/>
            <family val="2"/>
          </rPr>
          <t xml:space="preserve">
BU 10048 - 10060</t>
        </r>
      </text>
    </comment>
    <comment ref="BI112" authorId="0" shapeId="0">
      <text>
        <r>
          <rPr>
            <b/>
            <sz val="9"/>
            <color indexed="81"/>
            <rFont val="Tahoma"/>
            <family val="2"/>
          </rPr>
          <t>Louise Hickey:</t>
        </r>
        <r>
          <rPr>
            <sz val="9"/>
            <color indexed="81"/>
            <rFont val="Tahoma"/>
            <family val="2"/>
          </rPr>
          <t xml:space="preserve">
STC</t>
        </r>
      </text>
    </comment>
    <comment ref="BI113" authorId="0" shapeId="0">
      <text>
        <r>
          <rPr>
            <b/>
            <sz val="9"/>
            <color indexed="81"/>
            <rFont val="Tahoma"/>
            <family val="2"/>
          </rPr>
          <t>Louise Hickey:</t>
        </r>
        <r>
          <rPr>
            <sz val="9"/>
            <color indexed="81"/>
            <rFont val="Tahoma"/>
            <family val="2"/>
          </rPr>
          <t xml:space="preserve">
STC</t>
        </r>
      </text>
    </comment>
    <comment ref="BI114" authorId="0" shapeId="0">
      <text>
        <r>
          <rPr>
            <b/>
            <sz val="9"/>
            <color indexed="81"/>
            <rFont val="Tahoma"/>
            <family val="2"/>
          </rPr>
          <t>Louise Hickey:</t>
        </r>
        <r>
          <rPr>
            <sz val="9"/>
            <color indexed="81"/>
            <rFont val="Tahoma"/>
            <family val="2"/>
          </rPr>
          <t xml:space="preserve">
STC</t>
        </r>
      </text>
    </comment>
    <comment ref="BI115" authorId="0" shapeId="0">
      <text>
        <r>
          <rPr>
            <b/>
            <sz val="9"/>
            <color indexed="81"/>
            <rFont val="Tahoma"/>
            <family val="2"/>
          </rPr>
          <t>Louise Hickey:</t>
        </r>
        <r>
          <rPr>
            <sz val="9"/>
            <color indexed="81"/>
            <rFont val="Tahoma"/>
            <family val="2"/>
          </rPr>
          <t xml:space="preserve">
STC</t>
        </r>
      </text>
    </comment>
    <comment ref="BI116" authorId="0" shapeId="0">
      <text>
        <r>
          <rPr>
            <b/>
            <sz val="9"/>
            <color indexed="81"/>
            <rFont val="Tahoma"/>
            <family val="2"/>
          </rPr>
          <t>Louise Hickey:</t>
        </r>
        <r>
          <rPr>
            <sz val="9"/>
            <color indexed="81"/>
            <rFont val="Tahoma"/>
            <family val="2"/>
          </rPr>
          <t xml:space="preserve">
STC</t>
        </r>
      </text>
    </comment>
    <comment ref="U117" authorId="0" shapeId="0">
      <text>
        <r>
          <rPr>
            <b/>
            <sz val="9"/>
            <color indexed="81"/>
            <rFont val="Tahoma"/>
            <family val="2"/>
          </rPr>
          <t>Louise Hickey:</t>
        </r>
        <r>
          <rPr>
            <sz val="9"/>
            <color indexed="81"/>
            <rFont val="Tahoma"/>
            <family val="2"/>
          </rPr>
          <t xml:space="preserve">
per retail Dec-13
</t>
        </r>
      </text>
    </comment>
    <comment ref="U118" authorId="0" shapeId="0">
      <text>
        <r>
          <rPr>
            <b/>
            <sz val="9"/>
            <color indexed="81"/>
            <rFont val="Tahoma"/>
            <family val="2"/>
          </rPr>
          <t>Louise Hickey:</t>
        </r>
        <r>
          <rPr>
            <sz val="9"/>
            <color indexed="81"/>
            <rFont val="Tahoma"/>
            <family val="2"/>
          </rPr>
          <t xml:space="preserve">
per retail Dec-13
</t>
        </r>
      </text>
    </comment>
    <comment ref="U119" authorId="0" shapeId="0">
      <text>
        <r>
          <rPr>
            <b/>
            <sz val="9"/>
            <color indexed="81"/>
            <rFont val="Tahoma"/>
            <family val="2"/>
          </rPr>
          <t>Louise Hickey:</t>
        </r>
        <r>
          <rPr>
            <sz val="9"/>
            <color indexed="81"/>
            <rFont val="Tahoma"/>
            <family val="2"/>
          </rPr>
          <t xml:space="preserve">
per retail Dec-13
</t>
        </r>
      </text>
    </comment>
    <comment ref="U120" authorId="0" shapeId="0">
      <text>
        <r>
          <rPr>
            <b/>
            <sz val="9"/>
            <color indexed="81"/>
            <rFont val="Tahoma"/>
            <family val="2"/>
          </rPr>
          <t>Louise Hickey:</t>
        </r>
        <r>
          <rPr>
            <sz val="9"/>
            <color indexed="81"/>
            <rFont val="Tahoma"/>
            <family val="2"/>
          </rPr>
          <t xml:space="preserve">
per retail Dec-13
</t>
        </r>
      </text>
    </comment>
    <comment ref="U121" authorId="0" shapeId="0">
      <text>
        <r>
          <rPr>
            <b/>
            <sz val="9"/>
            <color indexed="81"/>
            <rFont val="Tahoma"/>
            <family val="2"/>
          </rPr>
          <t>Louise Hickey:</t>
        </r>
        <r>
          <rPr>
            <sz val="9"/>
            <color indexed="81"/>
            <rFont val="Tahoma"/>
            <family val="2"/>
          </rPr>
          <t xml:space="preserve">
per retail Dec-13
</t>
        </r>
      </text>
    </comment>
    <comment ref="AH122" authorId="0" shapeId="0">
      <text>
        <r>
          <rPr>
            <b/>
            <sz val="9"/>
            <color indexed="81"/>
            <rFont val="Tahoma"/>
            <family val="2"/>
          </rPr>
          <t>Louise Hickey:</t>
        </r>
        <r>
          <rPr>
            <sz val="9"/>
            <color indexed="81"/>
            <rFont val="Tahoma"/>
            <family val="2"/>
          </rPr>
          <t xml:space="preserve">
there is one 30/06/2014 - but as per Dec-13 this was not reported doe DWPF </t>
        </r>
      </text>
    </comment>
    <comment ref="AH134" authorId="0" shapeId="0">
      <text>
        <r>
          <rPr>
            <b/>
            <sz val="9"/>
            <color indexed="81"/>
            <rFont val="Tahoma"/>
            <family val="2"/>
          </rPr>
          <t>Louise Hickey:</t>
        </r>
        <r>
          <rPr>
            <sz val="9"/>
            <color indexed="81"/>
            <rFont val="Tahoma"/>
            <family val="2"/>
          </rPr>
          <t xml:space="preserve">
50/50 DWPF/STC
there was a val done 30/06/20014, however as per dec-13 this is not reported</t>
        </r>
      </text>
    </comment>
  </commentList>
</comments>
</file>

<file path=xl/comments2.xml><?xml version="1.0" encoding="utf-8"?>
<comments xmlns="http://schemas.openxmlformats.org/spreadsheetml/2006/main">
  <authors>
    <author>Karen Washer</author>
  </authors>
  <commentList>
    <comment ref="C18" authorId="0" shapeId="0">
      <text>
        <r>
          <rPr>
            <b/>
            <sz val="8"/>
            <color indexed="81"/>
            <rFont val="Tahoma"/>
            <family val="2"/>
          </rPr>
          <t>JUN-15</t>
        </r>
        <r>
          <rPr>
            <sz val="8"/>
            <color indexed="81"/>
            <rFont val="Tahoma"/>
            <family val="2"/>
          </rPr>
          <t xml:space="preserve">
The following propertie has been adjusted in the property count as has 2 lines in synopsis due to the split between Invt and IP
Lakes North &amp; South
</t>
        </r>
      </text>
    </comment>
    <comment ref="C19" authorId="0" shapeId="0">
      <text>
        <r>
          <rPr>
            <sz val="8"/>
            <color indexed="81"/>
            <rFont val="Tahoma"/>
            <family val="2"/>
          </rPr>
          <t>The following 'properties' have been adjusted in the property count as both have 2 lines in synopsis due to the split between Invt and Develp Invt
DEC</t>
        </r>
        <r>
          <rPr>
            <b/>
            <sz val="8"/>
            <color indexed="81"/>
            <rFont val="Tahoma"/>
            <family val="2"/>
          </rPr>
          <t>-16</t>
        </r>
        <r>
          <rPr>
            <sz val="8"/>
            <color indexed="81"/>
            <rFont val="Tahoma"/>
            <family val="2"/>
          </rPr>
          <t xml:space="preserve">
- Laverton Estate, Boundry Road BU 10101  land included as one property only (shown on 2 lines in Synopsis) 
- 25 Distribution Drive BU 1010104 included as one property only (shown on 2 lines in Synopsis)
</t>
        </r>
      </text>
    </comment>
  </commentList>
</comments>
</file>

<file path=xl/sharedStrings.xml><?xml version="1.0" encoding="utf-8"?>
<sst xmlns="http://schemas.openxmlformats.org/spreadsheetml/2006/main" count="6845" uniqueCount="2008">
  <si>
    <t>JDE key</t>
  </si>
  <si>
    <t>Property address</t>
  </si>
  <si>
    <t>Sector</t>
  </si>
  <si>
    <t>State</t>
  </si>
  <si>
    <t>Country</t>
  </si>
  <si>
    <t>Description
Short description of building and location only.</t>
  </si>
  <si>
    <t>Additional description</t>
  </si>
  <si>
    <t>Sustainability content</t>
  </si>
  <si>
    <t>Metro area</t>
  </si>
  <si>
    <t>Building Type</t>
  </si>
  <si>
    <t>Title</t>
  </si>
  <si>
    <t>Ownership</t>
  </si>
  <si>
    <t>Co-Owner</t>
  </si>
  <si>
    <t>Zoning</t>
  </si>
  <si>
    <t>NABERS energy rating (with green power)</t>
  </si>
  <si>
    <t>NABERS energy rating (without green power)</t>
  </si>
  <si>
    <t>NABERS water rating</t>
  </si>
  <si>
    <t>Green Star rating</t>
  </si>
  <si>
    <t>Year Built</t>
  </si>
  <si>
    <t>Site Area</t>
  </si>
  <si>
    <t xml:space="preserve">Lettable Area </t>
  </si>
  <si>
    <t>Lettable Area adjusted for Ownership</t>
  </si>
  <si>
    <t>Typical Floor Area</t>
  </si>
  <si>
    <t>Site Coverage</t>
  </si>
  <si>
    <t>Number of Buildings</t>
  </si>
  <si>
    <t>Number of Units</t>
  </si>
  <si>
    <t>Average Unit Size</t>
  </si>
  <si>
    <t>Office Content</t>
  </si>
  <si>
    <t>Car parking spaces</t>
  </si>
  <si>
    <t xml:space="preserve">Acquisition </t>
  </si>
  <si>
    <t>Classification as Inv Prop, Equity Accounted, Develop Prop or Inventory</t>
  </si>
  <si>
    <t xml:space="preserve">Independent Valuation </t>
  </si>
  <si>
    <t>Independent Valuation</t>
  </si>
  <si>
    <t>Valuer Name</t>
  </si>
  <si>
    <t>Valuation Agency</t>
  </si>
  <si>
    <t>Cap rate</t>
  </si>
  <si>
    <t>Initial Yield</t>
  </si>
  <si>
    <t>Discount Rate</t>
  </si>
  <si>
    <t>average market rent</t>
  </si>
  <si>
    <t>average passing rent</t>
  </si>
  <si>
    <t>(under)/ over rented</t>
  </si>
  <si>
    <t>Major Tenants 1</t>
  </si>
  <si>
    <t>Area</t>
  </si>
  <si>
    <t>Lease expiry date</t>
  </si>
  <si>
    <t>Major Tenant 2</t>
  </si>
  <si>
    <t>Major Tenant 3</t>
  </si>
  <si>
    <t>Portfolio Leased by Area</t>
  </si>
  <si>
    <t>Weighted Average Lease Expiry</t>
  </si>
  <si>
    <t>Available</t>
  </si>
  <si>
    <t>Encumbered Status</t>
  </si>
  <si>
    <t>Listed/Unlisted</t>
  </si>
  <si>
    <t>DXS</t>
  </si>
  <si>
    <t>DWPF</t>
  </si>
  <si>
    <t>Mandates</t>
  </si>
  <si>
    <t>Office</t>
  </si>
  <si>
    <t>Industrial</t>
  </si>
  <si>
    <t>Retail</t>
  </si>
  <si>
    <t>Available 
for Lease</t>
  </si>
  <si>
    <t>Development</t>
  </si>
  <si>
    <t xml:space="preserve">Property contact </t>
  </si>
  <si>
    <t xml:space="preserve">Property contact email </t>
  </si>
  <si>
    <t>DEXUS Leasing contact</t>
  </si>
  <si>
    <t xml:space="preserve">DEXUS Leasing contact </t>
  </si>
  <si>
    <t xml:space="preserve">External Leasing agent </t>
  </si>
  <si>
    <t>VANITY NAME</t>
  </si>
  <si>
    <t xml:space="preserve">FEATURED </t>
  </si>
  <si>
    <t>This descirption is for the property synopsis book - max 300 characters including spaces.</t>
  </si>
  <si>
    <t>This space can be used to provide additional descripton of the building.</t>
  </si>
  <si>
    <t>The website provides an area where you can describe sustainability features for the properties</t>
  </si>
  <si>
    <t>%</t>
  </si>
  <si>
    <t>hectares</t>
  </si>
  <si>
    <t>Date</t>
  </si>
  <si>
    <t>A$m</t>
  </si>
  <si>
    <t>NZ$m</t>
  </si>
  <si>
    <t>sqm</t>
  </si>
  <si>
    <t>Years 
(by income)</t>
  </si>
  <si>
    <t>Yes/No</t>
  </si>
  <si>
    <t>1 = yes
0 = no</t>
  </si>
  <si>
    <t>first name</t>
  </si>
  <si>
    <t>surname</t>
  </si>
  <si>
    <t>mobile</t>
  </si>
  <si>
    <t>address</t>
  </si>
  <si>
    <t>email address</t>
  </si>
  <si>
    <t>company name</t>
  </si>
  <si>
    <t>(URL)</t>
  </si>
  <si>
    <t>Display name</t>
  </si>
  <si>
    <t>0.5 = 
ownership %</t>
  </si>
  <si>
    <t>Garema Court, 140-180 City Walk, Canberra</t>
  </si>
  <si>
    <t>ACT</t>
  </si>
  <si>
    <t>AUS</t>
  </si>
  <si>
    <t>Canberra CBD</t>
  </si>
  <si>
    <t>A Grade - office</t>
  </si>
  <si>
    <t>Leasehold</t>
  </si>
  <si>
    <t/>
  </si>
  <si>
    <t>Inv Prop</t>
  </si>
  <si>
    <t>Colliers International</t>
  </si>
  <si>
    <t>Commonwealth of Australia</t>
  </si>
  <si>
    <t>HJH Pty Limited (Sizzle Bento)</t>
  </si>
  <si>
    <t>Listed</t>
  </si>
  <si>
    <t>Brett</t>
  </si>
  <si>
    <t>Sims</t>
  </si>
  <si>
    <t>0412 208 001</t>
  </si>
  <si>
    <t>brett.sims@dexus.com</t>
  </si>
  <si>
    <t xml:space="preserve">Raine and Horne </t>
  </si>
  <si>
    <t>Frank</t>
  </si>
  <si>
    <t>Morella</t>
  </si>
  <si>
    <t>0411 522 888</t>
  </si>
  <si>
    <t xml:space="preserve">fmorella@rhcommercialcanberra.com.au </t>
  </si>
  <si>
    <t>www.dexus.com/140citywalk</t>
  </si>
  <si>
    <t>B Grade - office</t>
  </si>
  <si>
    <t>CBRE</t>
  </si>
  <si>
    <t>The Zenith, 821 Pacific Highway, Chatswood</t>
  </si>
  <si>
    <t>NSW</t>
  </si>
  <si>
    <t>Chatswood</t>
  </si>
  <si>
    <t>Freehold</t>
  </si>
  <si>
    <t>GPT Wholesale Office Fund</t>
  </si>
  <si>
    <t>Knight Frank</t>
  </si>
  <si>
    <t>ABI Group</t>
  </si>
  <si>
    <t>Don</t>
  </si>
  <si>
    <t>Cannone</t>
  </si>
  <si>
    <t>0439 032 024</t>
  </si>
  <si>
    <t>don.cannone@dexus.com</t>
  </si>
  <si>
    <t>Amanda</t>
  </si>
  <si>
    <t>Kenny</t>
  </si>
  <si>
    <t>amanda.kenny@dexus.com</t>
  </si>
  <si>
    <t>www.thezenith.com.au</t>
  </si>
  <si>
    <t>11 Talavera Road, Macquarie Park</t>
  </si>
  <si>
    <t>Macquarie Park</t>
  </si>
  <si>
    <t>Office Park</t>
  </si>
  <si>
    <t>B7 Business Park &amp; B3 Commercial Core</t>
  </si>
  <si>
    <t>3.5</t>
  </si>
  <si>
    <t>4.0</t>
  </si>
  <si>
    <t>George Weston Foods</t>
  </si>
  <si>
    <t>Ericsson Australia</t>
  </si>
  <si>
    <t>Tim</t>
  </si>
  <si>
    <t>Jackson</t>
  </si>
  <si>
    <t>0466 136 621</t>
  </si>
  <si>
    <t>timothy.jackson@dexus.com</t>
  </si>
  <si>
    <t>CBRE
GJS</t>
  </si>
  <si>
    <t>www.dexus.com/11talavera</t>
  </si>
  <si>
    <t>Business Park</t>
  </si>
  <si>
    <t>B7 Business Park</t>
  </si>
  <si>
    <t>Land</t>
  </si>
  <si>
    <t>DEXUS Wholesale Property Fund</t>
  </si>
  <si>
    <t>Develop Prop</t>
  </si>
  <si>
    <t>Victoria Cross, 60 Miller Street, North Sydney</t>
  </si>
  <si>
    <t>North Sydney</t>
  </si>
  <si>
    <t>Carnival</t>
  </si>
  <si>
    <t>Cover-More Insurance Services</t>
  </si>
  <si>
    <t>S &amp; K Car Park Management</t>
  </si>
  <si>
    <t>www.dexus.com/60miller</t>
  </si>
  <si>
    <t>Parramatta CBD</t>
  </si>
  <si>
    <t>Savills</t>
  </si>
  <si>
    <t>State of NSW</t>
  </si>
  <si>
    <t>Michelle</t>
  </si>
  <si>
    <t>Grady</t>
  </si>
  <si>
    <t>0434 184 556</t>
  </si>
  <si>
    <t>michelle.grady@dexus.com</t>
  </si>
  <si>
    <t>Colliers</t>
  </si>
  <si>
    <t>Sassine</t>
  </si>
  <si>
    <t>0408 487 854</t>
  </si>
  <si>
    <t>frank.sassine@colliers.com</t>
  </si>
  <si>
    <t>www.dexus.com/130george</t>
  </si>
  <si>
    <t>130 George Street, Parramatta</t>
  </si>
  <si>
    <t>105 Phillip Street, Parramatta 4</t>
  </si>
  <si>
    <t>www.dexus.com/105phillip</t>
  </si>
  <si>
    <t>105 Phillip Street, Parramatta</t>
  </si>
  <si>
    <t>1 Bligh Street, Sydney</t>
  </si>
  <si>
    <t>Sydney CBD</t>
  </si>
  <si>
    <t>Premium Grade - office</t>
  </si>
  <si>
    <t>DEXUS Wholesale Property Fund &amp; Cbus Property</t>
  </si>
  <si>
    <t>City Centre</t>
  </si>
  <si>
    <t>Equity Accounted</t>
  </si>
  <si>
    <t>Clayton Utz</t>
  </si>
  <si>
    <t>Andrew</t>
  </si>
  <si>
    <t>Prociuk</t>
  </si>
  <si>
    <t>0416 191 593</t>
  </si>
  <si>
    <t>andrew.prociuk@dexus.com</t>
  </si>
  <si>
    <t>JLL / Cadigal Office Leasing</t>
  </si>
  <si>
    <t>www.1bligh.com.au</t>
  </si>
  <si>
    <t>Sydney CBD Floor Space (1 Chifley Square, Sydney) 
NOT MAPPED</t>
  </si>
  <si>
    <t>Other</t>
  </si>
  <si>
    <t>45 Clarence Street, Sydney</t>
  </si>
  <si>
    <t>Lloyds International</t>
  </si>
  <si>
    <t>International SOS</t>
  </si>
  <si>
    <t>Wayne</t>
  </si>
  <si>
    <t>Hall</t>
  </si>
  <si>
    <t>0420 945 402</t>
  </si>
  <si>
    <t>wayne.hall@dexus.com</t>
  </si>
  <si>
    <t>www.dexus.com/45clarence</t>
  </si>
  <si>
    <t>201-217 Elizabeth Street, Sydney</t>
  </si>
  <si>
    <t>Perron Investments</t>
  </si>
  <si>
    <t>2.5</t>
  </si>
  <si>
    <t>0412 691 765</t>
  </si>
  <si>
    <t>cameron.williams@colliers.com</t>
  </si>
  <si>
    <t>www.dexus.com/201elizabeth</t>
  </si>
  <si>
    <t>General Property Trust &amp; Australian Prime Property Fund</t>
  </si>
  <si>
    <t>GPT 3.5 
GMT 3.5</t>
  </si>
  <si>
    <t>Cadigal Office Leasing</t>
  </si>
  <si>
    <t>www.dexus.com/gptgmt</t>
  </si>
  <si>
    <t>Governor Phillip &amp; Macquarie Tower, Sydney</t>
  </si>
  <si>
    <t>Australia Square Complex, 264-278 George Street, Sydney</t>
  </si>
  <si>
    <t>General Property Trust</t>
  </si>
  <si>
    <t>Savills/ Cadigal Office Leasing</t>
  </si>
  <si>
    <t>Grant 
Robert</t>
  </si>
  <si>
    <t>Jennings
Dickens</t>
  </si>
  <si>
    <t>0405 255 965
0412468758</t>
  </si>
  <si>
    <t>gjennings@savills.com.au rdickens@savills.com.au</t>
  </si>
  <si>
    <t>www.dexus.com/asq</t>
  </si>
  <si>
    <t>30 The Bond, 30-34 Hickson Road, Sydney</t>
  </si>
  <si>
    <t>4.5</t>
  </si>
  <si>
    <t>Lend Lease Management Services</t>
  </si>
  <si>
    <t>Li Qin Lai &amp; Yan Fang Yu</t>
  </si>
  <si>
    <t>Jamie</t>
  </si>
  <si>
    <t>Toko</t>
  </si>
  <si>
    <t>0434 184 512</t>
  </si>
  <si>
    <t>jamie.toko@dexus.com</t>
  </si>
  <si>
    <t xml:space="preserve">Jamie </t>
  </si>
  <si>
    <t>www.dexus.com/30bond</t>
  </si>
  <si>
    <t>309-321 Kent Street, Sydney</t>
  </si>
  <si>
    <t>AMP</t>
  </si>
  <si>
    <t>309 Kent 5.0 
321 Kent 5.0</t>
  </si>
  <si>
    <t>309 Kent 3.5 
321 Kent 3.5</t>
  </si>
  <si>
    <t xml:space="preserve">
Jamie
</t>
  </si>
  <si>
    <t xml:space="preserve">Toko
</t>
  </si>
  <si>
    <t xml:space="preserve">0434 184 512
</t>
  </si>
  <si>
    <t xml:space="preserve">jamie.toko@dexus.com
</t>
  </si>
  <si>
    <t>www.dexus.com/309kent  www.dexus.com/321kent</t>
  </si>
  <si>
    <t>383-395 Kent Street, Sydney</t>
  </si>
  <si>
    <t>Savills/Cadigal Office Leasing</t>
  </si>
  <si>
    <t>www.dexus.com/383kent</t>
  </si>
  <si>
    <t>One Margaret Street, Sydney</t>
  </si>
  <si>
    <t>www.dexus.com/1margaret</t>
  </si>
  <si>
    <t>44 Market Street, Sydney</t>
  </si>
  <si>
    <t>www.dexus.com/44market</t>
  </si>
  <si>
    <t xml:space="preserve">123 Albert Street, Brisbane </t>
  </si>
  <si>
    <t>QLD</t>
  </si>
  <si>
    <t>Brisbane CBD</t>
  </si>
  <si>
    <t>Rio Tinto</t>
  </si>
  <si>
    <t>Urbis</t>
  </si>
  <si>
    <t>Damien</t>
  </si>
  <si>
    <t>Conoulty</t>
  </si>
  <si>
    <t>0411 575 432</t>
  </si>
  <si>
    <t>damien.conoulty@dexus.com</t>
  </si>
  <si>
    <t>www.123albert.com.au</t>
  </si>
  <si>
    <t>Flinders Gate Complex, 172 Flinders Street and 189 Flinders Lane, Melbourne</t>
  </si>
  <si>
    <t>VIC</t>
  </si>
  <si>
    <t>Melbourne CBD</t>
  </si>
  <si>
    <t>Capital City Zone (CCZ1)</t>
  </si>
  <si>
    <t>www.dexus.com/flindersgate</t>
  </si>
  <si>
    <t>8 Nicholson Street, Melbourne</t>
  </si>
  <si>
    <t>Business 2 Zone 1 (B2Z)</t>
  </si>
  <si>
    <t>State of Victoria</t>
  </si>
  <si>
    <t>www.dexus.com/8nicolson</t>
  </si>
  <si>
    <t>Tom</t>
  </si>
  <si>
    <t>Fox</t>
  </si>
  <si>
    <t>tom.fox@dexus.com</t>
  </si>
  <si>
    <t>Mark</t>
  </si>
  <si>
    <t>www.dexus.com/southgate</t>
  </si>
  <si>
    <t>Southgate Complex, Southbank</t>
  </si>
  <si>
    <t>Woodside Plaza, 240 St Georges Terrace, Perth</t>
  </si>
  <si>
    <t>WA</t>
  </si>
  <si>
    <t>Perth CBD</t>
  </si>
  <si>
    <t>CB Richard Ellis</t>
  </si>
  <si>
    <t>www.dexus.com/woodside</t>
  </si>
  <si>
    <t>Auckland</t>
  </si>
  <si>
    <t>NZ</t>
  </si>
  <si>
    <t>Car Park</t>
  </si>
  <si>
    <t>Carpark</t>
  </si>
  <si>
    <t>www.dexus.com/383kentcarpark</t>
  </si>
  <si>
    <t>32-44 Flinders Street, Melbourne</t>
  </si>
  <si>
    <t>Capital City Zone 1</t>
  </si>
  <si>
    <t>www.dexus.com/32flinders</t>
  </si>
  <si>
    <t>Flinders Gate Complex, 172 Flinders Street, Melbourne</t>
  </si>
  <si>
    <t>34-60 Little Collins Street, Melbourne</t>
  </si>
  <si>
    <t>Capital City Zone</t>
  </si>
  <si>
    <t>www.dexus.com/34littlecollins</t>
  </si>
  <si>
    <t>52 Holbeche Road, Arndell Park</t>
  </si>
  <si>
    <t>Sydney, Outer West</t>
  </si>
  <si>
    <t>Distribution Centre</t>
  </si>
  <si>
    <t xml:space="preserve">4(a) General Industrial </t>
  </si>
  <si>
    <t>0466 134 170</t>
  </si>
  <si>
    <t>79-99 St Hilliers Road, Auburn</t>
  </si>
  <si>
    <t>Sydney, Inner West</t>
  </si>
  <si>
    <t>Adrian</t>
  </si>
  <si>
    <t>Grew</t>
  </si>
  <si>
    <t>0416 179 098</t>
  </si>
  <si>
    <t>adrian.grew@dexus.com</t>
  </si>
  <si>
    <t>Link Property Services</t>
  </si>
  <si>
    <t>Cadman</t>
  </si>
  <si>
    <t>3 Brookhollow Avenue, Baulkham Hills 6</t>
  </si>
  <si>
    <t>Data Centre</t>
  </si>
  <si>
    <t>Employment area 10(a)</t>
  </si>
  <si>
    <t>Jeff</t>
  </si>
  <si>
    <t>Gordon</t>
  </si>
  <si>
    <t>0423 550 583</t>
  </si>
  <si>
    <t>jeff.gordon@dexus.com</t>
  </si>
  <si>
    <t>3 Brookhollow Avenue, Baulkham Hills</t>
  </si>
  <si>
    <t>1 Garigal Road, Belrose</t>
  </si>
  <si>
    <t>Sydney, North</t>
  </si>
  <si>
    <t>Matthew</t>
  </si>
  <si>
    <t>Lee</t>
  </si>
  <si>
    <t>0404 838 325</t>
  </si>
  <si>
    <t>2 Alspec Place, Eastern Creek</t>
  </si>
  <si>
    <t>Employment</t>
  </si>
  <si>
    <t>IN1 General Industrial</t>
  </si>
  <si>
    <t>Inventory</t>
  </si>
  <si>
    <t xml:space="preserve">Michael </t>
  </si>
  <si>
    <t>145-151 Arthur Street, Flemington</t>
  </si>
  <si>
    <t xml:space="preserve">Tony </t>
  </si>
  <si>
    <t>Durante</t>
  </si>
  <si>
    <t>436-484 Victoria Road, Gladesville</t>
  </si>
  <si>
    <t>JLL</t>
  </si>
  <si>
    <t>Denys</t>
  </si>
  <si>
    <t>Bizinger</t>
  </si>
  <si>
    <t>0418 280 230</t>
  </si>
  <si>
    <t>1 Foundation Place, Greystanes</t>
  </si>
  <si>
    <t>Industrial Estate</t>
  </si>
  <si>
    <t>Hitachi Construction Machinery</t>
  </si>
  <si>
    <t>Phillips &amp; House</t>
  </si>
  <si>
    <t>Michael</t>
  </si>
  <si>
    <t>O'Neill</t>
  </si>
  <si>
    <t>Camerons</t>
  </si>
  <si>
    <t>Quarry Industrial Estate, 2 Basalt Road, Greystanes</t>
  </si>
  <si>
    <t>Quarry Industrial Estate, 5 Basalt Road, Greystanes</t>
  </si>
  <si>
    <t>UPS</t>
  </si>
  <si>
    <t>Quarry Industrial Estate, 8 Basalt Road, Greystanes</t>
  </si>
  <si>
    <t>Solaris Paper</t>
  </si>
  <si>
    <t>Quarry Industrial Estate, 5 Bellevue Circuit, Greystanes</t>
  </si>
  <si>
    <t>Symbion Health</t>
  </si>
  <si>
    <t>Quarry Industrial Estate, 6 Bellevue Circuit, Greystanes</t>
  </si>
  <si>
    <t>Fujitsu</t>
  </si>
  <si>
    <t>27-29 Liberty Road, Huntingwood</t>
  </si>
  <si>
    <t>4(d) Huntingwood Industrial Zone</t>
  </si>
  <si>
    <t>Kings Park Industrial Estate, Vardys Road, Marayong</t>
  </si>
  <si>
    <t>4(a) General Industrial</t>
  </si>
  <si>
    <t>Regency Media</t>
  </si>
  <si>
    <t xml:space="preserve">2-4 Military Road, Matraville </t>
  </si>
  <si>
    <t>Sydney, South</t>
  </si>
  <si>
    <t>154 O'Riordan Street, Mascot</t>
  </si>
  <si>
    <t>Glassons Australia</t>
  </si>
  <si>
    <t>Daiwa Food</t>
  </si>
  <si>
    <t>5-15 Rosebery Avenue, Rosebery</t>
  </si>
  <si>
    <t>25-55 Rothschild Avenue, Rosebery</t>
  </si>
  <si>
    <t>Holdover</t>
  </si>
  <si>
    <t xml:space="preserve">Centrewest Industrial Estate, Silverwater </t>
  </si>
  <si>
    <t>DEXUS Industrial Estate, Egerton Street, Silverwater</t>
  </si>
  <si>
    <t>Enersys Australia Pty Ltd</t>
  </si>
  <si>
    <t>Bingo</t>
  </si>
  <si>
    <t>GJS</t>
  </si>
  <si>
    <t>Fallance</t>
  </si>
  <si>
    <t>12 Frederick Street, St Leonards</t>
  </si>
  <si>
    <t>R Weatherdon &amp; Co</t>
  </si>
  <si>
    <t>Energy Australia</t>
  </si>
  <si>
    <t>30 Bellrick Street, Acacia Ridge</t>
  </si>
  <si>
    <t>Brisbane</t>
  </si>
  <si>
    <t>General Industry</t>
  </si>
  <si>
    <t>15-23 Whicker Road, Gillman</t>
  </si>
  <si>
    <t>SA</t>
  </si>
  <si>
    <t>Adelaide</t>
  </si>
  <si>
    <t>General Industry 2</t>
  </si>
  <si>
    <t>SET</t>
  </si>
  <si>
    <t>Geodis Wilson</t>
  </si>
  <si>
    <t>Scott</t>
  </si>
  <si>
    <t>Travers</t>
  </si>
  <si>
    <t>0438243100</t>
  </si>
  <si>
    <t>scott.travers@dexus.com</t>
  </si>
  <si>
    <t>Melbourne, West</t>
  </si>
  <si>
    <t>Special Use Zone 4</t>
  </si>
  <si>
    <t>114 Fairbank Road, Clayton</t>
  </si>
  <si>
    <t>Melbourne, South East</t>
  </si>
  <si>
    <t>Industrial 1</t>
  </si>
  <si>
    <t>Business 3</t>
  </si>
  <si>
    <t>Pound Road West, Dandenong</t>
  </si>
  <si>
    <t>Knoxfield Industrial Estate, Henderson Road, Knoxfield</t>
  </si>
  <si>
    <t>250 Forest Road South, Lara</t>
  </si>
  <si>
    <t>Melbourne, South West</t>
  </si>
  <si>
    <t>Industrial 2</t>
  </si>
  <si>
    <t>DEXUS Industrial Estate, Boundary Road, Laverton North</t>
  </si>
  <si>
    <t>This chilled distribution facility is in the DEXUS Industrial Estate at Laverton North. The facility is in close proximity to major transport infrastructure including the Western Ring Road, Princess Freeway, Westgate Freeway and the Deer Park Bypass.</t>
  </si>
  <si>
    <t>Fastline</t>
  </si>
  <si>
    <t>Toll</t>
  </si>
  <si>
    <t>ACFS</t>
  </si>
  <si>
    <t>Axxess Corporate Park, Corner Ferntree Gully &amp; Gilby Roads, Mount Waverley</t>
  </si>
  <si>
    <t>Business 3 Zone</t>
  </si>
  <si>
    <t>Australia Paper</t>
  </si>
  <si>
    <t>Crabtrees</t>
  </si>
  <si>
    <t xml:space="preserve">Gavin </t>
  </si>
  <si>
    <t>Dumas</t>
  </si>
  <si>
    <t>gavin@crabtrees.com.au</t>
  </si>
  <si>
    <t>USA</t>
  </si>
  <si>
    <t>Los Angeles</t>
  </si>
  <si>
    <t>San Diego</t>
  </si>
  <si>
    <t>Seattle</t>
  </si>
  <si>
    <t>Dallas</t>
  </si>
  <si>
    <t>San Antonio</t>
  </si>
  <si>
    <t>Europe</t>
  </si>
  <si>
    <t>Paris</t>
  </si>
  <si>
    <t>France</t>
  </si>
  <si>
    <t>Lyon</t>
  </si>
  <si>
    <t>Germany</t>
  </si>
  <si>
    <t>Berlin</t>
  </si>
  <si>
    <t>B4 Mixed Use</t>
  </si>
  <si>
    <t>Unlisted</t>
  </si>
  <si>
    <t>1 Innovation Road, Macquarie Park</t>
  </si>
  <si>
    <t>A modern five story office building with a central atrium, incorporating three levels of basement parking for 224 vehicles. It is situated in the Macquarie Park corridor, close to public transport, large retail shopping centre and Macquarie University.</t>
  </si>
  <si>
    <t>141 Walker Street, North Sydney</t>
  </si>
  <si>
    <t>Commercial</t>
  </si>
  <si>
    <t>83 Clarence Street, Sydney</t>
  </si>
  <si>
    <t>A 22 level office tower completed in 1985 and refurbished in 2006. Includes two levels of car parking and an extensive ground floor foyer. Located in a prominent area in the increasingly popular western corridor, close to all amenities and transport at Wynyard station.</t>
  </si>
  <si>
    <t>Gateway, 1 Macquarie Place, Sydney</t>
  </si>
  <si>
    <t>www.gatewaytower.com.au</t>
  </si>
  <si>
    <t>324 Queen Street, Brisbane</t>
  </si>
  <si>
    <t>Brookfield Multiplex</t>
  </si>
  <si>
    <t>ANZ</t>
  </si>
  <si>
    <t>360 Collins Street, Melbourne</t>
  </si>
  <si>
    <t xml:space="preserve">452 Flinders Street, Melbourne </t>
  </si>
  <si>
    <t xml:space="preserve">Sir Joseph Banks Corporate Park 28-40 Lord Street, Botany </t>
  </si>
  <si>
    <t>Brisbane, Trade Coast</t>
  </si>
  <si>
    <t xml:space="preserve">51 Eastern Creek Drive, Eastern Creek </t>
  </si>
  <si>
    <t>66 Glendenning Road, Glendenning</t>
  </si>
  <si>
    <t xml:space="preserve">The property comprises a warehouse building and detached office building situated within an emerging industrial location in close proximity to the M7 Motorway. </t>
  </si>
  <si>
    <t>Sydney</t>
  </si>
  <si>
    <t xml:space="preserve">10 Decker Place, Huntingwood </t>
  </si>
  <si>
    <t xml:space="preserve">20 Huntingwood Drive, Huntingwood </t>
  </si>
  <si>
    <t xml:space="preserve">26 Huntingwood Drive, Huntingwood </t>
  </si>
  <si>
    <t xml:space="preserve">93 Williamson Road, Ingleburn </t>
  </si>
  <si>
    <t>Sydney, South West</t>
  </si>
  <si>
    <t xml:space="preserve">46 Airds Avenue, Minto </t>
  </si>
  <si>
    <t>Regents Park Industrial Estate, 391 Park Road, Regents Park</t>
  </si>
  <si>
    <t>STC</t>
  </si>
  <si>
    <t xml:space="preserve">Cumberland Green, 2-8 South Street, Rydalmere </t>
  </si>
  <si>
    <t xml:space="preserve">2 Costello Place, Seven Hills </t>
  </si>
  <si>
    <t xml:space="preserve">Myer Distribution Centre, 121-139 Dohertys Road, Altona North  </t>
  </si>
  <si>
    <t>Special Use 4</t>
  </si>
  <si>
    <t xml:space="preserve">Aquatica Business Park, 344 Lorimer Street, Port Melbourne  </t>
  </si>
  <si>
    <t>Melbourne</t>
  </si>
  <si>
    <t xml:space="preserve">Melbourne International Airfreight Centre, 1 International Drive, Tullamarine  </t>
  </si>
  <si>
    <t>Brisbane, South West</t>
  </si>
  <si>
    <t xml:space="preserve">Citilink Industrial Estate, Corner Ingles &amp; Turner Streets, Port Melbourne </t>
  </si>
  <si>
    <t>Westfield Miranda, The Kingsway, Miranda</t>
  </si>
  <si>
    <t>Super Regional  shopping centre</t>
  </si>
  <si>
    <t>Westfield</t>
  </si>
  <si>
    <t>Westfield Hurstville, Hurstville</t>
  </si>
  <si>
    <t>Major Regional  shopping centre</t>
  </si>
  <si>
    <t>Westfield Mt Druitt, Mt Druitt</t>
  </si>
  <si>
    <t>Regional  shopping centre</t>
  </si>
  <si>
    <t>Tweed City Shopping Centre, Tweed Heads</t>
  </si>
  <si>
    <t>Tweed Heads</t>
  </si>
  <si>
    <t>Sub Regional  shopping centre</t>
  </si>
  <si>
    <t>Plumpton Marketplace, Plumpton</t>
  </si>
  <si>
    <t>Townsville</t>
  </si>
  <si>
    <t>Steele</t>
  </si>
  <si>
    <t>Westfield North Lakes, Mango Hill</t>
  </si>
  <si>
    <t>Brisbane, North</t>
  </si>
  <si>
    <t>Capalaba Central Shopping Centre, Capalaba</t>
  </si>
  <si>
    <t>Brisbane, South East</t>
  </si>
  <si>
    <t>Smithfield Centre, Cairns</t>
  </si>
  <si>
    <t>Cairns, Northern Beaches</t>
  </si>
  <si>
    <t>Westfield West Lakes, West Lakes</t>
  </si>
  <si>
    <t xml:space="preserve">Adelaide, North West </t>
  </si>
  <si>
    <t>Knox City Shopping Centre &amp; Knox City Ozone,  Wantirna South</t>
  </si>
  <si>
    <t>Westfield Plenty Valley, South Morang</t>
  </si>
  <si>
    <t>Melbourne, Outer North</t>
  </si>
  <si>
    <t>Notes:</t>
  </si>
  <si>
    <t>2. Asset sold during the period (whole or partial sale)</t>
  </si>
  <si>
    <t>3. New whole or partial acquisition in the period</t>
  </si>
  <si>
    <t>4. Vacant land</t>
  </si>
  <si>
    <t xml:space="preserve">5. Under construction. Net lettable area and percentage of ownership is on completion. </t>
  </si>
  <si>
    <t>6. Book values include Development properties held as investment property</t>
  </si>
  <si>
    <t>7. All public car parking revenue is assumed to have an income expiry of 10 years</t>
  </si>
  <si>
    <t>8. The book value column includes Development assets that are held at the lower of cost or recoverable amount</t>
  </si>
  <si>
    <t>9. Cap rate is the capitalisation rate resulting from the book value</t>
  </si>
  <si>
    <t>40 Market Street, Melbourne</t>
  </si>
  <si>
    <t xml:space="preserve">Map Data </t>
  </si>
  <si>
    <t>USD FX Rates: Average &amp; Closing</t>
  </si>
  <si>
    <t>EUR FX Rates: Average &amp; Closing</t>
  </si>
  <si>
    <t>NZD FX Rates: Average &amp; Closing</t>
  </si>
  <si>
    <t>Available for Lease</t>
  </si>
  <si>
    <t>Lease profile 
total
check</t>
  </si>
  <si>
    <t>Major tenants 
total
check (1)</t>
  </si>
  <si>
    <t>Area (m2) / ownership calc 
check</t>
  </si>
  <si>
    <t>Book value AUD conversion calc check</t>
  </si>
  <si>
    <t xml:space="preserve"> Valuation AUD conversion calc check</t>
  </si>
  <si>
    <t>Unit Area</t>
  </si>
  <si>
    <t>NOI
AUD conversion calc check</t>
  </si>
  <si>
    <t>Rates</t>
  </si>
  <si>
    <t>Book Value to Valuation Check</t>
  </si>
  <si>
    <t>Sq ft to sq m</t>
  </si>
  <si>
    <t>Expiry Profile</t>
  </si>
  <si>
    <t>Area occupied</t>
  </si>
  <si>
    <t>Mkt</t>
  </si>
  <si>
    <t>passing</t>
  </si>
  <si>
    <t>VAR</t>
  </si>
  <si>
    <t>Over/ Under rented</t>
  </si>
  <si>
    <t>Tenants</t>
  </si>
  <si>
    <t>12 Creek Street, Brisbane</t>
  </si>
  <si>
    <t>Metro</t>
  </si>
  <si>
    <t>Canberra</t>
  </si>
  <si>
    <t>Perth</t>
  </si>
  <si>
    <t>Nth Qld</t>
  </si>
  <si>
    <t>Group</t>
  </si>
  <si>
    <t>Total</t>
  </si>
  <si>
    <t>FUM Report</t>
  </si>
  <si>
    <t>No. of properties</t>
  </si>
  <si>
    <t>Value (A$'m &amp; % portfolio):</t>
  </si>
  <si>
    <t>m</t>
  </si>
  <si>
    <t>FUM</t>
  </si>
  <si>
    <t>TOTAL</t>
  </si>
  <si>
    <t>Check</t>
  </si>
  <si>
    <t>Office NOI</t>
  </si>
  <si>
    <t>Operating EBIT</t>
  </si>
  <si>
    <t>Finance Costs</t>
  </si>
  <si>
    <t>Number of Properties</t>
  </si>
  <si>
    <t>Car Park Spaces</t>
  </si>
  <si>
    <t>Book Value</t>
  </si>
  <si>
    <t>Canada</t>
  </si>
  <si>
    <t>International</t>
  </si>
  <si>
    <t>Synopsis Summary</t>
  </si>
  <si>
    <t>$</t>
  </si>
  <si>
    <t>A$ mil</t>
  </si>
  <si>
    <t>Change</t>
  </si>
  <si>
    <t>Industrial NOI</t>
  </si>
  <si>
    <t>Fund from Operations (FFO)</t>
  </si>
  <si>
    <t>FFO per security</t>
  </si>
  <si>
    <t>Atlanta</t>
  </si>
  <si>
    <t>FUM REPORT (AUD)</t>
  </si>
  <si>
    <t>FX RATES</t>
  </si>
  <si>
    <t>Props</t>
  </si>
  <si>
    <t>Current period</t>
  </si>
  <si>
    <t>Baltimore</t>
  </si>
  <si>
    <t>USD cl rate</t>
  </si>
  <si>
    <t xml:space="preserve">International </t>
  </si>
  <si>
    <t>USD avg</t>
  </si>
  <si>
    <t>EUR cl rate</t>
  </si>
  <si>
    <t>EUR avg</t>
  </si>
  <si>
    <t>NZD cl</t>
  </si>
  <si>
    <t>NZD avg</t>
  </si>
  <si>
    <t>Cash &amp; Other</t>
  </si>
  <si>
    <t>Total FUM</t>
  </si>
  <si>
    <t>Charlotte</t>
  </si>
  <si>
    <t>Checks</t>
  </si>
  <si>
    <t>Cincinnati/NKY</t>
  </si>
  <si>
    <t xml:space="preserve"> </t>
  </si>
  <si>
    <t>Columbus</t>
  </si>
  <si>
    <t>Duisburg</t>
  </si>
  <si>
    <t>CONSOL OCCUPANCY AND WALE REPORT</t>
  </si>
  <si>
    <t>Düsseldorf</t>
  </si>
  <si>
    <t>Ellhofen</t>
  </si>
  <si>
    <t>Area Occupied</t>
  </si>
  <si>
    <t>Area Vacant</t>
  </si>
  <si>
    <t>Total Area</t>
  </si>
  <si>
    <t>Friedewald</t>
  </si>
  <si>
    <t>Harrisburg</t>
  </si>
  <si>
    <t>Hobart CBD</t>
  </si>
  <si>
    <t>North America</t>
  </si>
  <si>
    <t>Riverside</t>
  </si>
  <si>
    <t>Knetzgau</t>
  </si>
  <si>
    <t>Langenfeld</t>
  </si>
  <si>
    <t>Langenweddingen</t>
  </si>
  <si>
    <t>North America (Sq ft)</t>
  </si>
  <si>
    <t>Minneapolis</t>
  </si>
  <si>
    <t>Northern Virginia</t>
  </si>
  <si>
    <t>Orlando</t>
  </si>
  <si>
    <t>Phoenix</t>
  </si>
  <si>
    <t>Subiaco</t>
  </si>
  <si>
    <t>Toronto</t>
  </si>
  <si>
    <t>Unna</t>
  </si>
  <si>
    <t>Worms</t>
  </si>
  <si>
    <t xml:space="preserve">383-395 Kent Street, Sydney </t>
  </si>
  <si>
    <t>www.dexus.com/40market</t>
  </si>
  <si>
    <t>www.dexus.com/12creek</t>
  </si>
  <si>
    <t>Property website address</t>
  </si>
  <si>
    <t>www.quarrygreystanes.com</t>
  </si>
  <si>
    <t>www.dexus.com/123albert</t>
  </si>
  <si>
    <t>www.dexus.com/2-6basalt</t>
  </si>
  <si>
    <t>www.dexus.com/5basalt</t>
  </si>
  <si>
    <t>www.dexus.com/8basalt</t>
  </si>
  <si>
    <t>www.dexus.com/5bellevue</t>
  </si>
  <si>
    <t>www.dexus.com/6bellevue</t>
  </si>
  <si>
    <t>www.dexus.com/2-10distribution</t>
  </si>
  <si>
    <t>www.dexus.com/27distribution</t>
  </si>
  <si>
    <t>www.dexus.com/25distribution</t>
  </si>
  <si>
    <t>www.dexus.com/12-18distribution</t>
  </si>
  <si>
    <t>www.dexus.com/lavertonland</t>
  </si>
  <si>
    <t>www.dexus.com/reconciliation</t>
  </si>
  <si>
    <t>www.dexus.com/1foundation</t>
  </si>
  <si>
    <t>www.dexus.com/templar</t>
  </si>
  <si>
    <t>www.dexus.com/324queen</t>
  </si>
  <si>
    <t>www.dexus.com/360collins</t>
  </si>
  <si>
    <t>www.dexus.com/452flinders</t>
  </si>
  <si>
    <t>www.dexus.com/1bligh</t>
  </si>
  <si>
    <t>0418 612 730</t>
  </si>
  <si>
    <t xml:space="preserve">Helen </t>
  </si>
  <si>
    <t xml:space="preserve">Savage </t>
  </si>
  <si>
    <t>0400 100 303</t>
  </si>
  <si>
    <t xml:space="preserve">helen.savage@dexus.com </t>
  </si>
  <si>
    <t>Terri</t>
  </si>
  <si>
    <t>Putrino</t>
  </si>
  <si>
    <t>terri.putrino@dexus.com</t>
  </si>
  <si>
    <t>0431  599 172</t>
  </si>
  <si>
    <t>Abby</t>
  </si>
  <si>
    <t>Jones</t>
  </si>
  <si>
    <t>0466 130 728</t>
  </si>
  <si>
    <t>abby.jones@dexus.com</t>
  </si>
  <si>
    <t>David</t>
  </si>
  <si>
    <t>Reid</t>
  </si>
  <si>
    <t>Adam</t>
  </si>
  <si>
    <t>Paul</t>
  </si>
  <si>
    <t>Kempton</t>
  </si>
  <si>
    <t>0435 960 072</t>
  </si>
  <si>
    <t>paul.kempton@dexus.com</t>
  </si>
  <si>
    <t>0418 810 865</t>
  </si>
  <si>
    <t>Joshua
Grant</t>
  </si>
  <si>
    <t>Pails
Jennings</t>
  </si>
  <si>
    <t>0423 090 029
0405 255 965</t>
  </si>
  <si>
    <t xml:space="preserve">jpails@savills.com.au
grant.jennings@cadigal.com.au
</t>
  </si>
  <si>
    <t>General Industrial</t>
  </si>
  <si>
    <t>General Industrial &amp; Light Industry</t>
  </si>
  <si>
    <t>Andy</t>
  </si>
  <si>
    <t>Ngo</t>
  </si>
  <si>
    <t>andy.ngo@dexus.com</t>
  </si>
  <si>
    <t>DDF</t>
  </si>
  <si>
    <t>9.25%</t>
  </si>
  <si>
    <t>7.50%</t>
  </si>
  <si>
    <t>DIT</t>
  </si>
  <si>
    <t>DOT</t>
  </si>
  <si>
    <t>7.25%</t>
  </si>
  <si>
    <t>DXO</t>
  </si>
  <si>
    <t>NPS</t>
  </si>
  <si>
    <t>Westfield North Lakes is a regional shopping centre. The major retailers comprise Myer department store, Target and BIG W discount department stores and Coles, Woolworths and ALDI supermarkets. There are approximately 200 specialty stores.</t>
  </si>
  <si>
    <t>Westfield Plenty Valley is a major sub regional shopping centre. The major retailers comprise Target and Kmart discount department stores, Woolworths, Coles and ALDI supermarkets. There are approximately 170 specialty stores.</t>
  </si>
  <si>
    <t>0413 851 825</t>
  </si>
  <si>
    <t>Ben</t>
  </si>
  <si>
    <t>Ward</t>
  </si>
  <si>
    <t>0412 113 936</t>
  </si>
  <si>
    <t>ben.ward@au.knightfrank.com</t>
  </si>
  <si>
    <t>Quarry Industrial Estate, 3 Basalt Road, Greystanes</t>
  </si>
  <si>
    <t>ED Oates</t>
  </si>
  <si>
    <t>Brady</t>
  </si>
  <si>
    <t>% 
by NOI</t>
  </si>
  <si>
    <t>Powercor Australia Limited</t>
  </si>
  <si>
    <t xml:space="preserve">Regional Business and Industry </t>
  </si>
  <si>
    <t>Euro RSCG Australia Pty Ltd</t>
  </si>
  <si>
    <t>Papuan Oil Search Limited</t>
  </si>
  <si>
    <t>Corrs Chambers Westgarth</t>
  </si>
  <si>
    <t>Merrill Lynch Australia P/L</t>
  </si>
  <si>
    <t>Alphapharm Pty Ltd</t>
  </si>
  <si>
    <t>Qantas Airways Limited</t>
  </si>
  <si>
    <t>Travelex Limited</t>
  </si>
  <si>
    <t>Westpac Banking Corporation</t>
  </si>
  <si>
    <t>Bentleys (QLD) Pty Ltd</t>
  </si>
  <si>
    <t>BDO</t>
  </si>
  <si>
    <t>BMA</t>
  </si>
  <si>
    <t>Deloitte Services Pty Ltd</t>
  </si>
  <si>
    <t>Ausmedic Australia</t>
  </si>
  <si>
    <t>ACI Operations</t>
  </si>
  <si>
    <t>Incentive amortisation and rent straight lining</t>
  </si>
  <si>
    <t>FFO Reconciliation</t>
  </si>
  <si>
    <t>Grosvenor Place, 225 George Street, Sydney</t>
  </si>
  <si>
    <t>Norton Rose</t>
  </si>
  <si>
    <t>2 &amp; 4 Dawn Fraser Avenue, Sydney Olympic Park</t>
  </si>
  <si>
    <t>Sydney Olympic Park</t>
  </si>
  <si>
    <t>39 Martin Place, Sydney</t>
  </si>
  <si>
    <t>Freehold with Leasehold</t>
  </si>
  <si>
    <t xml:space="preserve">Richard </t>
  </si>
  <si>
    <t>www.dexus.com/grosvenorplace</t>
  </si>
  <si>
    <t>www.dexus.com/39martinplace</t>
  </si>
  <si>
    <t>www.dexus.com/dawnfraser</t>
  </si>
  <si>
    <t>131 Mica Street, Carole Park</t>
  </si>
  <si>
    <t>Reconciliation of Book Values from Statutory Accounts to Property Synopsis</t>
  </si>
  <si>
    <t>Inventories</t>
  </si>
  <si>
    <t>$'m</t>
  </si>
  <si>
    <t>Investment Property</t>
  </si>
  <si>
    <t>Total Property Value per Statutory Accounts</t>
  </si>
  <si>
    <t>Less: Inventory held for trading</t>
  </si>
  <si>
    <t>Total Property Value per Property Synopsis</t>
  </si>
  <si>
    <t>A 1,071 bay car park attached to two small office buildings located centrally in the Melbourne CBD diagonally opposite Flinders Street Railway Station and directly opposite Federation Square.  The car park has dual access to Flinders Street and Flinders Lane.</t>
  </si>
  <si>
    <t>This property provides excellent main road exposure and three street frontages. Rosebery Avenue runs parallel to Botany Road, a major thoroughfare providing direct access to the CBD. Conveniently located to Southern Cross Drive, the Eastern Distributor and the Sydney Kingsford Smith Airport.</t>
  </si>
  <si>
    <t>This property provides excellent main road exposure and three street frontages. Rothschild Avenue runs parallel to Botany Road, a major thoroughfare providing direct access to the CBD. Conveniently located to Southern Cross Drive, the Eastern Distributor and the Sydney Kingsford Smith Airport.</t>
  </si>
  <si>
    <t>This property is located on Silverwater Road adjacent to DEXUS's Industrial Estate (Egerton Street) and comprises a six building industrial estate with 12 individual units. Six of the units front onto Silverwater Road with warehouse and parking access to the rear and another four units front Vore Street at the rear.</t>
  </si>
  <si>
    <t>This industrial estate is located on Egerton and Fariola Street which are in close proximity to Silverwater Road. Silverwater is one of Sydney's premier inner west industrial precincts with excellent access to major arterial roads such as Victoria Road, the M4 Motorway and Parramatta Road.</t>
  </si>
  <si>
    <t>000 sqm</t>
  </si>
  <si>
    <t>A$/sqm</t>
  </si>
  <si>
    <t>NZ$/sqm</t>
  </si>
  <si>
    <t>By NOI</t>
  </si>
  <si>
    <t>Blackwoods</t>
  </si>
  <si>
    <t>www.dexus.com/480queen</t>
  </si>
  <si>
    <t>480 Queen Street, Brisbane</t>
  </si>
  <si>
    <t>www.dexus.com/kingssquare</t>
  </si>
  <si>
    <t xml:space="preserve">Wayne </t>
  </si>
  <si>
    <t xml:space="preserve">0420 945 402
</t>
  </si>
  <si>
    <t xml:space="preserve">Governor Phillip &amp; Macquarie Tower Complex, 1 Farrer Place, Sydney </t>
  </si>
  <si>
    <t xml:space="preserve">Quarry Industrial Estate, 1 Bellevue Circuit, Greystanes </t>
  </si>
  <si>
    <t>Quarry Industrial Estate, 2 Bellevue Circuit, Greystanes</t>
  </si>
  <si>
    <t>www.dexus.com/3basalt</t>
  </si>
  <si>
    <t>www.dexus.com/1bellevue</t>
  </si>
  <si>
    <t>www.dexus.com/2bellevue</t>
  </si>
  <si>
    <t>www.dexus.com/28distribution</t>
  </si>
  <si>
    <t>www.dexus.com/axxess</t>
  </si>
  <si>
    <t>123 Albert Street, Brisbane</t>
  </si>
  <si>
    <t>Southgate Complex, 3 Southgate Avenue, Southbank</t>
  </si>
  <si>
    <t>Under/Over Rented</t>
  </si>
  <si>
    <t>JLL
JLL</t>
  </si>
  <si>
    <t>Craig</t>
  </si>
  <si>
    <t>Dolman</t>
  </si>
  <si>
    <t>0411 815 521</t>
  </si>
  <si>
    <t>craig.dolman@cadigal.com.au</t>
  </si>
  <si>
    <t>Capital City Zone - Schedule 4</t>
  </si>
  <si>
    <t>Greg
Peter</t>
  </si>
  <si>
    <t>Pike
Blade</t>
  </si>
  <si>
    <t>0416 065 972
0417 675 641</t>
  </si>
  <si>
    <t>greg.pike@cbre.com.au
peter.blade@cbre.com.au</t>
  </si>
  <si>
    <t>B3 Commercial Core</t>
  </si>
  <si>
    <t>B5 Business Development</t>
  </si>
  <si>
    <t>Edward</t>
  </si>
  <si>
    <t>Knowles</t>
  </si>
  <si>
    <t>0400 680 526</t>
  </si>
  <si>
    <t>edward.knowles@colliers.com</t>
  </si>
  <si>
    <t>Kyllie</t>
  </si>
  <si>
    <t>Stewart</t>
  </si>
  <si>
    <t>0404 879 258</t>
  </si>
  <si>
    <t>Kyllie.Stewart@colliers.com</t>
  </si>
  <si>
    <t>ASQ Tower 3.5
ASQ Plaza 5.0</t>
  </si>
  <si>
    <t>http://www.australiasquare.com.au/</t>
  </si>
  <si>
    <t xml:space="preserve">Land </t>
  </si>
  <si>
    <t>Garing</t>
  </si>
  <si>
    <t>0411 502 737</t>
  </si>
  <si>
    <t>richard.garing@dexus.com</t>
  </si>
  <si>
    <t>Collins</t>
  </si>
  <si>
    <t>andy.collins@dexus.com</t>
  </si>
  <si>
    <t>John</t>
  </si>
  <si>
    <t>Malcolm</t>
  </si>
  <si>
    <t>0434 184 016</t>
  </si>
  <si>
    <t>john.malcolm@dexus.com</t>
  </si>
  <si>
    <t>0481 034 603</t>
  </si>
  <si>
    <t>www.dexus.com/20reconciliation</t>
  </si>
  <si>
    <t>www.dexus.com/lara</t>
  </si>
  <si>
    <t>www.dexus.com/knoxfield</t>
  </si>
  <si>
    <t>www.dexus.com/114fairbank</t>
  </si>
  <si>
    <t>www.dexus.com/target</t>
  </si>
  <si>
    <t>www.dexus.com/gillman</t>
  </si>
  <si>
    <t>www.dexus.com/131mica</t>
  </si>
  <si>
    <t>M3 Property / Savills</t>
  </si>
  <si>
    <t>Uncle Bills (Aust) Pty Ltd</t>
  </si>
  <si>
    <t>The Nielsen Company</t>
  </si>
  <si>
    <t>Bank of Western Aust</t>
  </si>
  <si>
    <t>Ashurst</t>
  </si>
  <si>
    <t>Telstra Corp Ltd</t>
  </si>
  <si>
    <t>Grant Thornton</t>
  </si>
  <si>
    <t>Secure Parking</t>
  </si>
  <si>
    <t>Athenaeum Club</t>
  </si>
  <si>
    <t>Waterloo Car Centre</t>
  </si>
  <si>
    <t>2 - OK (STC Retail)</t>
  </si>
  <si>
    <t>19 - OK (Land/Carparks)</t>
  </si>
  <si>
    <t>5 - OK (STC)
2 - Queries (Moore, Zenith)</t>
  </si>
  <si>
    <t>1 - OK (CBD Floor)</t>
  </si>
  <si>
    <t>Held for Sale Investments &amp; Discontinued Operations</t>
  </si>
  <si>
    <t>Net operating costs</t>
  </si>
  <si>
    <t>Other operating income</t>
  </si>
  <si>
    <t>DEXUS Industrial Estate, Egerton Street, Silverwater 2</t>
  </si>
  <si>
    <t>Add: Equity Accounted Investments</t>
  </si>
  <si>
    <t xml:space="preserve">4 Inglis Road, Ingleburn </t>
  </si>
  <si>
    <t>Acacia Gate, 29-41 Lysaght Street, Acacia Ridge</t>
  </si>
  <si>
    <t>The Huntingwood industrial precinct is approximately 35 kilometres west from the Sydney CBD and only 10 kilometres west from the Parramatta CBD. The property has excellent exposure to the Great Western Highway and also benefits from close proximity to the M4 and M7 motorways.</t>
  </si>
  <si>
    <t>The estate is located in Regents Park, an established Sydney inner west industrial precinct. This central location, approximately 20 kilometres southwest of the Sydney CBD, provides access to major roads such as the Hume Highway, Parramatta Road, the M4 and M5 motorways. The estate is well serviced by public transport with Regents Park Railway Station on its doorstep.</t>
  </si>
  <si>
    <t>The Seven Hills industrial precinct is approximately 34 kilometres from the Sydney CBD and only six kilometres from the Parramatta CBD. The property benefits from excellent access to the M2 and M7 motorways and also the M4 via Prospect Highway.</t>
  </si>
  <si>
    <t>Acacia Ridge is an established industrial precinct located in southwest Brisbane and within close proximity to Ipswich and Logan motorways. The premises also adjoins the QR National Intermodal Rail Terminal which is the largest port shuttle rail terminal in Queensland.</t>
  </si>
  <si>
    <t>The centre is located in the western suburbs of Sydney, approximately 45 kilometres west of the Sydney CBD. The centre is well serviced by public transport with bus and train stations in close proximity.</t>
  </si>
  <si>
    <t>The centre is located in a major population growth corridor approximately 25 kilometres north of the Brisbane CBD. The centre occupies a high profile site on the highway between Brisbane and the Sunshine Coast.</t>
  </si>
  <si>
    <t>DHL</t>
  </si>
  <si>
    <t>This asset is located within the Norwest Business Park which is a leading technology and business park providing campus style office, high-technology and manufacturing-production facilities. Its located in close proximity to the M7 motorway with extensive frontage to both Norwest Boulevard and Brookhollow Avenue.</t>
  </si>
  <si>
    <t>This property is located on the northern side of Liberty Road in Huntingwood, a well-established industrial location home to a number of major corporates. Huntingwood is in close proximity to the western Sydney arterial road network being approximately two kms east of the M4/M7 interchange.</t>
  </si>
  <si>
    <t>Twentieth Superspace</t>
  </si>
  <si>
    <t>Martin Place Bar</t>
  </si>
  <si>
    <t>AIP</t>
  </si>
  <si>
    <t>Target Distribution Centre, 30-68 Taris Avenue, Altona North</t>
  </si>
  <si>
    <t>DEXUS Industrial Estate, 2-10 Distribution Drive, Laverton North</t>
  </si>
  <si>
    <t xml:space="preserve">DEXUS Industrial Estate, 12-18 Distribution Drive, Laverton North </t>
  </si>
  <si>
    <t>DEXUS Industrial Estate, 25 Distribution Drive, Laverton North</t>
  </si>
  <si>
    <t>DEXUS Industrial Estate, 27 Distribution Drive, Laverton North</t>
  </si>
  <si>
    <t>DEXUS Industrial Estate, 28 Distribtuion Drive, Laverton North</t>
  </si>
  <si>
    <t xml:space="preserve">57-75 Templar Road, Erskine Park </t>
  </si>
  <si>
    <t xml:space="preserve">Centrewest Industrial Estate, Silverwater Road, Silverwater </t>
  </si>
  <si>
    <t>Kings Square, Welington Street, Perth</t>
  </si>
  <si>
    <t>Flinders Gate Complex, Flinders Street, Melbourne</t>
  </si>
  <si>
    <t>Australia Square, 264 George Street, Sydney</t>
  </si>
  <si>
    <t>www.dexus.com/gateway</t>
  </si>
  <si>
    <t>www.dexus.com/sirjoseph</t>
  </si>
  <si>
    <t>www.dexus.com/51eastern</t>
  </si>
  <si>
    <t>www.dexus.com/10decker</t>
  </si>
  <si>
    <t>www.dexus.com/20huntingwood</t>
  </si>
  <si>
    <t>www.dexus.com/26huntingwood</t>
  </si>
  <si>
    <t>www.dexus.com/93williamson</t>
  </si>
  <si>
    <t>www.dexus.com/14airds</t>
  </si>
  <si>
    <t>www.dexus.com/regentspark</t>
  </si>
  <si>
    <t>www.dexus.com/cumberlandgreen</t>
  </si>
  <si>
    <t>www.dexus.com/2costello</t>
  </si>
  <si>
    <t>www.dexus.com/4inglis</t>
  </si>
  <si>
    <t>www.dexus.com/34manton</t>
  </si>
  <si>
    <t>www.dexus.com/acaciagate</t>
  </si>
  <si>
    <t>www.dexus.com/archerfield</t>
  </si>
  <si>
    <t>www.dexus.com/myerdistribution</t>
  </si>
  <si>
    <t>www.dexus.com/acquatica</t>
  </si>
  <si>
    <t>www.dexus.com/airfreightcentre</t>
  </si>
  <si>
    <t>www.dexus.com/miranda</t>
  </si>
  <si>
    <t>www.dexus.com/hurstville</t>
  </si>
  <si>
    <t>www.dexus.com/mtdruitt</t>
  </si>
  <si>
    <t>www.dexus.com/willows</t>
  </si>
  <si>
    <t xml:space="preserve">Willows Shopping Centre, Townsville </t>
  </si>
  <si>
    <t>www.dexus.com/northlakes</t>
  </si>
  <si>
    <t>www.dexus.com/westlakes</t>
  </si>
  <si>
    <t>www.dexus.com/plentyvalley</t>
  </si>
  <si>
    <t>www.dexus.com/poundroundwest</t>
  </si>
  <si>
    <t>www.dexus.com/30bellrick</t>
  </si>
  <si>
    <t>www.dexus.com/52holbeche</t>
  </si>
  <si>
    <t>www.dexus.com/sthilliers</t>
  </si>
  <si>
    <t>www.dexus.com/3brookhollow</t>
  </si>
  <si>
    <t>www.dexus.com/1garigal</t>
  </si>
  <si>
    <t>www.dexus.com/2alspec</t>
  </si>
  <si>
    <t>www.dexus.com/arthurst</t>
  </si>
  <si>
    <t>www.dexus.com/victoria</t>
  </si>
  <si>
    <t>www.dexus.com/liberty</t>
  </si>
  <si>
    <t>www.dexus.com/kingspark</t>
  </si>
  <si>
    <t>www.dexus.com/matraville</t>
  </si>
  <si>
    <t>www.dexus.com/oriordan</t>
  </si>
  <si>
    <t>www.dexus.com/5rosebery</t>
  </si>
  <si>
    <t>www.dexus.com/rothschild</t>
  </si>
  <si>
    <t>www.dexus.com/centrewest</t>
  </si>
  <si>
    <t>www.dexus.com/silverwater</t>
  </si>
  <si>
    <t>www.dexus.com/12frederick</t>
  </si>
  <si>
    <t>CZ1 Core Zone</t>
  </si>
  <si>
    <t>B8 Metropolitan Centre</t>
  </si>
  <si>
    <t>Sydney Core Scheme</t>
  </si>
  <si>
    <t>MPI - City Centre</t>
  </si>
  <si>
    <t>Central City Area</t>
  </si>
  <si>
    <t>B6 Enterprise Corridor</t>
  </si>
  <si>
    <t>IN2 Light Industrial</t>
  </si>
  <si>
    <t>6.0</t>
  </si>
  <si>
    <t>Garema Court is located on City Walk, Civic, in Canberra’s CBD, close to Canberra’s shopping precinct, bus interchange and major car parks. Significant refurbishment completed in 2012.</t>
  </si>
  <si>
    <t>A 539 bay car park built over 10 levels constructed in 1998 servicing residential and office patrons, as well as visitors to the MCG, Melbourne Park and Federation Square. The car park has dual access to Flinders Street and Flinders Lane.</t>
  </si>
  <si>
    <t>A 940 bay freestanding car park, with a café and rental car outlet on the ground floor. It is located in the eastern corridor of the Melbourne CBD providing convenient access to Melbourne’s premium office and entertainment precincts. It has dual access to Bourke and Little Collins Streets.</t>
  </si>
  <si>
    <t>Development site</t>
  </si>
  <si>
    <t>Axxess Corporate Park, Mount Waverley</t>
  </si>
  <si>
    <t>FY15</t>
  </si>
  <si>
    <t>FY16</t>
  </si>
  <si>
    <t>FY17</t>
  </si>
  <si>
    <t>441 Nudgee Road, Hendra</t>
  </si>
  <si>
    <t>Colliers
Knight Frank</t>
  </si>
  <si>
    <t>Cameron
Kymbal</t>
  </si>
  <si>
    <t>Williams
Dunne</t>
  </si>
  <si>
    <t>0412 691 765
0419 992 068</t>
  </si>
  <si>
    <t>cameron.williams@colliers.com
Kymbal.Dunne@au.knightfrank.com</t>
  </si>
  <si>
    <t>0400 199 533</t>
  </si>
  <si>
    <t>michael.steele@australiasquare.com.au</t>
  </si>
  <si>
    <t xml:space="preserve">As part of our commitment to Corporate Responsibility &amp; Sustainability DEXUS has developed a Strategic Improvement Plan with a detailed strategy to improve the sustainability performance of the building. 
The project is underway and includes: 
- Replacement of Variable Air Volume (VAV) units which will deliver improvements in temperature control and reduced energy consumption 
- Building Management Control System upgrades which will significantly improve the operation of the building reduce response times and deliver higher levels of tenant comfort 
- Installation of sub-metering and monitoring systems that allow DEXUS to benchmark Blue Tower and identify initiatives for ongoing improvements in the property’s NABERS Energy and Water ratings 
</t>
  </si>
  <si>
    <t>Jaime</t>
  </si>
  <si>
    <t>Burnell</t>
  </si>
  <si>
    <t>0412 801 098</t>
  </si>
  <si>
    <t xml:space="preserve">jaime.burnell@dexus.com </t>
  </si>
  <si>
    <t>McEwan</t>
  </si>
  <si>
    <t>0458 755 550</t>
  </si>
  <si>
    <t>brenton.mcewan@dexus.com</t>
  </si>
  <si>
    <t>Brenton</t>
  </si>
  <si>
    <t>Melissa</t>
  </si>
  <si>
    <t>Kidd</t>
  </si>
  <si>
    <t>0466139824</t>
  </si>
  <si>
    <t>melissa.kidd@dexus.com</t>
  </si>
  <si>
    <t>Nick</t>
  </si>
  <si>
    <t>Sinclair</t>
  </si>
  <si>
    <t>0421 722 010</t>
  </si>
  <si>
    <t>309 Kent 4.5 
321 Kent 5.0</t>
  </si>
  <si>
    <t>4</t>
  </si>
  <si>
    <t>5</t>
  </si>
  <si>
    <t>3</t>
  </si>
  <si>
    <t>Note 4</t>
  </si>
  <si>
    <t>DEXUS Property Group</t>
  </si>
  <si>
    <t>Property closing balances ($m)</t>
  </si>
  <si>
    <t>Sector / state</t>
  </si>
  <si>
    <t>Total 3rd Party</t>
  </si>
  <si>
    <t>checks</t>
  </si>
  <si>
    <t>Subtotal</t>
  </si>
  <si>
    <t>US</t>
  </si>
  <si>
    <t xml:space="preserve">Office       </t>
  </si>
  <si>
    <t xml:space="preserve">Retail        </t>
  </si>
  <si>
    <t>2.0</t>
  </si>
  <si>
    <t>452 Flinders Street, Melbourne is an A Grade CBD office tower with 22 levels, including a three level basement car park, ground floor retail, mezzanine level office, auditorium and 17 upper levels of accommodation. The building offers large floor plates and provides excellent views across the Yarra River from the mid to upper floors. A major refurbishment to the foyer and an upgrade to the lifts was recently completed.</t>
  </si>
  <si>
    <t>The property is located in the western core precinct of the Melbourne CBD and is surrounded by a mix of prime high rise office buildings, residential apartments and 5 star hotels. The building has good access to public transport, with major train and bus terminals in close proximity.</t>
  </si>
  <si>
    <t>51 Eastern Creek Drive, Eastern Creek is a modern, functional high clearance warehouse and office facility that has been subdivided into two tenancies. The warehouse was built to a high standard in 2008, incorporating a portal steel frame with a tilt panel and colourbond wall system, burnished concrete floors with colourbond and translucent roof sheeting.</t>
  </si>
  <si>
    <t>Eastern Creek is a highly sought after industrial destination located approximately 40 kilometres from the Sydney CBD. The property has excellent access to the major interchange of the M7 and M4 motorways within two kilometres of the site and the recently opened Erskine Park Link Road.</t>
  </si>
  <si>
    <t>10 Decker Place, Huntingwood is a purpose built heavy vehicle dealership facility incorporating a sales/showroom building, heavy vehicle service centre and adjoining warehouse plus vehicle display with significant yard areas.</t>
  </si>
  <si>
    <t>20 Huntingwood Drive, Huntingwood is a highly functional stand alone industrial facility featuring a single level office area with a high clearance warehouse. The facility benefits from multiple on grade access and a substantial hard stand area servicing the facility.</t>
  </si>
  <si>
    <t xml:space="preserve">The Huntingwood industrial precinct is approximately 35 kilometres west from the Sydney CBD and only 10 kilometres west from the Parramatta CBD. The property benefits from its close proximity to the Great Western Highway, M4 and M7 motorways.
</t>
  </si>
  <si>
    <t>26 Huntingwood Drive, Huntingwood comprises an office/warehouse building. The warehouse itself provides high internal clearance with multiple on grade and raised dock access points. The substantial hard stand and yard areas servicing the facility provide users with excellent flexibility for integration of operations.</t>
  </si>
  <si>
    <t>93 Williamson Road, Ingleburn is a highly functional distribution facility providing high clearance warehouse accommodation serviced by multiple docks and on grade roller shutters. The property has excellent vehicular access with full drive around capability and a generous hard stand area servicing the facility.</t>
  </si>
  <si>
    <t>46 Airds Road, Minto is a stand alone warehouse facility. The property includes a single level office and high clearance warehouse accessed by sunken docks and multiple on grade access. Both the office and warehouse components are installed with overhead fire sprinklers. Surplus development land is located at the rear of the facility.</t>
  </si>
  <si>
    <t>Cumberland Green, Rydalmere is a modern industrial estate developed over two stages and comprising a combination of nine smaller office/warehouse buildings and two large modern industrial buildings with additional surplus development land.</t>
  </si>
  <si>
    <t>Rydalmere is located within three kilometres of the Parramatta CBD and approximately 20 kilometres west of the Sydney CBD. South Street is accessed via Victoria Road, a major arterial Road linked to the Sydney CBD. Rydalmere Railway Station is within one kilometre of the property and public buses can be easily accessed on Victoria Road.</t>
  </si>
  <si>
    <t>2 Costello Place, Seven Hills is a modern industrial office/warehouse building comprising two units which are interconnected. The improvements are a combination of glass curtain walls, concrete and compressed cement sheeting for the office component with the warehouse being constructed primarily of pre-cast concrete panels providing excellent security.</t>
  </si>
  <si>
    <t>The property is well situated within the Brisbane Australian Trade Coast industrial precinct which benefits from trade activity from the Port of Brisbane and Brisbane Airport. The site is approximately five kilometres east of the Brisbane CBD, eight kilometres south of the Brisbane Airport and 14 kilometres west of the Port of Brisbane.</t>
  </si>
  <si>
    <t>1439 Lytton Street, Hemmant</t>
  </si>
  <si>
    <t>The property is located on the south-western corner of Lorimer Street within three kilometres of the Melbourne CBD. The property also enjoys the benefit of being within close proximity to the Port of Melbourne, the largest seaport terminal in Australia.</t>
  </si>
  <si>
    <t>Melbourne International Airfreight Centre, Tullamarine is an industrial estate incorporating a total of 41 office units and 36 warehouse units. The estate benefits from generous common areas and hard stand areas attracting a broad range of small to mid-scale users. There is ample on-site parking and B-double approved access.</t>
  </si>
  <si>
    <t>The centre is located in the Sutherland Shire, approximately 25 kilometres south of the Sydney CBD. The centre dominates its trade area and is well serviced by major roads and public transport.</t>
  </si>
  <si>
    <t>Queensland</t>
  </si>
  <si>
    <t>As at 31 December 2013</t>
  </si>
  <si>
    <t>DEXUS Industrial Estate, 27 Distribution Drive, Laverton North 10</t>
  </si>
  <si>
    <t>DEXUS Industrial Estate, 28 Distribution Drive, Laverton North 10</t>
  </si>
  <si>
    <t xml:space="preserve">The property consist of a single level office with an attached high bay steel portal framed warehouse constructed in 2007. The northern side of the building features eight on grade roller shutter doors and five recessed loading docks while the southern side of the building provides an enclosed canopy with 20 on grade roller shutter doors. </t>
  </si>
  <si>
    <t>DEXUS Industrial Estate, 1 Foundation Road, Laverton North</t>
  </si>
  <si>
    <t>DEXUS Industrial Estate, 11-17 Distribution Drive, Laverton North</t>
  </si>
  <si>
    <t>www.dexus/com/1foundation</t>
  </si>
  <si>
    <t>www.dexus.com/1-3distribution</t>
  </si>
  <si>
    <t>www.dexus.com/7-9distribution</t>
  </si>
  <si>
    <t>www.dexus.com/11-17distribution</t>
  </si>
  <si>
    <t xml:space="preserve">The property consists of a single level office with an attached high bay steel portal framed warehouse constructed in 2004. Ancillary improvements include seven on grade roller shutter doors, two large skillion framed canopy structures, concrete paved driveway and curtilage areas, a staff and visitor car park accommodating approximately 72 vehicles. </t>
  </si>
  <si>
    <t>The estate is located in one of Melbourne’s fastest growing industrial precincts, Laverton North within 18 kilometres of Melbourne CBD and provides convenient access to the Princess/Westgate Freeway, Western Ring Road and the Deer Park Bypass.</t>
  </si>
  <si>
    <t xml:space="preserve">The property consists of a single level office and warehouse facility constructed in 2006. The warehouse comprises three on grade roller shutter doors and a semi enclosed canopy over the loading areas. </t>
  </si>
  <si>
    <t>Finlay Crisp Centre, Canberra</t>
  </si>
  <si>
    <t>CPPIB</t>
  </si>
  <si>
    <t>www.dexus.com/finlaycrisp</t>
  </si>
  <si>
    <t>201 Miller Street, North Sydney</t>
  </si>
  <si>
    <t>www.dexus.com/201miller</t>
  </si>
  <si>
    <t>36 George Street, Burwood</t>
  </si>
  <si>
    <t>Burwood</t>
  </si>
  <si>
    <t>www.dexus.com/36george</t>
  </si>
  <si>
    <t>101 George Street, Parramatta</t>
  </si>
  <si>
    <t>4.0 Star (Office As-built v2)</t>
  </si>
  <si>
    <t>www.dexus.com/101george</t>
  </si>
  <si>
    <t>150 George Street, Parramatta</t>
  </si>
  <si>
    <t>www.dexus.com/150george</t>
  </si>
  <si>
    <t>5 Martin Place, Sydney</t>
  </si>
  <si>
    <t>www.dexus.com/5martin</t>
  </si>
  <si>
    <t>14 Lee Street, Sydney</t>
  </si>
  <si>
    <t>www.dexus.com/14lee</t>
  </si>
  <si>
    <t>56 Pitt Street, Sydney</t>
  </si>
  <si>
    <t>www.dexus.com/56pitt</t>
  </si>
  <si>
    <t>60 Castlereagh Street, Sydney</t>
  </si>
  <si>
    <t>www.dexus.com/60castlereagh</t>
  </si>
  <si>
    <t>175 Pitt Street, Sydney</t>
  </si>
  <si>
    <t>4.0 Star (Office Design v2)</t>
  </si>
  <si>
    <t>www.dexus.com/175pitt</t>
  </si>
  <si>
    <t>10 Eagle Street, Brisbane</t>
  </si>
  <si>
    <t>www.dexus.com/10eagle</t>
  </si>
  <si>
    <t>145 Ann Street, Brisbane</t>
  </si>
  <si>
    <t>6.0 Star (Office Design v2)</t>
  </si>
  <si>
    <t>www.dexus.com/145ann</t>
  </si>
  <si>
    <t>108 North Terrace, Adelaide</t>
  </si>
  <si>
    <t>www.dexus.com/108northterrace</t>
  </si>
  <si>
    <t>11 Waymouth Street, Adelaide</t>
  </si>
  <si>
    <t>www.dexus.com/11waymouth</t>
  </si>
  <si>
    <t>180-222 Lonsdale Street, Melbourne</t>
  </si>
  <si>
    <t>2003/2004</t>
  </si>
  <si>
    <t>www.dexus.com/180lonsdale</t>
  </si>
  <si>
    <t>385 Bourke Street, Melbourne</t>
  </si>
  <si>
    <t>www.dexus.com/385bourke</t>
  </si>
  <si>
    <t>58 Mounts Bay Road, Perth</t>
  </si>
  <si>
    <t>www.dexus.com/58mountsbay</t>
  </si>
  <si>
    <t>46 Colin Street, West Perth</t>
  </si>
  <si>
    <t>Office/Residential</t>
  </si>
  <si>
    <t>www.dexus.com/46colin</t>
  </si>
  <si>
    <t>Investa, ARIA, DEXUS Office Partner</t>
  </si>
  <si>
    <t>DEXUS Office Partner</t>
  </si>
  <si>
    <t>DEXUS Office Partner / Adam Grollo</t>
  </si>
  <si>
    <t>DEXUS Office Partner / Private</t>
  </si>
  <si>
    <t xml:space="preserve">Lisa </t>
  </si>
  <si>
    <t>Fleming</t>
  </si>
  <si>
    <t>0413 860 860</t>
  </si>
  <si>
    <t>lisa.fleming@dexus.com</t>
  </si>
  <si>
    <t>Sarah</t>
  </si>
  <si>
    <t>Herbert</t>
  </si>
  <si>
    <t>0419 756 884</t>
  </si>
  <si>
    <t>sarah.herbert@dexus.com</t>
  </si>
  <si>
    <t>Knight Frank and Colliers International</t>
  </si>
  <si>
    <t xml:space="preserve">Zoe </t>
  </si>
  <si>
    <t>Colless</t>
  </si>
  <si>
    <t>0412 582 226</t>
  </si>
  <si>
    <t>zoe.colless@dexus.com</t>
  </si>
  <si>
    <t xml:space="preserve">Don </t>
  </si>
  <si>
    <t>Geoff
Jason</t>
  </si>
  <si>
    <t>Hunt
Wright</t>
  </si>
  <si>
    <t>0439 963 623
0418 759 156</t>
  </si>
  <si>
    <t>geoff.hunt@cbre.com.au
jason@gjsproperty.com.au</t>
  </si>
  <si>
    <t>Stent</t>
  </si>
  <si>
    <t>0418 116 640</t>
  </si>
  <si>
    <t>adam.stent@dexus.com</t>
  </si>
  <si>
    <t xml:space="preserve">Amanda </t>
  </si>
  <si>
    <t xml:space="preserve">Cameron </t>
  </si>
  <si>
    <t xml:space="preserve">Williams </t>
  </si>
  <si>
    <t>Colliers / JLL</t>
  </si>
  <si>
    <t>Joseph 
 Mark</t>
  </si>
  <si>
    <t>Dean
Curtain</t>
  </si>
  <si>
    <t>0400 701 307</t>
  </si>
  <si>
    <t>Joseph.Dean@colliers.com
mark.curtain@ap.jll.com</t>
  </si>
  <si>
    <t>Sheffield Property</t>
  </si>
  <si>
    <t>Digby</t>
  </si>
  <si>
    <t>Sutherland</t>
  </si>
  <si>
    <t>0417 019 995</t>
  </si>
  <si>
    <t>digby.sutherland@sheffieldproperty.com.au</t>
  </si>
  <si>
    <t xml:space="preserve">Colliers </t>
  </si>
  <si>
    <t>Aaron</t>
  </si>
  <si>
    <t xml:space="preserve">Weir </t>
  </si>
  <si>
    <t>0412 229 948</t>
  </si>
  <si>
    <t>aaron.weir@colliers.com</t>
  </si>
  <si>
    <t xml:space="preserve">David </t>
  </si>
  <si>
    <t>Schmidt-Lindner</t>
  </si>
  <si>
    <t>dschmidtlindner@savills.com.au</t>
  </si>
  <si>
    <t xml:space="preserve">2 &amp; 4 Dawn Fraser Avenue, Sydney Olympic Park </t>
  </si>
  <si>
    <t>1999-2004</t>
  </si>
  <si>
    <t>Peta</t>
  </si>
  <si>
    <t>Carey</t>
  </si>
  <si>
    <t>0401 301 101</t>
  </si>
  <si>
    <t>peta.carey@dexus.com</t>
  </si>
  <si>
    <t xml:space="preserve">Chris </t>
  </si>
  <si>
    <t>Heck</t>
  </si>
  <si>
    <t>0403 869 015</t>
  </si>
  <si>
    <t>chris.heck@dexus.com</t>
  </si>
  <si>
    <t>Tony</t>
  </si>
  <si>
    <t>0412 101 100</t>
  </si>
  <si>
    <t>Tony.Durante@colliers.com</t>
  </si>
  <si>
    <t>GJS Property</t>
  </si>
  <si>
    <t>Angus</t>
  </si>
  <si>
    <t>Grier</t>
  </si>
  <si>
    <t>0412 666 444</t>
  </si>
  <si>
    <t>angus@gjsproperty.com.au</t>
  </si>
  <si>
    <t>Greg</t>
  </si>
  <si>
    <t>Pike</t>
  </si>
  <si>
    <t>0416 065 972</t>
  </si>
  <si>
    <t>greg.pike@cbre.com.au</t>
  </si>
  <si>
    <t>O'Neil</t>
  </si>
  <si>
    <t>61 431 500 939</t>
  </si>
  <si>
    <t>michael.oneill@cbre.com.au</t>
  </si>
  <si>
    <t>AM60, 42-60 Albert Street, Brisbane</t>
  </si>
  <si>
    <t>Colliers 
Wright Property</t>
  </si>
  <si>
    <t>Klinton
Michael</t>
  </si>
  <si>
    <t>Jones
Callow</t>
  </si>
  <si>
    <t>0417 211 497
0417 147 528</t>
  </si>
  <si>
    <t>klinton.jones@colliers.com
michael.callow@wrightproperty.com.au</t>
  </si>
  <si>
    <t>Hatch</t>
  </si>
  <si>
    <t>0421 169 898</t>
  </si>
  <si>
    <t xml:space="preserve">
ben.hatch@au.knightfrank.com</t>
  </si>
  <si>
    <t>Lachlan
Ben</t>
  </si>
  <si>
    <t>Hateley
Hatch</t>
  </si>
  <si>
    <t>0405 257 209
0421 169 898</t>
  </si>
  <si>
    <t>Lachlan.Hateley@au.knightfrank.com
ben.hatch@au.knightfrank.com</t>
  </si>
  <si>
    <t>Mark
Sam</t>
  </si>
  <si>
    <t>Curtain
Allam</t>
  </si>
  <si>
    <t xml:space="preserve">0400 701 307
0423 927 129 </t>
  </si>
  <si>
    <t xml:space="preserve">mark.curtain@ap.jll.com
sam.allam@ap.jll.com </t>
  </si>
  <si>
    <t>Ben
Andrew</t>
  </si>
  <si>
    <t>Ward
Beasley</t>
  </si>
  <si>
    <t>0412 113 936
0412 066 288</t>
  </si>
  <si>
    <t>ben.ward@au.knightfrank.com
andrew.beasley@colliers.com</t>
  </si>
  <si>
    <t>ASQ Tower 4.0
ASQ Plaza 5.5</t>
  </si>
  <si>
    <t>ASQ Tower 3.0
ASQ Plaza 4.0</t>
  </si>
  <si>
    <t>Spence</t>
  </si>
  <si>
    <t>0419 693 692</t>
  </si>
  <si>
    <t>michael.spence@dexus.com</t>
  </si>
  <si>
    <t>Landrigan</t>
  </si>
  <si>
    <t>0411 423 758</t>
  </si>
  <si>
    <t>Tony.Landrigan@colliers.com</t>
  </si>
  <si>
    <t>CI</t>
  </si>
  <si>
    <t>Grant 
Tim</t>
  </si>
  <si>
    <t>Jennings
O'Connor</t>
  </si>
  <si>
    <t>0405 255 965
0402 637 205</t>
  </si>
  <si>
    <t>grant.jennings@cadigal.com.au
tim.oconnor@ap.jll.com</t>
  </si>
  <si>
    <t>Philip</t>
  </si>
  <si>
    <t>Doyle</t>
  </si>
  <si>
    <t xml:space="preserve">0439 034 016 </t>
  </si>
  <si>
    <t>philip.doyle@cbre.com.au</t>
  </si>
  <si>
    <t>413 208 001</t>
  </si>
  <si>
    <t>Cook Wish Ellison
Savills</t>
  </si>
  <si>
    <t xml:space="preserve">Angus 
Rob </t>
  </si>
  <si>
    <t>Cook
Dickins</t>
  </si>
  <si>
    <t>0407 071 959
0412 468 758</t>
  </si>
  <si>
    <t>angus@cwesydney.com
RDickins@savills.com.au</t>
  </si>
  <si>
    <t>DTZ
DTZ</t>
  </si>
  <si>
    <t>John
Alex</t>
  </si>
  <si>
    <t>Hickey
Brownlee</t>
  </si>
  <si>
    <t>0411 154 233
0412 476 550</t>
  </si>
  <si>
    <t xml:space="preserve">john.hickey@dtz.com
Alex.Brownlee@dtz.com </t>
  </si>
  <si>
    <t>FY18+</t>
  </si>
  <si>
    <t>Oriental Tuckerbox</t>
  </si>
  <si>
    <t>CBA</t>
  </si>
  <si>
    <t>DRT</t>
  </si>
  <si>
    <t>DWPF1</t>
  </si>
  <si>
    <t>GDT1</t>
  </si>
  <si>
    <t>STC1</t>
  </si>
  <si>
    <t>DOTA</t>
  </si>
  <si>
    <t>DITA1</t>
  </si>
  <si>
    <t>DRO</t>
  </si>
  <si>
    <t>FFND</t>
  </si>
  <si>
    <t>COM</t>
  </si>
  <si>
    <t>IND</t>
  </si>
  <si>
    <t>RET</t>
  </si>
  <si>
    <t>As at 30 June 2014</t>
  </si>
  <si>
    <t>A Grade - Office</t>
  </si>
  <si>
    <t>Consortium Centre</t>
  </si>
  <si>
    <t>Spark Helmore</t>
  </si>
  <si>
    <t>32 corrections required</t>
  </si>
  <si>
    <t>Goran Srejic &amp; Charles St John</t>
  </si>
  <si>
    <t>Australia Customs and Border P</t>
  </si>
  <si>
    <t>NSW Govt</t>
  </si>
  <si>
    <t>KF</t>
  </si>
  <si>
    <t>Wilson Parking Australia</t>
  </si>
  <si>
    <t>Gallagher Bassett Services Pty</t>
  </si>
  <si>
    <t>Nestle Australia Ltd</t>
  </si>
  <si>
    <t>McAfee Australia Pty Ltd</t>
  </si>
  <si>
    <t>Aon Coporation</t>
  </si>
  <si>
    <t>Maurice Blackburn</t>
  </si>
  <si>
    <t>Origin Energy</t>
  </si>
  <si>
    <t>Promina/Asteron</t>
  </si>
  <si>
    <t>Intersystems</t>
  </si>
  <si>
    <t>PKF Services (NSW) P/L</t>
  </si>
  <si>
    <t>Cuscal</t>
  </si>
  <si>
    <t>Slater &amp; Gordon</t>
  </si>
  <si>
    <t>Tiffany</t>
  </si>
  <si>
    <t>Perennial Investment Partners</t>
  </si>
  <si>
    <t>Infigen Energy Services P/L</t>
  </si>
  <si>
    <t>Goodman</t>
  </si>
  <si>
    <t>Birdanco</t>
  </si>
  <si>
    <t>Kemp Strang</t>
  </si>
  <si>
    <t>Australian Human Rights Commis</t>
  </si>
  <si>
    <t>ACCC</t>
  </si>
  <si>
    <t>Government Property NSW</t>
  </si>
  <si>
    <t>Toga Pty Limited</t>
  </si>
  <si>
    <t>Encompass Credit Union Limited</t>
  </si>
  <si>
    <t>Urban Cafe</t>
  </si>
  <si>
    <t>Site 3 Development Co</t>
  </si>
  <si>
    <t>State of Queensland</t>
  </si>
  <si>
    <t>BDO Services</t>
  </si>
  <si>
    <t>Adani Mining</t>
  </si>
  <si>
    <t>GHD Services Pty Ltd</t>
  </si>
  <si>
    <t>Credit Union Australia Limited</t>
  </si>
  <si>
    <t>HP</t>
  </si>
  <si>
    <t>Aust Bureau of Statistics</t>
  </si>
  <si>
    <t>m3</t>
  </si>
  <si>
    <t>Vodafone Networks P/L</t>
  </si>
  <si>
    <t>The Herald and Weekly Times</t>
  </si>
  <si>
    <t>Telstra Corp (Sensis)</t>
  </si>
  <si>
    <t>Telstra Corporation Limited</t>
  </si>
  <si>
    <t>Australia Post</t>
  </si>
  <si>
    <t>Unisuper Management</t>
  </si>
  <si>
    <t>Herbert Geer Commercial</t>
  </si>
  <si>
    <t>Woodside Energy</t>
  </si>
  <si>
    <t>Clough Projects Ptd Ltd</t>
  </si>
  <si>
    <t>Euroz Securities Limited</t>
  </si>
  <si>
    <t>Insurance Australia Limited</t>
  </si>
  <si>
    <t>M3</t>
  </si>
  <si>
    <t>IBM Australia</t>
  </si>
  <si>
    <t>Device Technologies Australia</t>
  </si>
  <si>
    <t>ACR Supply Partners</t>
  </si>
  <si>
    <t>AWA</t>
  </si>
  <si>
    <t>Rail Infrastructure Corporatio</t>
  </si>
  <si>
    <t>Lesandu</t>
  </si>
  <si>
    <t>Downer Engineering</t>
  </si>
  <si>
    <t>Sirva</t>
  </si>
  <si>
    <t>Entertainment Dist</t>
  </si>
  <si>
    <t>Visy Pet</t>
  </si>
  <si>
    <t>Imation TDK</t>
  </si>
  <si>
    <t>Salmat Business</t>
  </si>
  <si>
    <t>Agility Logistics</t>
  </si>
  <si>
    <t>Gearhouse Broadcast</t>
  </si>
  <si>
    <t>Trimex</t>
  </si>
  <si>
    <t>IGT Australia</t>
  </si>
  <si>
    <t>Anixter Australia</t>
  </si>
  <si>
    <t>Chubb Fire Safety</t>
  </si>
  <si>
    <t>Sinnott Bros</t>
  </si>
  <si>
    <t>Adv Surgical Design</t>
  </si>
  <si>
    <t>Annex Holdings</t>
  </si>
  <si>
    <t>QLS (Vic)</t>
  </si>
  <si>
    <t>Fantech</t>
  </si>
  <si>
    <t>Orica Australia</t>
  </si>
  <si>
    <t>Toll Transport</t>
  </si>
  <si>
    <t>Lawrence &amp; Hanson Group</t>
  </si>
  <si>
    <t>AWH</t>
  </si>
  <si>
    <t>Visy Industrial Packaging</t>
  </si>
  <si>
    <t>Bestbar (Vic)</t>
  </si>
  <si>
    <t>Wrightson Seeds (Australia)</t>
  </si>
  <si>
    <t>Foster`s Australia</t>
  </si>
  <si>
    <t>Coles Myer</t>
  </si>
  <si>
    <t>Jemena</t>
  </si>
  <si>
    <t>Fonterra Brands</t>
  </si>
  <si>
    <t>8.00%</t>
  </si>
  <si>
    <t>7.00%</t>
  </si>
  <si>
    <t>7.75%</t>
  </si>
  <si>
    <t xml:space="preserve">36 George Street, Burwood </t>
  </si>
  <si>
    <t xml:space="preserve">Finlay Crisp Centre, Canberra </t>
  </si>
  <si>
    <t xml:space="preserve">201 Miller Street, North Sydney </t>
  </si>
  <si>
    <t xml:space="preserve">12 Creek Street, Brisbane </t>
  </si>
  <si>
    <t>5 Martin Place, Sydney 5</t>
  </si>
  <si>
    <t>480 Queen Street, Brisbane 5</t>
  </si>
  <si>
    <t>Kings Square, Wellington Street, Perth 5</t>
  </si>
  <si>
    <t>DEXUS Industrial Estate, Pound Road West, Dandenong South</t>
  </si>
  <si>
    <t>DEXUS Industrial Estate, 25 Distribution Drive, Laverton North (inventory)</t>
  </si>
  <si>
    <t>34 Manton Street, Morningside</t>
  </si>
  <si>
    <t>Beenleigh Marketplace, Beenleigh</t>
  </si>
  <si>
    <t>Capital partners</t>
  </si>
  <si>
    <t>DEXUS Industrial Estate, Boundary Road, Laverton North 2 (inventory)</t>
  </si>
  <si>
    <t>101 George Street is a nine level office building with ground floor retail situated on a prime corner location in Parramatta’s CBD with frontages to George and Charles Streets.</t>
  </si>
  <si>
    <t>11 Waymouth Street is a Premium Grade office building with state of the art services and building amenities. Completed in 2007, the tower comprises 20 levels of office accommodation, a ground level retail space, an outdoor dining area and upper plaza space.</t>
  </si>
  <si>
    <t>Completed in 2012, 145 Ann Street is a striking A Grade office tower in a prime Brisbane CBD location with close proximity to King George Square, Queen Street Mall and the courts. The building features premium end of trip facilities, onsite childcare centre and basement parking.</t>
  </si>
  <si>
    <t>The 27 level tower comprises large, open floor plates which encourage design flexibility and connectivity while the low sill heights and stepped perimeter ceiling maximise natural light.</t>
  </si>
  <si>
    <t>385 Bourke Street is a 41 level, A Grade office tower with two levels of ground floor retail providing over 45 retail services located in a prime CBD location. The building provides convenient access to all major retail, dining and transport options. 385 Bourke Street features a prominent corner location and a splayed building orientation allowing for enhanced natural light and view opportunities.</t>
  </si>
  <si>
    <t>46 Colin Street comprises five levels of office accommodation and basement car parking situated in West Perth and fronting Colin Street and Emerald Terrace.</t>
  </si>
  <si>
    <t>46 Colin Street is one of West Perth's leading office buildings with unusually large floor plates offering attractive and flexible office space with an abundance of car parking space. It is well located within close proximity to Hay Street for retail amenity and to public transportation.</t>
  </si>
  <si>
    <t>The modern tower is built on the site that originally housed the Sydney stock and wool exchange 150 years ago and proudly features the Lady of Commerce Statue at the front of the property.</t>
  </si>
  <si>
    <t xml:space="preserve">
58 Mounts Bay Road is a 16 level A Grade building in the Perth CBD with direct access to St Georges Terrace. The property features an impressive ground floor lobby and panoramic views over Perth. The property is located opposite Westralia Square in the Perth CBD, with frontages to Mounts Bay Road and Mercantile Lane.</t>
  </si>
  <si>
    <t>Woodside Plaza is one of Perth's highest specified premium grade office buildings providing premiug office space over 24 levels on large and efficient floor plates. The building is located within the prestigious western end of the CBD on St Georges Terrace.</t>
  </si>
  <si>
    <t>The building enjoys expansive views over Kings Park, the Swan River and the Indian Ocean to Rottnest Island and comprises over 46,000 square metres of office space with floor plates ranging from 2,360 square metres in the low rise to 1,656 square metres in the high rise. 
It also features a garden plaza and function area, end-of-trip facilities, a fully equipped health and fitness centre and a 120 seat auditorium and conference facility. 
The property is positioned close to public transport and provides convenient accessibility with close proximity to the Freeways and the Western Suburbs, and in addition within close proximity to the City's best shopping and dinning.</t>
  </si>
  <si>
    <t xml:space="preserve">The building benefited from an improvement in its efficient operations to recently achieve a 5.0 star NABERS Energy rating. In addition, the building achieved a 5.0 star NABERS Indoor Environment Rating which demonstrates market leading performance, of which there are only 8 other office building throughout Australia with the same top rating achieved.  </t>
  </si>
  <si>
    <t>Kings Square is being developed by Leighton Properties and practical completion is due mid 2015 for the three properties.</t>
  </si>
  <si>
    <t>Each property has been designed to achieve a 5.0 star NABERS Energy rating</t>
  </si>
  <si>
    <t>The property benefits from expansive river views on all but the first level and enjoys close proximity with direct access to public transport from walkway bridges over Mounts Bay Road, and also enjoys excellent retail amenity from its central CBD locality</t>
  </si>
  <si>
    <t>Finlay Crisp Centre comprises three adjacent office buildings with basement car parking. Customs House is a 12-level building, while Allara House and Nara Centre are six levels each. The property is located at the southern end of the Canberra CBD, with frontages to Nangari Street, London Circuit, Constitution Avenue and Allara Street.</t>
  </si>
  <si>
    <t>36 George Street is a five level office complex centrally located in Burwood, approximately 10 kilometres west of Sydney CBD. The low rise campus style buildings features expansive 3,000 square metre floor plates, landscaped gardens, impressive lobby and two levels of car parking.</t>
  </si>
  <si>
    <t>The Zenith is a twin-tower office complex, located in the Chatswood commercial precinct between the Pacific Highway and the North Shore railway line. The towers each have 21 levels of A Grade office accommodation, ground floor retail space, a 250 seat theatre and five levels of basement parking.</t>
  </si>
  <si>
    <t>Located in the Macquarie Park corridor approximately 10 kilometres north of the Sydney CBD, the office park consists of three modern office buildings with two street frontages. The complex is also serviced by a childcare centre, gym and sporting facilities.</t>
  </si>
  <si>
    <t xml:space="preserve">Victoria Cross is located in a promient corner position within the North Sydney CBD. The property comprises 12 levels of office accommodation, two levels of retail and three levels of basement parking for 180 vehicles. </t>
  </si>
  <si>
    <t>201 Miller Street is an iconic and distinctive commercial tower located in North Sydney. The 22 level office tower boasts impressive harbour and district views from all sides and features premium onsite services including concierge services.</t>
  </si>
  <si>
    <t>105 Phillip Street is a car park site (adjacent 130 George Street) with development consent for a 20,500 square metre office building with generous ground floor amenities.</t>
  </si>
  <si>
    <t>1 Bligh Street is a Premium grade, 6 Star Green Star rated high-rise building offering 27 levels of office accommodation. The building features a double-skin, glass facade with a naturally ventilated full height atrium. Amenities include premium concierge services, a cafe, childcare centre, shower facilities, bicycle racks and parking for 92 cars.</t>
  </si>
  <si>
    <t>Grosvenor Place is a landmark Premium grade office building located near Circular Quay in the Sydney CBD providing office accommodation over 44 levels, ground floor retail space and car parking for 566 cars. Designed by renowned architect Harry Seidler, the complex also includes The Morrison Hotel and the heritage listed Royal Naval House and Johnson's Building.</t>
  </si>
  <si>
    <t>Australia Square is one of Sydney’s prime office properties, designed by Australian architect Harry Seidler. The complex comprises a 48 level circular tower with a lower ground floor retail plaza and the 13 level plaza building adjoined by an external courtyard.</t>
  </si>
  <si>
    <t>A number of energy efficiency upgrades were implemented including a state-of-the-art climate-control air-conditioning system, providing improved air quality with more controlled use of outside air. Throughout the Lobby and Plaza, LED lights and energy efficient water coolers were also installed. Energy-efficient lighting and sensor controls have been installed in bathrooms, as have low water-use facilities. The lift system was upgraded to reduce travel time from the lobby to the upper floors and is providing a 30% reduction in energy use.</t>
  </si>
  <si>
    <t>Through an active repositioning strategy focusing on customer service, DEXUS and its co-owner utilised their asset management capabilities to restore Australia Square as a prestigious property address, reinforcing its status as one of Sydney’s iconic buildings.
In April 2013 DEXUS relocated its head office to Australia Square, creating an innovative and collaborative workspace. Australia Square offers 24-hour security and five star concierge services, retail services and a choice of 17 different dining options, including O'Bar and Dining located on Level 47 and Ryan's Bar in the external courtyard.
Demonstrating its longevity, Australia Square was recently named by the Urban Development Institute of Australia as one of the top five developments built in NSW over the past 50 years.</t>
  </si>
  <si>
    <t>The impressive façade makes 45 Clarence Street a Sydney landmark while efficient floor plates of 1,250 square metres offer tenants flexible design workspace solutions. The building delivers outstanding tenant services with bicycle racks, lockers and change facilities, concierge, onsite management team, foyer café and a five level basement car park.</t>
  </si>
  <si>
    <t xml:space="preserve">201-217 Elizabeth Street is a 42 level, A Grade office tower comprising 34 levels of office space, an impressive foyer featuring a lower ground floor retail offering and direct access to Museum Station. The office space is column-free and has floor to ceiling windows that provide abundant natural light and extensive views of Sydney Harbour and Hyde Park. </t>
  </si>
  <si>
    <t>The building’s island like positioning on the corner of Elizabeth, Park and Castlereagh Streets allows for expansive view opportunities and enhanced natural light in the lobby and on the floors.
201 Elizabeth features convenient onsite services including full time management team, 12 retail shops, shower, locker and bike rack facilities. A recently introduced concierge activates the lobby and has introduced a new service culture to the tenants.
The building’s location on Hyde Park allows for convenient access in and out of Sydney’s CBD as well as close proximity to major transport options.</t>
  </si>
  <si>
    <t>Governor Phillip &amp; Macquarie Tower complex is one of Sydney’s leading Premium grade office buildings. GPT provides 37 levels of premium office space and GMT provides 25 levels of premium office space. The complex also basement parking for 654 cars.</t>
  </si>
  <si>
    <t>30 The Bond is a nine level office tower located on the doorstep of Sydney's newest business precinct, Barangaroo. 30 The Bond offers some of the largest floor plates in Sydney, providing the best in workspace efficiency and flexibility maximising workplace integration and interaction.</t>
  </si>
  <si>
    <t>The expansive foyer offers a light filled space and a dedicated concierge service. One Margaret Street offers an unrivalled level of on-floor refurbishment with superior finishes throughout the building. The 1,163 square metre floor plates provide efficient space, the perfect platform to meet the fitout requirements of progressive businesses. 
A splayed building orientation ensures a light filled work environment with increased view opportunities over the cityscape, Barangaroo and Darling Harbour while vibrant shopping, coffee and dining destinations are all on the doorstep for staff to enjoy, creating a more engaging and productive work environment.</t>
  </si>
  <si>
    <t>44 Market Street is a modern 26 level, A Grade office tower located in Sydney's western core. The building provides tenants a range of accommodation options from small suites to whole contiguous floors.</t>
  </si>
  <si>
    <t>44 Market Street offers a large refurbished foyer with concierge, café and informal meeting areas. The upper levels offer 360 degree views while the lower levels feature four sides of natural light due to the building’s corner location on York, Clarence and Market Streets.
The building is located at the gateway to the entertainment precincts of King Street Wharf and Darling Harbour and is directly adjacent to Sydney’s major retail precincts, Westfield Sydney, the QVB and Pitt Street Mall.</t>
  </si>
  <si>
    <t xml:space="preserve">
Due for completion in 2015, 5 Martin Place will be a 19 level Premium Grade building comprising the redevelopment of existing heritage buildings and extended new development. The redevelopment will provide a unique premium offering with large central atrium, large floor plates and prime CBD location in the heart of Martin Place.</t>
  </si>
  <si>
    <t>39 Martin Place is a B Grade property prominently located adjacent to Martin Place railway station. It comprises 20 levels of office accommodation, six retail shops, two levels of basement parking and the adjoining Martin Place Shopping Circle.</t>
  </si>
  <si>
    <t>The adjoining Martin Place Shopping Circle provides a further 805 square metres of retail space as part of a convenient underground pedestrian link to the railway station. 
The property is located in a prominent position on the corner of Elizabeth Street and adjacent to Martin Place railway station, with the retail areas benefiting from a high volume of pedestrian traffic from the railway station access and underground links to Colonial and MLC centres.
The building has undergone a complete refurbishment including a lobby and façade upgrade as well as refurbishment to the lift lobby and bathrooms. The upgrade works also included the installation of new tenant amenities including showers, lockers and bike racks.</t>
  </si>
  <si>
    <t xml:space="preserve">60 Castlereagh Street is an A Grade office tower with 20 levels of office accommodation, basement parking and ground floor retail. Located in Sydney CBD’s financial and legal precinct, the building provides large, column free floor plates with views over Sydney from the upper floors. </t>
  </si>
  <si>
    <t>60 Castlereagh Street has a 4.5 star NABERS Energy rating achieved through chiller and building management control systems upgrades which have significantly reduced energy consumption. Building initiatives such as electricity and water monitoring, recycling programs and the installation of end of trip facilities encourage an active participation from the building occupants to reduce consumption and meet overall building targets for sustainability.</t>
  </si>
  <si>
    <t>175 Pitt Street is an A Grade office tower centrally located in Sydney’s CBD with frontages on Pitt and King Streets. The building comprises 22 levels of office space, basement car parking with ground and lower ground retail. A substantial building upgrade was completed in 2010 providing superior building services.</t>
  </si>
  <si>
    <t>The building provides a convenient location with close proximity to major retail, transport and dining precincts. The onsite retail incorporates a gym, banks and luxury brands. The recently completed end of trip facilities provide a premium experience for tenants with showers, secure bike parking, towel service and lockers, promoting an active workforce. The upper floors offer views along Pitt Street to the Harbour Bridge and Sydney Tower.</t>
  </si>
  <si>
    <t>14 Lee Street is located in Sydney’s southern precinct and features close proximity to Central Station. The commercial building provides eight levels of office accommodation, basement car parking and ground floor retail.</t>
  </si>
  <si>
    <t>12 Creek Street combines iconic design with a sense of space and quality to create an office environment that drives productivity and collaboration. Large framed windows and smart side-core design delivers tenants highly-efficient 1,010 square metre floor plates with superior indoor environmental services.
12 Creek Street refined its services platform providing tenants smooth efficient high-speed lifts, digitally monitored air-conditioning and increased energy efficiency. The buildings central location is only a step away from Brisbane’s cultural hub of restaurants, entertainment and transport links.</t>
  </si>
  <si>
    <t>Southgate’s office towers provide high quality office accommodation  with all levels offering large efficient and column free floor plates of 1,250 square metres with excellent natural light and views over the Yarra River, CBD and surrounds. The Complex  provides basement shower and change facilities as well as bike racks to encourage a healthy work life balance.
 Located in the heart of Melbourne’s art and leisure precinct, tenants are spoilt for choice with direct access to retail amenities including an abundant range of food, fashion and specialty retailers fronting the Yarra River. The Complex provides onsite parking and close proximity to all transport facilities including numerous bike paths and walking paths, creating a unique location to inspire creativity and corporate innovation.</t>
  </si>
  <si>
    <t>Southgate's office towers achieved a 4.5 star NABERS Energy ratings in line with the 4.5 star target.</t>
  </si>
  <si>
    <t>180 Lonsdale comprises 40,000 square metres of A Grade office with side core floor plates ranging form 1,787 to 1,890 square metres. The property has undergone extensive refurbishment to its upper office floors as well as the ground floor foyer and brand new state of the art end-of-trip facilities.  
222 Lonsdale has over 18,000 square metre A Grade office with a contemporary twin 'pod' construction with interlinking bridges and interfloor stairs. 222 Lonsdale is ideal for corporates requiring large floor plates of over 3,800 square metres right in the heart of the Melbourne CBD.
The QV retail precinct is located over five levels in both an enclosed and exposed laneway configuration offering over 45 specialty stores, 35 food outlets and major retailers including Big W DDS, Woolworths Supermarket and Liquor, Dan Murphy's, Office Works, Harvey Norman/Domayne, Fitness First.  Onsite there is also a childcare facility, gym and medical centre providing additional amenity to tower tenants and customers of the complex. The office towers boast premium tenants servcies with new end of trip facilities and exceptional view from all floors.</t>
  </si>
  <si>
    <t>Refurbished floors in 180 Lonsdale Street include new T5 single tube light fittings and motion controlled tenancy lighting. Sub metering for base building plant has recently been improved to enable greater capacity to manage the tower's energy consumption.  The entire QV retail precinct participates in active waste recycling.</t>
  </si>
  <si>
    <t xml:space="preserve">Quarry at Greystanes is located approximately six kilometres west of Parramatta and 30 kilometres west of Sydney CBD featuring convenient proximity to the Great Western Highway and the M5 and M7 Motorways. </t>
  </si>
  <si>
    <t>This purpose built office/warehouse facility located in the Quarry at Greystanes industrial estate. Completed in 2012, the facility consists of two levels of office, a production and dispatch areas and parking. The warehouse component has a high internal clearance, seven on grade roller doors and three recessed loading docks.</t>
  </si>
  <si>
    <t xml:space="preserve">Cantilevered awnings provide all-weather protection for the loading areas.  Quarry at Greystanes is located approximately six kilometres west of Parramatta and 30 kilometres west of Sydney CBD featuring convenient proximity to the Great Western Highway and the M5 and M7 Motorways. </t>
  </si>
  <si>
    <t>This modern office/warehouse facility completed in 2012 is currently divided into two separate units located at the premium industrial estate, Quarry at Greystanes. The building provides a combination of on grade and recessed loading with all-weather coverage via large cantilever awnings.</t>
  </si>
  <si>
    <t xml:space="preserve">The innovative design and sustainable initiatives have been recognised with 2-6 Basalt Road achieving a 4 Star Green Star rating. Quarry at Greystanes is located approximately six kilometres west of Parramatta and 30 kilometres west of Sydney CBD featuring convenient proximity to the Great Western Highway and the M5 and M7 Motorways. </t>
  </si>
  <si>
    <t>This modern office/warehouse facility divided into four units catering to users from 3,500 square metre was completed in 2012 and is located in the premium industrial estate, Quarry at Greystanes. The warehouse accommodation for each unit features a minimum internal clearance of 10 metres, onsite parking, a combination of recessed and on grade loading docks with all-weather protection and modern functional design.</t>
  </si>
  <si>
    <t>This purpose built temperature controlled warehouse/office facility was completed in 2013 and is located in the premium industrial estate, Quarry at Greystanes. The facility incorporates single level office and warehouse accommodation featuring high clearance, a combination of recessed and on grade access and innovative industrial design.</t>
  </si>
  <si>
    <t>This purpose built temperature controlled facility located in the premium industrial estate, Quarry at Greystanes was completed in 2012 and comprises a single level of office and warehouse accommodation. The building provides a combination of on grade and recessed loading with all-weather coverage via large cantilever awnings.</t>
  </si>
  <si>
    <t>This purpose built facility was completed in 2011 as part of the Quarry at Greystanes industrial estate. The building incorporates two levels of office accommodation and one level of warehouse. The dispatch area incorporates three on grade roller shutter doors and three loading docks featuring cantilever awnings for all-weather protection.</t>
  </si>
  <si>
    <t>This purpose built data centre facility comprising three levels of warehouse and data storage and two levels of office accommodation. This high quality building was one of the first developments in the premium Quarry at Greystanes industrial estate.</t>
  </si>
  <si>
    <t>Completed in 2010, 8 Basalt Road was the first development at Quarry at Greystanes, a premium industrial estate in Sydney’s west. The facility incorporates a single level of office and warehouse accommodation, parking, six recessed loading docks and seven on grade roller shutter doors covered by a large external awning.</t>
  </si>
  <si>
    <t xml:space="preserve">Quarry at Greystanes is a development site located to the south of the Greystanes business hub. Quarry at Greystanes is located approximately six kilometres west of Parramatta and 30 kilometres west of Sydney CBD featuring convenient proximity to the Great Western Highway and the M5 and M7 Motorways. </t>
  </si>
  <si>
    <t>Quarrywest comprises 25.64 hectares of industrial development land located on Reconciliation Road in a core industrial market in Western Sydney and with access to key infrastructure. Quarrywest provides 115,000 square metres of prime space to the market and continues the development momentum, positioning this unique precinct to become one of Australia’s largest premier estates.</t>
  </si>
  <si>
    <t xml:space="preserve">The land is situated opposite Quarry at Greystanes, an industrial estate which is jointly owned by DEXUS and another capital partner. Quarrywest is located approximately six kilometres west of Parramatta and 30 kilometres west of Sydney CBD featuring convenient proximity to the Great Western Highway and the M5 and M7 Motorways. </t>
  </si>
  <si>
    <t>Quarry Industrial Estate, Reconciliation Road, Greystanes 2</t>
  </si>
  <si>
    <t>Constructed in 2012, the property provides a mezzanine office with an attached high bay steel portal framed warehouse. The warehouse has four on grade roller shutter doors and three recessed loading docks on both the eastern and western sides of the building. This buildings has the ability to be split into two tenancies.</t>
  </si>
  <si>
    <t>The estate is located in one of Melbourne’s fasted growing industrial precincts, Laverton North within 18 kilometres of Melbourne CBD and provides convenient access to the Princess/Westgate Freeway, Western Ring Road and the Deer Park Bypass.</t>
  </si>
  <si>
    <t>Drive Industrial Estate, 255 Archerfield Road, Richlands</t>
  </si>
  <si>
    <t xml:space="preserve">The subject property comprises a modern industrial complex comprising thirteen industrial units together with 408 car spaces including a multi-deck car park. </t>
  </si>
  <si>
    <t>A modern A Grade office tower, comprising 23 upper office levels, ground floor retail and lobby and basement parking for 207 cars. The building was refurbished in 2007 to include new finishes to the lobby and improvements to ground floor retail.</t>
  </si>
  <si>
    <t xml:space="preserve">Axxess provides a combination of freestanding office buildings and traditional industrial office/warehouse units fronting onto Forster and Gilby Roads. The estate provides smaller units up to 1,000 square metres plus modern office/warehouses up to 6,000square metres. </t>
  </si>
  <si>
    <t>Located on the southern corner of Distribution Drive and Palmers Road, this modern, freestanding office/warehouse facility was completed in 2012. The facility consists of a single level of high quality office and warehouse accommodation. The warehouse component provides five recessed loading docks and five roller shutter doors covered with a large sprinklered awning.</t>
  </si>
  <si>
    <t>The property is located on the southern side of Distribution Drive with access off Palmers Road. The estate is located in one of Melbourne’s fastest growing industrial precincts, Laverton North within 18kms of Melbourne CBD and provides convenient access to the Princess/Westgate Freeway, Western Ring Road and the Deer Park Bypass.</t>
  </si>
  <si>
    <t>The property is located on the southern side of Distribution Drive with a second street frontage to Foundation Drive in the DEXUS Industrial Estate. The estate is located in one of Melbourne’s fastest growing industrial precincts, Laverton North within 18 kilometres of Melbourne CBD and provides convenient access to the Princess/Westgate Freeway, Western Ring Road and the Deer Park Bypass.</t>
  </si>
  <si>
    <t xml:space="preserve">Located on the corner of Foundation Road and Distribution Drive, this modern, freestanding office/warehouse facility was completed in 2011. The building provides two levels of office accommodation and a single level warehouse featuring high internal clearance, a combination of recessed and on grade loading docks and large awning providing all-weather protection. </t>
  </si>
  <si>
    <t xml:space="preserve">The property consists of a two storey office and attached warehouse constructed in 2008. The warehouse is accessed via five on grade roller shutter doors. The property is located on the southern side of Distribution Drive within the DEXUS Industrial Estate. </t>
  </si>
  <si>
    <t>The property is located on the eastern corner of Foundation and Boundary Roads within the DEXUS Industrial Estate. The estate is located in one of Melbourne’s fastest growing industrial precincts, Laverton North within 18 kilometres of Melbourne CBD and provides convenient access to the Princess/Westgate Freeway, Western Ring Road and the Deer Park Bypass.</t>
  </si>
  <si>
    <t xml:space="preserve">This land is located in Laverton North, approximately 17 kilometres to the west of Melbourne’s CBD and Ports. The site is in close proximity to the Western Ring Road which is accessed via the interchange at Boundary Road and the interchange at Fitzgerald Road.  </t>
  </si>
  <si>
    <t xml:space="preserve">This property consists of two office/warehouses in the established industrial precinct of Knoxfield approximately 25 kilometres south east of Melbourne. The estate is well located with the recently extended Eastlink 3 kilometres to the west. </t>
  </si>
  <si>
    <t xml:space="preserve">This property is located in the south east of Melbourne, approximately 36 kilometres from the CBD. The property has excellent access to the South Gippsland Freeway (Monash Freeway), South Gippsland Highway and the Eastlink. </t>
  </si>
  <si>
    <t xml:space="preserve">This property is situated within an established industrial precinct in the north-western suburb of Gillman, approximately 12 kilometres from the Adelaide CBD. Transport to the CBD is via the major transport corridors of the Grand Junction Road and Port Road.  </t>
  </si>
  <si>
    <t>This property is located in Mascot, an established industrial precinct approximately 9kms from the Sydney CBD and close to key transport hubs. The Sydney Kingsford Smith Airport is located 2 kilometres south and Port Botany is located approximately 5 kilometres to the south east.</t>
  </si>
  <si>
    <t>This is a modern industrial estate comprising two freestanding, high clearance industrial office/warehouse buildings. The buildings extend to a total area of 30,200 square metres on a site of 5.4 hectares and is situated in close proximity to the expanding Port Botany seaport terminals.</t>
  </si>
  <si>
    <t>This purpose built office/warehouse facility completed in 2013 is located on the corner of Reconciliation Road and Bellevue Circuit in the premium industrial estate, Quarry at Greystanes. The facility provides high clearance warehousing, light filled corporate offices, on grade loading docks and large cantilevered awnings for all-weather protection in the loading areas.</t>
  </si>
  <si>
    <t xml:space="preserve">This property is situated in the Greystanes business hub within close proximity to major arterial routes, M4/M7 motorways. Greystanes business hub is 6 kilometres west of Parramatta and 26 kilometres west of the Sydney CBD. </t>
  </si>
  <si>
    <t>This property is located in a prominent position on the intersection of Victoria Road and Tennyson Road, Gladesville, approximately 10 kilometres north west of the Sydney CBD and 11 kilometres east of the Parramatta CBD.</t>
  </si>
  <si>
    <t>This property comprises a modern warehouse and distribution facility located approximately 1 kilometre south of the M7/M4 interchange. Eastern Creek is recognised as the premier industrial logistics precinct in the Sydney metropolitan area.</t>
  </si>
  <si>
    <t>St Hilliers Estate is situated on the south eastern side of Parramatta Rd and St Hilliers Rd at Auburn, approximately 20 kilometres west of the Sydney CBD and 4 kilometres south-east of the Parramatta CBD. The estate is accessed by convenient entry and exit points to the M4 motorway.</t>
  </si>
  <si>
    <t>11 Waymouth Street was the first 5 Star Green Star rated building in South Australia and has achieved a 5.0 star NABERS Energy rating through design features such as natural ventilation and double glazed windows as well as efficient building services such as a passive chilled beam system and sensor controlled lighting.</t>
  </si>
  <si>
    <t>145 Ann Street has achieved a 6 Star Green Star – Office Design V2 rating and is targeting a 5.0 star NABERS Energy rating. Initiatives such as cogeneration, central lighting activation and mandatory recycling programs have ensured the building delivers on its sustainability credentials. The building was the first project in Australia to be publically supported by the Heart Foundation, as is commended for its Healthy by Design features including the end of trip facilities, a healthy choice café and people friendly stairwells connecting all floors from the ground floor.</t>
  </si>
  <si>
    <t>10 Eagle Street is an A Grade office tower in the heart of Brisbane’s Golden Triangle. Bounded by Eagle, Charlotte and Market Streets, the island like position of the 32 level tower allows for expansive views from every level. Premium services include concierge, newly completed end of trip facilities and onsite building management.</t>
  </si>
  <si>
    <t>Designed to epitomise the leading edge of workplace design, 123 Albert Street used the highest quality materials and advanced technology in the design and construction phase to deliver the most efficient working environment for long term cost effectiveness.
123 Albert Street offers some of the largest floor plates available in the Brisbane CBD. Light spills into the ground plane from Albert and Charlotte Streets. The design of the podium sets a new standard in the creation of an elegant yet functional business environment. 
123 Albert Street is adjacent to Brisbane’s financial hub, law courts and government sector and provides easy access to major public transport hubs and Brisbane's arterial road systems.</t>
  </si>
  <si>
    <t>A substantial refurbishment program has resulted in the building achieving a 5.0 star NABERS Energy rating. Sustainable initiatives such as monthly water and electricity monitoring, recycling programs and the installation of sensor controlled lighting in common areas has resulted in active tenant participation in meeting targets set by building management.</t>
  </si>
  <si>
    <t>The building provides a convenient location with close proximity to Martin Place, Wynyard, Pitt Street Mall and the court precinct allowing for easy access to all major transport, retail and business requirements. With dual access from Castlereagh and Elizabeth Streets, the building’s large lobby creates a sophisticated statement while on-floor the large floor plates provide an ideal platform for creating dynamic workspaces. The building offers hotel style end of trip facilities including lockers, bicycle racks and shower facilities encouraging a healthy and active work force.</t>
  </si>
  <si>
    <t>56 Pitt Street has achieved a 5.0 star NABERS Energy rating. Significant reductions in electricity and water consumption has resulted from the replacement or upgrade of key building mechanical systems including boilers, chillers and building management system controls.
The management team has introduced programs that encourage tenant participation to reduce the overall consumption of the building and include waste management processes and partnering with City Switch to benchmark energy usage.</t>
  </si>
  <si>
    <t xml:space="preserve">The redevelopment is currently targeting a 5.0 star NABERS Energy rating, a NABERS Water rating of 3.5 stars and a 5 Star Green Star design rating through sustainable initiatives such as multi-service chilled beams, high efficiency façade, movement activated lighting controls and regenerative power system. </t>
  </si>
  <si>
    <t>Featuring quality office space and superior finishes, 383 Kent Street offers large refurbished floor plates with a central core and floor to ceiling windows enhancing the natural light. The 1,577 square metre floor plates offer flexibility in configuring space to suit business needs and provide expansive views extending across Darling Harbour and the city.
The recently refurbished double height foyer provides flexible work areas, café and concierge ideal for making a first impression when welcoming visitors. Tenants and guests have convenient access to ample onsite parking for 818 cars.
Travelling to work has never been more convenient with easy access to CBD cycleways and public transport hubs including Wynyard and Town Hall bus and rail services, all only minutes away.
383 Kent Street offers great work/life balance. Modern onsite amenities including shower facilities, lockers and bike racks, encourage tenants to take advantage of surrounding health and fitness opportunities. While Cockle Bay Wharf, King Street Wharf, QVB and Darling Harbour offer a wide variety of retail, cafés and dining options all within easy walking distance.</t>
  </si>
  <si>
    <t>The 309-321 Kent Street complex provides two high quality A Grade office towers in Sydney's western core providing 36 levels of office accommodation, a ground level retail plaza and five levels of basement car parking.</t>
  </si>
  <si>
    <t>309 Kent Street is a 17 level tower providing impressive views of Sydney’s Darling Harbour over a number of floors and excellent natural light.
321 Kent Street has a distinctive glass façade and large forecourt that welcomes tenants into the impressive lobby. The 21 level tower features large column free floor plates offering unrestricted views of Darling Harbour and excellent natural light.
Both towers have access to a range of onsite amenity including concierge services, conference facility, childcare, three onsite cafés and a 325 bay car park.
Within close proximity to the lively Darling Harbour precinct and the traditional CBD core, the location of 309-321 Kent Street offers an enviable position for employees to enjoy all the lifestyle benefits that Sydney has to offer. This location provides a choice of public transport options with Wynyard, Town Hall and Martin Place stations all within a short walk and King Street Wharf offering the ultimate Sydney commute; the ferry.</t>
  </si>
  <si>
    <t xml:space="preserve">Located in the heart of Sydney’s historic Rocks precinct, 30 The Bond stands out as a leading architectural statement, setting the standard for environmental design in Australia. With the development of the Barangaroo precinct, 30 The Bond will benefit from the next generation of Sydney’s economic, retail and dining growth.
The lobby features internal stairs, glass lifts, suspended meeting rooms and large break out spaces and a full height atrium encouraging interaction between tenants and the outdoor environment. </t>
  </si>
  <si>
    <t>30 The Bond was recognised as the first building in Australia to achieve a 5 Star Green Star rating and 5.0 star NABERS Energy rating through the use of innovative sustainable initiatives such as natural ventilation, passive chilled beam cooling, façade shading, winter gardens and use of natural and recycled products.
In June 2014, 30 The Bond achieved NABERS Energy and Water rating upgrades to 5.5 stars and 4.0 stars respectively, delivering a 10 year track record of leadership in sustainability. 
Since the building's opening in 2005, DEXUS has continued to implement operational improvements and efficiencies, ensuring 30 The Bond remains one of Sydney's most appealing office environments.</t>
  </si>
  <si>
    <t>The Grosvenor Place complex sits on an entire CBD block overlooking Circular Quay. Grosvenor Place has earned a reputation as one of Sydney's most functional premium grade office towers. 
Its distinctive design features large, highly efficient 1,900 square metre floor plates sitting above a three storey lobby. Floor-to-ceiling windows frame views that capture the beauty of Sydney in a 360 degree panorama. On-site amenities include an undercover casual dining forecourt, The Morrison Hotel, Giovanni's restaurant and a florist. The addition of class-leading shower and change room facilities is planned during 2014.</t>
  </si>
  <si>
    <t>In a prime location selected for Sydney’s First Government House more than 200 years ago, 1 Farrer Place offers a positive and productive workplace for businessess, from formal and informal spaces to meet and reflect, to dramatic views from both office towers. The complex includes GPT, GMT, five historic terraces, two public open spaces, and the Museum of Sydney.
The office towers provide highly efficient, column-free rectangular floorplates providing maximum freedom and flexibility. GPT's granite, glass and stainless steel façade is crowned by a six-storey grid of stainless steel blades. The lobby, provides floor-to-ceiling expanses of glass looking over Farrer Place, polished granite floors and sandstone walls, creating a light and airy feel which is complemented by major artworks and comfortable seating. GMT appears as a tower of stepped blocks of granite on a sandstone base. With its 14-metre height, GMT's lobby adjoins GPT's lobby.
The complex offers secure parking over eight basement levels for up to 654 cars, end-of-trip and fitness facilities including a 253 space bike facilities, showers/lockers, a premium concierge, formal and informal meeting areas, 24-hour, 7-day onsite security control room. The complex is a few minutes’ walk from Circular Quay, Wynyard and Martin Place transport services. By car, there is easy access to all major arterial roads, including the Harbour Bridge approach and the Eastern Distributor.</t>
  </si>
  <si>
    <t>45 Clarence Street achieved a 4.5 star NABERS Energy rating and a 3.5 star NABERS Water rating following an upgrade  of mechanical services in 2011, including new high efficiency chillers, boilers, sub-meters, BMCS controls and full re-commissioning of the building. All floors are provided as fully refurbished including:
- New on-floor lift lobbies, with bespoke strip lighting and colour back glass wall treatment
- New Armstrong ceiling grid and ceiling tiles, configured to minimise waste and damage during tenant fitout and churn
- Innovative air delivery system through swirl diffusers for increased comfort levels and energy efficiency
- New cushion back, environmentally friendly carpet tiles
- Installation of energy efficient single tube T5 lighting with electronic control gear ready for tenant CBUS lighting control system
- Refurbished water efficient bathrooms with new on-floor
- DDA compliant bathroom/shower facilities</t>
  </si>
  <si>
    <t xml:space="preserve">Located In the heart of Sydney’s premium financial district, 1 Bligh Street combines leading edge design, technology and sustainability and is one of only seven Premium grade buildings in the core Sydney CBD. 1 Bligh Street provides easy access to public transport from nearby Circular Quay, Wynyard and Martin Place locations. 
This flagship development was completed on 7 July 2011 and was officially opened on 30 August 2011 by the Australian Prime Minister, The Hon. Julia Gillard. The low rise, levels 1-15 provide a typical floor area of 1,600 square metres while levels 17-28 offer 1,630 square metres with a garden rooftop terrace on level 28. </t>
  </si>
  <si>
    <t>201 Miller Street has achieved a 5.0 star NABERS Energy rating through a major building upgrade in 2007. These substantial works included building management control system and chiller upgrades. Over the past three years, investment into lift modernisations and new chillers and boilers has maintained the sustainability credentials and improved tenant comfort.</t>
  </si>
  <si>
    <t xml:space="preserve">A five storey adjoining development was completed in 2009 offering floor plate sizes ranging from 1,174-2,000 square metres and significant refurbishment to the original office building including new foyer and lifts was completed in 2012. </t>
  </si>
  <si>
    <t>Completed in 2006, the building has a 5.0 star NABERS Energy rating and a 4 Star Green Star rating.</t>
  </si>
  <si>
    <r>
      <t xml:space="preserve">1 Bligh Street was designed targeting a 5.0 star NABERS Energy rating which was achieved </t>
    </r>
    <r>
      <rPr>
        <sz val="9"/>
        <color theme="1"/>
        <rFont val="Trebuchet MS"/>
        <family val="2"/>
      </rPr>
      <t>in June 2014</t>
    </r>
    <r>
      <rPr>
        <sz val="9"/>
        <rFont val="Trebuchet MS"/>
        <family val="2"/>
      </rPr>
      <t xml:space="preserve"> and was awarded a 6 Star Green Star Office Design v2 Certified rating. The building was awarded the highest Green Star rating score in Sydney/NSW, which includes the maximum allowable five points for innovation in categories such as environmental design initiative and exceeding Green Star benchmarks.</t>
    </r>
  </si>
  <si>
    <t>14 Lee Street has achieved a 5.0 star NABERS Energy rating and a 4.5 star NABERS Water rating.</t>
  </si>
  <si>
    <t>123 Albert Street's design features promote flexibility, staff enjoyment and have achieved a 6 Star Green Star – Office Design v2 Certified Rating and a 5.5 star NABERS Energy ratings.
The tower is wrapped in high performance polarised compound glass with strategically placed solar reflectors on every level. Heat absorption and glare are deflected while chamfered ceilings and glazing directs additional natural light well into the floor plate and maximises the views for those inside.
123 Albert Street incorporates materials including low Volatile Organic Products in everything from exterior finishes to paints, sealants and even carpets. Chilled beam cooling technology provides optimal efficiencies, monitoring energy consumption in line with Green Star and NABERS benchmarks.</t>
  </si>
  <si>
    <t>Note:</t>
  </si>
  <si>
    <t>Quarry Industrial Estate, 1 Basalt Road, Greystanes</t>
  </si>
  <si>
    <t xml:space="preserve">Quarry Industrial Estate, 4 Turnbull Close, Greystanes </t>
  </si>
  <si>
    <t>Quarry Industrial Estate, Reconciliation Road, Greystanes</t>
  </si>
  <si>
    <t>Quarrywest, Reconciliation Road, Greystanes</t>
  </si>
  <si>
    <t>DEXUS Industrial Estate, 1-3 Distribution Drive, Laverton North</t>
  </si>
  <si>
    <t>DEXUS Industrial Estate, 7-9 Distribution Drive, Laverton North</t>
  </si>
  <si>
    <t>www.dexus.com/hendra</t>
  </si>
  <si>
    <t>www.dexus.com/hemmant</t>
  </si>
  <si>
    <t>www.dexus.com/am60</t>
  </si>
  <si>
    <t>www.dexus.com/quarrywest</t>
  </si>
  <si>
    <t>www.dexus.com/1basalt</t>
  </si>
  <si>
    <t>1,050-1,300</t>
  </si>
  <si>
    <t>1,100-2,400</t>
  </si>
  <si>
    <t>1,100-1,300</t>
  </si>
  <si>
    <t>2,656-1,965</t>
  </si>
  <si>
    <t>1,513-1,604</t>
  </si>
  <si>
    <t>1,010-1,088</t>
  </si>
  <si>
    <t>1,731-2,849</t>
  </si>
  <si>
    <t>1,450/1,700</t>
  </si>
  <si>
    <t>1,800-3,900</t>
  </si>
  <si>
    <t>totals</t>
  </si>
  <si>
    <t>Espresso Bar 101</t>
  </si>
  <si>
    <t>942-967</t>
  </si>
  <si>
    <t>www.dexus.com/beenleigh</t>
  </si>
  <si>
    <t>Centrally located in the Sydney CBD, 383 Kent Street is a 12 level A Grade office tower constructed above a large car park. The building provides contemporary office space with large efficient floor plates, views over Darling Harbour and dual frontage to Kent and Sussex Streets.</t>
  </si>
  <si>
    <t>45 Clarence Street is a 28 level, 32,100 square metre A Grade office tower located in the heart of the evolving western core of Sydney’s CBD. The property provides tenants with outstanding onsite services and spectacular views from the upper levels.</t>
  </si>
  <si>
    <t>56 Pitt Street is a B Grade office building with 26 levels of office, ground floor retail and basement car parking. Bound by Pitt, Bridge and Gresham Streets, the building provides unique views over Sydney CBD to the harbour and a light filled office space.</t>
  </si>
  <si>
    <t>DEXUS Office Partner, Cbus Property</t>
  </si>
  <si>
    <t xml:space="preserve">A 32 level A Grade office tower located within Brisbane Golden Triangle. The building provides ground floor retail accommodation and foyer, 33 upper levels of office and include two plant and storage levels with four basement levels providing parking for 308 vehicles.  </t>
  </si>
  <si>
    <t>123 Albert Street is Brisbane's first Premium Grade tower to achieve a 6 Star Green Star rating. Completed in 2011, the tower comprises 26 levels of office space, eight levels of car parking, quality tenant amenities and an expansive ground floor lobby with five retail shops.</t>
  </si>
  <si>
    <t xml:space="preserve">480 Queen Street will be a 31-level Premium Grade office building providing 55,561 square metre of accommodation. The property is located in Brisbane's Golden Triangle and is targeting 6 Star Green Star and 5.0 star NABERS Energy ratings. Practical completion is forecast for February 2016. </t>
  </si>
  <si>
    <t xml:space="preserve">
108 North Terrace is located on the north side of the Adelaide CBD offering office accommodation over 11 levels. The building provides excellent views with high levels of natural light in a prominent location.</t>
  </si>
  <si>
    <t>Kings Square will comprise three A Grade office buildings providing 51,664 square metres of combined office and retail space. It is well located in an emerging precinct of commercial, residential, retail and public space, and is in close proximity to Perth's transport hub.</t>
  </si>
  <si>
    <t>An 823 bay car park, including private tenant parking decks, sits below the 14 level office tower located along the Western Core of the Sydney CBD, with dual street frontage with Kent and Sussex Streets.</t>
  </si>
  <si>
    <t>The property is located at the intersection of Holbeche Road and Murtha Street in Arndell Park, an established industrial suburb located along the M4 corridor within western Sydney. Arndell Park is approximately 10kms west of Parramatta and 35 kilometres from the Sydney CBD.</t>
  </si>
  <si>
    <t>This property is situated on the south western corner of the intersection of Garigal Road and Forest Way at Belrose within Austlink Business Park. Austlink Business Park is located approximately 24 kilometres north west of the Sydney CBD.</t>
  </si>
  <si>
    <t>57-75 Templar Road, Erskine Park is a new 28,571 square metre facility located in one of Sydney’s most recognised industrial precincts of western Sydney. Erskine Park is ideally positioned, 45 kilometres west of the Sydney CBD and approximately 15 kilometres west of the Parramatta CBD.</t>
  </si>
  <si>
    <t>Flemington is approximately 16 kilometres west of the Sydney CBD and 8 kilometres east of Parramatta's CBD. The property forms part of an established inner west industrial precinct and has good exposure and access to Arthur Street and major traffic arteries in western Sydney.</t>
  </si>
  <si>
    <t xml:space="preserve">1 Basalt Road is a premium multi-unit facility in Sydney's premier industrial precinct, Quarry at Greystanes. Offering sustainable design and innovative features, this development provides up to four units that can be customised to suit a variety of uses from 4,500 square metres. Each unit has a minimum of two loading docks, three roller shutter doors and a warehouse dock office. </t>
  </si>
  <si>
    <t>A large multi unit industrial estate comprising nine office/warehouse buildings and a café. The buildings range from 2,500-27,300 square metres. The property is located near Marayong Railway Station and in close proximity to the M7 and M2 motorways and is linked to the M4 Motorway via main arterial roads.</t>
  </si>
  <si>
    <t>This estate includes 13 office/warehouse units providing approximately 19,400 square metres. Frederick Street is located in the St Leonards/Artarmon industrial precinct 6 kilometres north of the Sydney CBD. The units offer modern quality accommodation ranging between 900-2,050 square metres.</t>
  </si>
  <si>
    <t>This industrial estate is located on the southern side of Bellrick Street in Acacia Ridge which offers good access to major arterial roads and has direct rail access to QR National's Intermodal rail terminal. The estate  is located 13 kilometres south of the Brisbane CBD.</t>
  </si>
  <si>
    <t xml:space="preserve">A modern industrial warehouse facility situated 2 kilometres south west of the Brisbane CBD. Carole Park benefits from close proximity to the Formation Street interchange with the Logan Motorway.  </t>
  </si>
  <si>
    <t xml:space="preserve">This state of the art distribution warehouse was purpose built for Target. The property is located in Altona North, in close proximity to the Western Ring Road and West Gate Freeway with the Melbourne CBD approximately 12 kilometres to the east. </t>
  </si>
  <si>
    <t>This property is located in Clayton's industrial precinct, an established well-regarded industrial location approximately 20 kilometres south east of the Melbourne CBD. It is serviced by major road networks including the Monash Freeway and Dandenong Road to the east of the property.</t>
  </si>
  <si>
    <t xml:space="preserve">This property is located at Lara, between the ports of Melbourne and Geelong approximately 57 kilometres south west of Melbourne and 10 kilometres north of Geelong. The property comprises four warehouse buildings and a railway spur along the southern boundary.  </t>
  </si>
  <si>
    <t>This high quality freestanding facility was completed in June 2013 and is located within the DEXUS Industrial Estate. The modern office/warehouse facility features four recessed loading docks, four roller shutter doors, ESFR sprinklers, 10 metre high internal clearance and mezzanine corporate offices.</t>
  </si>
  <si>
    <t>One Margaret Street is an 18 level A Grade office tower located in the western core of the Sydney CBD overlooking Darling Harbour. The building provides tenants with impressive building services, onsite amenity and three levels of car parking for 111 vehicles.</t>
  </si>
  <si>
    <t>The property comprises a B Grade office building with nine upper levels of office accommodation, constructed over a five split level basement car park and ground floor retail.</t>
  </si>
  <si>
    <t>The Flinders Gate Complex comprises two small boutique office buildings located close to Flinders Street Station and opposite Federation Square.</t>
  </si>
  <si>
    <t>8 Nicholson Street is a freestanding 18 level office tower with three levels of basement parking. Located on the eastern edge of the Melbourne CBD close to Parliament Station, the property is situated in a State/Federal Government precinct.</t>
  </si>
  <si>
    <t>The Southgate Complex is a landmark office and retail property located on the Yarra River in the Southbank arts and leisure precinct of Melbourne. The complex offers two high quality office towers, HWT Tower and IBM Centre, a three level retail plaza and two levels of basement car parking.</t>
  </si>
  <si>
    <t>DEXUS Industrial Partner</t>
  </si>
  <si>
    <t>Allara 5.0 / Customs 4.5 / Nara 4.5</t>
  </si>
  <si>
    <t>Allara 5.0 / Customers 4.5 / Nara 4.5</t>
  </si>
  <si>
    <t>Allara 4.0 / Customs 3.5 / Nara 3.5</t>
  </si>
  <si>
    <t>172 Flinders 3.5 /189 Flinders 4.0</t>
  </si>
  <si>
    <t>172 Flinders 3.0 / 189 Flinders 3.5</t>
  </si>
  <si>
    <t>172 Flinders 3.5 /
189 Flinders 2.0</t>
  </si>
  <si>
    <t>IBM 4.5 / HWT 4.5</t>
  </si>
  <si>
    <t>IBM 4.0 / HWT 4.0</t>
  </si>
  <si>
    <t>IBM 2.5 / HWT 4.0</t>
  </si>
  <si>
    <t>180-4.5 / 222-4.0</t>
  </si>
  <si>
    <t>222-4.5</t>
  </si>
  <si>
    <t>DEXUS Industrial Estate, 30 Distribution Drive, Laverton North (inventory) 2</t>
  </si>
  <si>
    <t>DEXUS Industrial Estate, 30 Distribution Drive, Laverton North 2</t>
  </si>
  <si>
    <t>Sale completed July 2014</t>
  </si>
  <si>
    <t>Lumley Centre, 88 Shortland Street, Auckland 2</t>
  </si>
  <si>
    <t>201 Kent Street, Sydney 2</t>
  </si>
  <si>
    <t>50 Carrington Street, Sydney 2</t>
  </si>
  <si>
    <t>Website reference number</t>
  </si>
  <si>
    <t>CPA001</t>
  </si>
  <si>
    <t>CPA003</t>
  </si>
  <si>
    <t>CPA002</t>
  </si>
  <si>
    <t>CPA004</t>
  </si>
  <si>
    <t>CPA005</t>
  </si>
  <si>
    <t>CPA006</t>
  </si>
  <si>
    <t>CPA008</t>
  </si>
  <si>
    <t>CPA009</t>
  </si>
  <si>
    <t>CPA010</t>
  </si>
  <si>
    <t>CPA011</t>
  </si>
  <si>
    <t>CPA007</t>
  </si>
  <si>
    <t>CPA012</t>
  </si>
  <si>
    <t>CPA013</t>
  </si>
  <si>
    <t>CPA014</t>
  </si>
  <si>
    <t>CPA015</t>
  </si>
  <si>
    <t>CPA016</t>
  </si>
  <si>
    <t>CPA017</t>
  </si>
  <si>
    <t>CPA018</t>
  </si>
  <si>
    <t>CPA019</t>
  </si>
  <si>
    <t>Sale completed November 2014</t>
  </si>
  <si>
    <t>Sale completed September 2014</t>
  </si>
  <si>
    <t>40 Market Street, Melbourne 12</t>
  </si>
  <si>
    <t>Quarrywest, Reconciliation Road, Greystanes 4</t>
  </si>
  <si>
    <t>154 O'Riordan Street, Mascot 12</t>
  </si>
  <si>
    <t>5-15 Rosebery Avenue, Rosebery 12</t>
  </si>
  <si>
    <t>25-55 Rothschild Avenue, Rosebery 12</t>
  </si>
  <si>
    <t xml:space="preserve">DEXUS Industrial Estate, Boundary Road, Laverton North 2 </t>
  </si>
  <si>
    <t>150 George Street comprises an office building over 22 levels with above-ground car parking. It is located within the Parramatta CBD, with frontages to George and Charles Streets.</t>
  </si>
  <si>
    <t>1. All data is based on 30 Dec 2014 values including any future committed acquisitions or disposals and is represented in Australian dollars</t>
  </si>
  <si>
    <t>Quarry Industrial Estate, 2-6 Basalt Road, Greystanes</t>
  </si>
  <si>
    <t>Quarry Industrial Estate, 1 Bellevue Circuit, Greystanes</t>
  </si>
  <si>
    <t>Quarry Industrial Estate, 4 Turnbull Close, Greystanes</t>
  </si>
  <si>
    <t>DEXUS Industrial Estate, 12-18 Distribution Drive, Laverton North</t>
  </si>
  <si>
    <t xml:space="preserve">DEXUS Industrial Estate, 11-17 Distribution Drive, Laverton North </t>
  </si>
  <si>
    <t xml:space="preserve">DEXUS Industrial Estate, 7-9 Distribution Drive, Laverton North </t>
  </si>
  <si>
    <t xml:space="preserve">DEXUS Industrial Estate, 2-10 Distribution Drive, Laverton North </t>
  </si>
  <si>
    <t>50 &amp; 70 Radius Drive Larapinta 3, 4</t>
  </si>
  <si>
    <t>10. Property acquired after 31 December 2014</t>
  </si>
  <si>
    <t>11. Under contract for sale, expected to settle after 31 December 2014</t>
  </si>
  <si>
    <t>Riverina Region</t>
  </si>
  <si>
    <t>AIFRS NOI
6 mths  to 
31 Dec 14</t>
  </si>
  <si>
    <t>Book Value 
31 Dec 14</t>
  </si>
  <si>
    <t>Book Value 
31 Dec 2014</t>
  </si>
  <si>
    <t>REPLACE WITH Dec 14 when its available</t>
  </si>
  <si>
    <t xml:space="preserve">Colliers                  </t>
  </si>
  <si>
    <t xml:space="preserve">Cameran </t>
  </si>
  <si>
    <t>Williams</t>
  </si>
  <si>
    <t>cameran.williams@colliers.com</t>
  </si>
  <si>
    <t>GPT 4.0 / GMT 4.5</t>
  </si>
  <si>
    <t>GPT 3.0 / 
GMT 3.5</t>
  </si>
  <si>
    <t>Websdale</t>
  </si>
  <si>
    <t>0412 368 069</t>
  </si>
  <si>
    <t>david.websdale@dexus.com</t>
  </si>
  <si>
    <t xml:space="preserve">
Mark
Shaun</t>
  </si>
  <si>
    <t xml:space="preserve">
Tindale
Keating</t>
  </si>
  <si>
    <t xml:space="preserve">
0402 011 333
0415 423 286</t>
  </si>
  <si>
    <t xml:space="preserve">
mark.tindale@cadigal.com.au
shaun.keating@cadigal.com.au</t>
  </si>
  <si>
    <t>The building currently holds a 5 star NABERS Energy rating through building upgrades and sustainable building initiatives such as new power chillers, solar boosted hot water system and sensor lighting installed throughout common areas.</t>
  </si>
  <si>
    <t>Lynch</t>
  </si>
  <si>
    <t>0415 909 871 </t>
  </si>
  <si>
    <t>paul.lynch@ap.jll.com</t>
  </si>
  <si>
    <t>A 14 level office tower that has dual frontage and access to George and Phillip Streets. The adjoining site, 105 Phillip Street, provides an opportunity  to develop an office tower at the rear of the combined site with a central courtyard/atrium.</t>
  </si>
  <si>
    <t>2 &amp; 4 Dawn Fraser Avenue comprises two adjoining seven storey  A Grade office towers. Dawn Fraser is located off Australia Avenue and the properties are directly opposite the Sydney Olympic Park railway station. This property provides a strong annuity income from a blue-chip tenant.</t>
  </si>
  <si>
    <t>Built in 2008, the property provides a total lettable area of 34,157 square metres, including office accommodation of over 32,000 square metres. The property features ground floor foyers, lifts lobbies, retail accommodation, seven upper levels of office space and parking for 593 cars over six split level basement floors.</t>
  </si>
  <si>
    <t>As at 31 December 2014</t>
  </si>
  <si>
    <t>The centre is located in Western Sydney, approximately 47km from the CBD.  It is well located at the junction of 2 arterial roads.  The demographic tends to comprise of blue collar workers and medium income families.</t>
  </si>
  <si>
    <t>Business General 3a</t>
  </si>
  <si>
    <t>Major Centre - Sub Area MC1</t>
  </si>
  <si>
    <t>Commercial 1</t>
  </si>
  <si>
    <t>Target Australia PL</t>
  </si>
  <si>
    <t>5.5</t>
  </si>
  <si>
    <t xml:space="preserve">Tweed City Shopping Centre is a sub-regional centre located in northern NSW. The centre is anchored by Coles, Woolworths, Kmart, Big W and Hoyts Cinemas, has 6 mini majors and over 150 specialty retailers.  The centre has 2,200 car spaces of which 750 are under cover. The centre is currently ranked 9th in the "Little Guns" report for Total MAT. </t>
  </si>
  <si>
    <t>The centre has an approved DA for an Entertainment Leisure Precinct &amp; mini major development, together with a DA to expand the centre by circa 20,000sqm to a regional shopping centre.  It is considered a major retail node in the Tweed Shire. The residents of the primary central sector are generally older, with lower household sizes and below average incomes.</t>
  </si>
  <si>
    <t>Plumpton Marketplace is a sub-regional centre located in Sydney's outer west. The centre's sales performance ranks it 4th in the "Mini Guns" report for Total MAT.  The centre is anchored by Woolworths and Big W and has 60 specialty shops and McDonalds, KFC and Woolworths Petrol pad sites. The centre has 978 car parks.</t>
  </si>
  <si>
    <t>Capalaba Central Shopping Centre is a single level sub-regional shopping centre located in the south eastern suburbs of Brisbane. The centre is anchored by Coles, Woolworths, Big W, Harvey Norman and Birch Carroll &amp; Coyle cinemas and has 4 mini majors and circa 100 specialty retailers.</t>
  </si>
  <si>
    <t>The centre is approximately 20 kilometres south east of the Brisbane CBD.  It trades in a highly competitive market, in particular Capalaba Park located directly opposite the centre.</t>
  </si>
  <si>
    <t>Smithfield is a sub-regional centre located in the northern suburbs of Cairns. The centre is anchored by Woolworths, Coles, Kmart and Dan Murphy's and has 1 mini major and approximately 110 specialties.</t>
  </si>
  <si>
    <t xml:space="preserve">The centre has excellent vehicular access and exposure as well as being close to James Cook University.  It is the only DDS north of Cairns CBD.  The centre's performance is strong in comparison to benchmarks.  The centre has aprpoved DAs for an Entertainment &amp; Leisure Precinct and an additional DDS, expanded supermarket and additional specialty and car parking.  </t>
  </si>
  <si>
    <t>Knox City is a two level, fully enclosed super regional shopping centre anchored by Myer, Target, Kmart, Harris Scarfe, two Coles supermarkets, Harvey Norman and Toys R Us and has 16 mini majors and over 280 specialty stores. Knox Ozone comprises an outdoor leisure, dining and entertainment precinct and is anchored by Village Cinema.  The main centre also incorporates a 7 level office tower comprising 12 commercial office tenancies.</t>
  </si>
  <si>
    <t>The centre is located 26 kilometres east of the Melbourne CBD.  The trade area is considered to have a high level of competition including Eastlands, The Glen, Chadstone and Fountain Gate.  The available road network and public transport effect centre access and impact of centres convenience and relative attractiveness.</t>
  </si>
  <si>
    <t>Regents Park Industrial Estate is a substantial estate incorporating 20 detached warehouse and office buildings, an on-site management premises, café and recreational facilities including a tennis court and recreational reserve. The estate has a diverse range of flexible accommodation options ranging from a small warehouse of 700 square metres to large distribution warehouses of 28,000 square metres. The estate features internal roads, delivery and dispatch areas, and on-site car parking.</t>
  </si>
  <si>
    <t>The property is located in Ingleburn, an established industrial precinct in the Sydney south western corridor, approximately 35 kilometres southwest of the Sydney CBD and 10 kilometres to the north of Campbelltown. Situated on the north-western alignment of Williamson Road, the facility benefits from easy access to the M5 motorway.</t>
  </si>
  <si>
    <t>The property is located approximately 38 kilometres southwest of the Sydney CBD, within two kilometres of the M5 motorway and directly opposite the Macarthur Intermodal Shipping Terminal (MIST).</t>
  </si>
  <si>
    <t>Myer Distribution Centre, Altona North is a highly functional distribution centre purpose built for Myer. The distribution centre benefits from 45 on grade access docks with a substantial hard stand area servicing the facility. The warehouse itself is fully sprinklered and is constructed of a steel portal frame, colourbond wall sheeting and sealed concrete floor. There is additional surplus development land providing expansion options for Myer. The site also benefits from an adjoining development site of approximately 1.9 hectares fronting Dohertys Road.</t>
  </si>
  <si>
    <t>The property is situated 12 kilometres west of the Melbourne CBD in close proximity to the Princes Freeway and Western Ring Road. Altona is recognised as one of the premier industrial destinations for large scale warehouse and distribution operations in Melbourne.</t>
  </si>
  <si>
    <t>Aquatica Business Park, Port Melbourne is a modern nine unit industrial estate providing separately combined office and warehouse facilities to six tenants.</t>
  </si>
  <si>
    <t xml:space="preserve">The property is located at the end of International Drive with access to the Tullamarine Freeway 200 metres from the site. The property is approximately 18 kilometres northwest of the Melbourne CBD and only two kilometres south of Melbourne International Airport. </t>
  </si>
  <si>
    <t>Acacia Gate, Acacia Ridge is a 10 unit industrial estate comprising four separate office/warehouse buildings. All buildings have high clearance warehouse sections which are subdivided into 10 individual units. The gross lettable area includes approximately 2,230 square metres of office space.</t>
  </si>
  <si>
    <t>Drive Industrial Estate, Richlands</t>
  </si>
  <si>
    <t>Drive Industrial Estate, Richlands is an amalgamated 13.35 hectare site being used to develop a large scale 76,000 square metre prime quality multi-unit industrial estate.  Stage 1 reached practical completion 86% leased during the December 2014 quarter. Stage 2 has commenced construction with completion expected in FY16. When complete, the development will consist of five subdivisible buildings accommodating 3,000 to 35,000 square metre users looking for innovative, flexible and purpose built facilities.</t>
  </si>
  <si>
    <t>Richlands is a core industrial market with excellent connectivity to key transport infrastructure, primary industries and employment hubs, located approximately 18 kilometres southwest of the Brisbane CBD. The site benefits from excellent access to main transport nodes including the Ipswich, Logan and Centenary motorways, all within two kilometres from the site.</t>
  </si>
  <si>
    <t>Sir Joseph Banks Corporate Park, Botany is a modern business park comprising three buildings providing office and warehouse accommodation that has been divided into five major tenancy areas. Constructed in five stages from 1996 to 2004, the property provides a gross lettable area of 31,658 square metres. The accommodation has been built to a high standard and comprises a mix of approximately 50% office and 50% warehouse plus a cafe. The office areas are of a very high quality specification and the warehouses are highly functional with an average clearance of approximately eight metres.</t>
  </si>
  <si>
    <t>The property is located in the South Sydney industrial precinct, a highly sought after industrial location due to its proximity to Port Botany and Sydney Airport, together with the M5 motorway and major arterial roads. Botany is located approximately eight kilometres south of the Sydney CBD.</t>
  </si>
  <si>
    <t>34 Manton Street, Morningside is a modern industrial facility 100% leased to Bunzl Australia until February 2022. The gross lettable area includes a warehouse area of approximately 11,200 square metres and two separate office areas totalling 1,270 square metres. The total site area is 3.18 hectares and has Development Approval for further development up to 4,200 square metres of gross lettable area.</t>
  </si>
  <si>
    <t>4 Inglis Road, Ingleburn is a quality distribution facility with a high clearance warehouse including a temperature controlled section. The warehouse component offers a minimum internal access of 16 metres, with access via multiple on grade roller shutter doors and recessed docks with levellers which offer weather protection via a large awning.</t>
  </si>
  <si>
    <t>The property is located in Ingleburn, an established industrial precinct in the south western corridor of Sydney, approximately 35 kilometres southwest of the Sydney CBD and 10 kilometres to the north of Campbelltown. Situated on the eastern side of Inglis Road, at its intersection with Stennett Road, the facility benefits from easy access to the M5 motorway.</t>
  </si>
  <si>
    <t>441 Nudgee Road, Hendra is a 3.43 hectare industrial unit estate comprising 17 tenancies across five stand-alone buildings that provide a mixture of showroom, office and warehouse accommodation.</t>
  </si>
  <si>
    <t>The property is located in the highly-desirable Brisbane Trade Coast precinct which benefits from strong demand from logistics operators, retailers and wholesalers who require facilities in close proximity to the airport, sea port terminals and the CBD. The area has recently benefited from the completion of the Port of Brisbane Motorway upgrade along with the ongoing expansion of the sea port terminals. The area will further benefit over the long-term from significant infrastructure investment including the Brisbane Airport upgrade and the future port expansion at Fisherman Islands.</t>
  </si>
  <si>
    <t>1439 Lytton Street, Hemmant is an industrial complex comprising four warehouse/office buildings of varying sizes. The estate is anchored by Electrolux with a lease expiring in June 2024.</t>
  </si>
  <si>
    <t>The property is located in the highly-desirable Trade Coast precinct in Brisbane which benefits from strong demand from logistics operators, retailers and wholesalers who require facilities in close proximity to the airport, sea port terminals and the CBD. The area has recently benefited from the completion of the Port of Brisbane Motorway upgrade (known as Port Connect) along with the ongoing expansion of the sea port terminals. The area will further benefit over the long-term from significant infrastructure investment including the Brisbane Airport upgrade and the future port expansion at Fisherman Islands.</t>
  </si>
  <si>
    <t>360 Collins Street, Melbourne is an A Grade, 36 level office tower with open plan and column free work spaces. The tower comprises a modern foyer, cafe, concierge desk and onsite security. The ground floor foyer incorporates a glass façade with an impressive marble entrance. The building has landscaped grounds and features an open plaza. The building has the added convenience of three levels of secure basement parking for 131 cars.</t>
  </si>
  <si>
    <t>Located on Collins Street in an area that is home to large banks and insurance companies, the property is in the commercial heart of the Melbourne CBD, a short distance from the landmark Flinders Street Station which offers excellent transport links to surrounding suburbs.</t>
  </si>
  <si>
    <t>324 Queen Street, Brisbane was constructed in the mid 1970s and substantially refurbished in 2001. The property comprises 26 levels, incorporating two levels of basement car parking, ground floor retail including the ANZ Bank Chamber, and three podium floors.</t>
  </si>
  <si>
    <t>The property is located on the northern corner of Queen and Creek Streets, in the prime commercial Brisbane CBD precinct known as the Golden Triangle. The property is located approximately 100 metres north of the GPO and is in close proximity to major transport services including trains and ferries.</t>
  </si>
  <si>
    <t>Gateway at 1 Macquarie Place, Sydney is a premium grade tower with 48 levels including 39 levels of office space, three podium levels, two levels of retail and four levels of secure basement parking. The work spaces offer flexible and efficient floor plates and from the mid to high rise, tenants enjoy panoramic views across Sydney Harbour to Manly. Gateway is home to many leading local and global organisations and professional services firms.</t>
  </si>
  <si>
    <t>Gateway stands at the entrance to the core financial district of Sydney. Surrounded by prestigious companies and successful multinationals, 5 star hotels and many cultural attractions, Gateway is an ideal corporate address. Transport options including ferry, bus and Circular Quay Station are within close proximity to the building.</t>
  </si>
  <si>
    <t>AM60, 60 Albert Street, Brisbane</t>
  </si>
  <si>
    <t xml:space="preserve">AM60 is a modern, A-grade commercial office building comprising 21,263 square metres of lettable area over 21 levels, with basement parking for 120 vehicles.   Large, efficient floor plates with excellent natural light, views over the botanical gardens and the Brisbane River and a 5 star NABERS Energy rating ensure high tenant appeal.  </t>
  </si>
  <si>
    <t>Located within the emerging Midtown precinct of the Brisbane CBD, AM60 is set to benefit from nearby major development projects including the office tower at 1 William Street  and the proposed underground bus and rail network via a new George Street train station.  </t>
  </si>
  <si>
    <t>-</t>
  </si>
  <si>
    <t xml:space="preserve">Willows and adjacent properties, Townsville </t>
  </si>
  <si>
    <t>The Townsville portfolio incorporates three adjacent retail properties providing a strategic opportunity to master plan, brand and promote a broader retail precinct. Willows is the dominant sub-regional centre anchored by Target and Big W discount department stores, Coles and Woolworths supermarkets and approximately 126 specialty stores. Cannon Park is a lifestyle and entertainment centre anchored by Reading Cinemas and Kingpin Bowling.  Sunland Plaza is a convenience centre that currently offers external dining retailers.</t>
  </si>
  <si>
    <t>The centre is strategically located within Thuringowa Central in Townsville, a major population growth corridor. Surrounded by the main access points and the recently opened Ring Road, the centres have good exposure and links to the broader reaches of Townsville.</t>
  </si>
  <si>
    <t>Westfield Miranda, Miranda</t>
  </si>
  <si>
    <t xml:space="preserve">Westfield Miranda is a super regional shopping centre currently undergoing a major redevelopment to transform the centre into the most significant retail destination south of the Sydney CBD.  Three of the four stages of the redevelopment officially opened in the December 2014 quarter. The centre now features fully refurbished David Jones and Myer department stores and offers over 300 fashion retailers, an artisan fresh food market, larger food court and expanded entertainment area. Terms have also been agreed with a number of international mini major retailers to open between now and mid-2015. </t>
  </si>
  <si>
    <t>n/a</t>
  </si>
  <si>
    <t>The property is located in South Morang approximately 20 kilometres northeast of the Melbourne CBD. The centre is in a major population growth corridor and part of an emerging mixed use precinct.</t>
  </si>
  <si>
    <t xml:space="preserve">Westfield West Lakes is a regional shopping centre. The major retailers comprise David Jones department store, Kmart and Harris Scarfe discount department stores, Woolworths and Coles supermarkets and Reading Cinemas complex. There are approximately 200 specialty stores. An expansion of Westfield West Lakes opened in October 2013 and included a new Target discount department store, 40 new specialties, over 300 car parks and the introduction of controlled car parking.
</t>
  </si>
  <si>
    <t>The centre is located in West Lakes, approximately 14 kilometres northwest of the Adelaide CBD in a trade area experiencing steady population growth.</t>
  </si>
  <si>
    <t>Westfield Hurstville is a  regional shopping centre. The major retailers comprise Kmart and Target discount department stores, Coles, Food for Less and ALDI supermarkets and an EVENT Cinemas complex. There are approximately 250 specialty retailers.</t>
  </si>
  <si>
    <t>The centre is located in the Hurstville business area, approximately 18 kilometres southwest of the Sydney CBD. The centre is well serviced by public transport with Hurstville Railway Station nearby, which is the eighth busiest station on the CityRail network with up to 20,000 passengers passing through each day and a major bus interchange adjacent.</t>
  </si>
  <si>
    <t>Westfield Mt Druitt is a regional shopping centre. The major retailers comprise Kmart and Target discount department stores, Coles and Woolworths supermarkets and Hoyts cinema complex. There are approximately 230 specialty stores.</t>
  </si>
  <si>
    <t>Beenleigh Marketplace</t>
  </si>
  <si>
    <t>Beenleigh Marketplace is a fully-enclosed sub regional shopping centre. The major retailers comprise a Big W discount department store, a Woolworths supermarket and Woolworths Plus Petrol. There are approximately 75 specialty stores.</t>
  </si>
  <si>
    <t>The centre is located 35 kilometres south of the Brisbane CBD in the Beenleigh Town Centre conveniently situated adjacent to a major rail and transport interchange. The site also has good access to the M1 Pacific Motorway which links Brisbane and the Gold Coast.</t>
  </si>
  <si>
    <t>Sturt Mall, Wagga Wagga</t>
  </si>
  <si>
    <t>Sturt Mall is a single level, enclosed sub-regional shopping centre anchored by a Coles supermarket, Kmart, Dick Smith mini-major, 41 specialties and kiosks and four external tenancies. The centre has a strong retail spending growth outlook and over 80% non-discretionary turnover.</t>
  </si>
  <si>
    <t>Sturt Mall is located in the heart of Wagga Wagga, the largest and fastest growing inland city in New South Wales. The centre occupies a prominent position with three street frontages including a face to the high street.</t>
  </si>
  <si>
    <t>Deepwater Plaza, Woy Woy</t>
  </si>
  <si>
    <t>Deepwater Plaza comprises a fully enclosed sub-regional shopping centre which was constructed in 1983, refurbished in 1994 and extended in 2006. The centre is anchored by a Kmart discount department store, Coles and Ritchies Supa IGA supermarkets, and Best &amp; Less and The Reject Shop mini-majors. The centre holds a dominant trading position within its catchment area and has a strong retail spending growth outlook.</t>
  </si>
  <si>
    <t>The centre is located 79 kilometres north of Sydney and 12 kilometres south of the Gosford City Centre in the heart of Woy Woy Town Centre. It occupies a prominent position opposite one of the busiest railway stations in regional NSW.</t>
  </si>
  <si>
    <t>Shepparton Marketplace, Shepparton</t>
  </si>
  <si>
    <t xml:space="preserve">Shepparton Marketplace was acquired by the Fund in December 2014 for $70.6 million (excluding acquisition costs) on a capitalisation rate of 7.0%. Shepparton Marketplace is the dominant sub-regional centre located in the largest Northern regional city in Victoria.  The centre is anchored by a strong trading Woolworths supermarket and Big W discount department store, and includes one mini major, over 30 specialties and a Woolworths Petrol Plus service station. </t>
  </si>
  <si>
    <t>The Centre is located on the southern side of the Midland Highway (Benalla Road), approximately 2kms to the east of Shepparton, some 200kms north of Melbourne.</t>
  </si>
  <si>
    <t>Australian Customs Service</t>
  </si>
  <si>
    <t>Chief Ministers Department</t>
  </si>
  <si>
    <t>8.25%</t>
  </si>
  <si>
    <t>Subway Realty Pty Ltd</t>
  </si>
  <si>
    <t>6.00%</t>
  </si>
  <si>
    <t>Deloitte</t>
  </si>
  <si>
    <t>Ashurst +4mth HLD</t>
  </si>
  <si>
    <t>6.75%</t>
  </si>
  <si>
    <t>National E-Health Transition A</t>
  </si>
  <si>
    <t>6.63%</t>
  </si>
  <si>
    <t>6.62%</t>
  </si>
  <si>
    <t>BNP Paribas</t>
  </si>
  <si>
    <t>Grant Thornton (QLD) Pty Limit</t>
  </si>
  <si>
    <t>Optus</t>
  </si>
  <si>
    <t>Minister Govt Enterprises</t>
  </si>
  <si>
    <t>Minister for Admin Services &amp;</t>
  </si>
  <si>
    <t>North West Shelf Ship Svc Co</t>
  </si>
  <si>
    <t>8.50%</t>
  </si>
  <si>
    <t>9.00%</t>
  </si>
  <si>
    <t>7.35%</t>
  </si>
  <si>
    <t>9.50%</t>
  </si>
  <si>
    <t>8.75%</t>
  </si>
  <si>
    <t>6.65%</t>
  </si>
  <si>
    <t>PHILLIPS FOX</t>
  </si>
  <si>
    <t>6.25%</t>
  </si>
  <si>
    <t>King Wood &amp; Mallesons</t>
  </si>
  <si>
    <t>Minter Ellisons</t>
  </si>
  <si>
    <t>6.69%</t>
  </si>
  <si>
    <t>HWL EBSWORTH</t>
  </si>
  <si>
    <t>Wilson Parking</t>
  </si>
  <si>
    <t>6.85%</t>
  </si>
  <si>
    <t>Wesfarmers Gen Insurance</t>
  </si>
  <si>
    <t>6.50%</t>
  </si>
  <si>
    <t>8.58%</t>
  </si>
  <si>
    <t>ST GEORGE BANK LIMITED</t>
  </si>
  <si>
    <t>My Mac (Australia)</t>
  </si>
  <si>
    <t>Billard Leece Partnership</t>
  </si>
  <si>
    <t>Flinders Australia</t>
  </si>
  <si>
    <t>7.38%</t>
  </si>
  <si>
    <t xml:space="preserve">IBM AUSTRALIA </t>
  </si>
  <si>
    <t>Super Developments reduced CPK</t>
  </si>
  <si>
    <t>9.16%</t>
  </si>
  <si>
    <t>DHL (Holdover)</t>
  </si>
  <si>
    <t>10.00%</t>
  </si>
  <si>
    <t>9.75%</t>
  </si>
  <si>
    <t>DHL Logistics (Holdover)</t>
  </si>
  <si>
    <t>Icehouse Logistics</t>
  </si>
  <si>
    <t>8.50%/ 0.00%</t>
  </si>
  <si>
    <t>Yusen Logistics (Australia)</t>
  </si>
  <si>
    <t>ROCHE</t>
  </si>
  <si>
    <t>0.00%</t>
  </si>
  <si>
    <t>Commonwealth Aust AQIS (Option</t>
  </si>
  <si>
    <t>Christian City Chch (Holdover)</t>
  </si>
  <si>
    <t>11.00%</t>
  </si>
  <si>
    <t>11.50%</t>
  </si>
  <si>
    <t>Annex Holdings (Fitout Rent)</t>
  </si>
  <si>
    <t>10.25%</t>
  </si>
  <si>
    <t>8.43%</t>
  </si>
  <si>
    <t>9.68%</t>
  </si>
  <si>
    <t xml:space="preserve">%
</t>
  </si>
  <si>
    <t>DXS - Office</t>
  </si>
  <si>
    <t>DXS - Industrial</t>
  </si>
  <si>
    <t>Car park</t>
  </si>
  <si>
    <t xml:space="preserve">Brisbane, South </t>
  </si>
  <si>
    <t xml:space="preserve">   79A Egerton Street</t>
  </si>
  <si>
    <t>5 - 15 Rosebery Avenue &amp; 25 - 55 Rothschild Avenue, Rosebery, NSW</t>
  </si>
  <si>
    <t>Laverton- Stage 3</t>
  </si>
  <si>
    <t>Laverton- Stage 2 -B</t>
  </si>
  <si>
    <t>Boundary Road, Laverton, VIC – Stage 2A ACFS</t>
  </si>
  <si>
    <t>57-75 Templar Rd, Erskine Park, NSW</t>
  </si>
  <si>
    <t xml:space="preserve">Industrial </t>
  </si>
  <si>
    <t>40 Market Street</t>
  </si>
  <si>
    <t>HWT Car Park</t>
  </si>
  <si>
    <t>105 Phillip Street NSW</t>
  </si>
  <si>
    <t>50 &amp; 70 Radius Drive Larapinta</t>
  </si>
  <si>
    <t>1,450-1,700</t>
  </si>
  <si>
    <t>Bank of Western Australia</t>
  </si>
  <si>
    <t xml:space="preserve">Axxess provides a combination of freestanding office buildings and traditional industrial office/warehouse units fronting onto Forster and Gilby Roads. The estate provides smaller units up to 1,000 square metres plus modern office/warehouses up to 6,000 square metres. </t>
  </si>
  <si>
    <t>Note 3</t>
  </si>
  <si>
    <t>5.0 Star (Office As Built v1)</t>
  </si>
  <si>
    <t>4.0 Star (Industrial Design v1)</t>
  </si>
  <si>
    <t>Properties held for sale not included in the synopsis:</t>
  </si>
  <si>
    <t>Less: Held for sale &amp; Discontinued Operations</t>
  </si>
  <si>
    <t xml:space="preserve">DEXUS Industrial Estate, 27 Distribution Drive, Laverton North </t>
  </si>
  <si>
    <t xml:space="preserve">DEXUS Industrial Estate, 28 Distribution Drive, Laverton North </t>
  </si>
  <si>
    <t xml:space="preserve">    C3 Church site at  108-120 Silverwater Road</t>
  </si>
  <si>
    <t>1916/2015</t>
  </si>
  <si>
    <t>DEXUS Office Partner / Victoria Square</t>
  </si>
  <si>
    <t xml:space="preserve">    C3 Church site at 108-120 Silverwater Road</t>
  </si>
  <si>
    <t>DEXUS Office Partner / Cape Bouvard Investments Pty Ltd</t>
  </si>
  <si>
    <t>Reece</t>
  </si>
  <si>
    <t>Third party total value</t>
  </si>
  <si>
    <t>2. Asset sold during the period (whole or partial sale).</t>
  </si>
  <si>
    <t>3. New whole or partial acquisition in the period.</t>
  </si>
  <si>
    <t>4. Vacant land.</t>
  </si>
  <si>
    <t>6. Book values include Development properties held as investment property.</t>
  </si>
  <si>
    <t>7. All public car parking revenue is assumed to have an income expiry of 10 years.</t>
  </si>
  <si>
    <t>8. The book value column includes Development assets that are held at the lower of cost or recoverable amount.</t>
  </si>
  <si>
    <t>9. Cap rate is the capitalisation rate resulting from the book value.</t>
  </si>
  <si>
    <t>141 Anton Road, Hemmant 4</t>
  </si>
  <si>
    <t>14-18 Lee Street, Sydney</t>
  </si>
  <si>
    <t>1,200-1,300</t>
  </si>
  <si>
    <t>Telstra</t>
  </si>
  <si>
    <t>BRP 4</t>
  </si>
  <si>
    <t>Gallagher Bassett Services</t>
  </si>
  <si>
    <t>Nestle Australia</t>
  </si>
  <si>
    <t>AON</t>
  </si>
  <si>
    <t>Piccolo</t>
  </si>
  <si>
    <t>Challenger</t>
  </si>
  <si>
    <t>Toga</t>
  </si>
  <si>
    <t>Encompass Credit Union</t>
  </si>
  <si>
    <t>Slater and Gordon</t>
  </si>
  <si>
    <t>Qube Holdings</t>
  </si>
  <si>
    <t>Infigen Energy Services</t>
  </si>
  <si>
    <t>HarperCollins</t>
  </si>
  <si>
    <t>CIVAS</t>
  </si>
  <si>
    <t>Wesfarmers</t>
  </si>
  <si>
    <t>AEMO</t>
  </si>
  <si>
    <t>GHD Services</t>
  </si>
  <si>
    <t>Victrack</t>
  </si>
  <si>
    <t>Telstra Corporation</t>
  </si>
  <si>
    <t>Insurance Australia</t>
  </si>
  <si>
    <t>Clough Projects</t>
  </si>
  <si>
    <t>Cape Bouvard Developments</t>
  </si>
  <si>
    <t>BIO RAD LAB</t>
  </si>
  <si>
    <t>Nutrimetics Australia</t>
  </si>
  <si>
    <t>Yusen Logistics</t>
  </si>
  <si>
    <t>Visy</t>
  </si>
  <si>
    <t>Pelikan Artline</t>
  </si>
  <si>
    <t>Omron</t>
  </si>
  <si>
    <t>BCC</t>
  </si>
  <si>
    <t>Plastral</t>
  </si>
  <si>
    <t>Bevchain</t>
  </si>
  <si>
    <t>Linpac Packaging Australia</t>
  </si>
  <si>
    <t>Fonterra</t>
  </si>
  <si>
    <t>Supply Network</t>
  </si>
  <si>
    <t>$m</t>
  </si>
  <si>
    <t>Investment properties</t>
  </si>
  <si>
    <t>Cap rate
Note 9</t>
  </si>
  <si>
    <t>Weighted Average Lease Expiry 
Note 7</t>
  </si>
  <si>
    <t xml:space="preserve">5 Martin Place, Sydney </t>
  </si>
  <si>
    <t>Premium Grade</t>
  </si>
  <si>
    <t xml:space="preserve">Kings Square, Wellington Street, Perth </t>
  </si>
  <si>
    <t>Quarry Industrial Estate, 4 Bellevue Circuit, Greystanes</t>
  </si>
  <si>
    <t>Quarry Industrial Estate, 1 Turnbull Close, Greystanes</t>
  </si>
  <si>
    <t>Quarry Industrial Estate, 2 Turnbull Close, Greystanes</t>
  </si>
  <si>
    <t>Quarry Industrial Estate, 1 Litton Close, Greystanes</t>
  </si>
  <si>
    <t xml:space="preserve">112 Cullen Avenue, Eagle Farm </t>
  </si>
  <si>
    <t>1990-2002</t>
  </si>
  <si>
    <t>m2</t>
  </si>
  <si>
    <t>240 St. Georges Terrace, Perth</t>
  </si>
  <si>
    <t>Allara 4.5 / Customs 4.5 / Nara 4.5</t>
  </si>
  <si>
    <t>IBM 4.5 / HWT 5.0</t>
  </si>
  <si>
    <t>IBM 4.0 / HWT 4.5</t>
  </si>
  <si>
    <t>309 Kent 5.0 /  
321 Kent 5.0</t>
  </si>
  <si>
    <t>ASQ Tower 4.5 / 
ASQ Plaza 5.5</t>
  </si>
  <si>
    <t>1 Turnbull Close is a warehouse/office facility located in the premium industrial estate, Quarry at Greystanes. The facility incorporates single level office and warehouse accommodation featuring high clearance, a combination of recessed and on-grade access and innovative industrial design.</t>
  </si>
  <si>
    <t>100 Mount Street, North Sydney</t>
  </si>
  <si>
    <t xml:space="preserve">480 Queen Street is one of the most prestigious office buildings in Brisbane’s Golden Triangle already home to a number of Australia’s leading financial, legal, accounting and resources firms. 
The 32 level tower features the largest floor plates in the Brisbane CBD market of approximately 2,800 square metres making it ideal for businesses searching for flexible open plan office configuration. 
Activity based amenities within the building include a vibrant retail and dining destination, a nature based in-building parkland, and a spectacular rooftop hospitality area.
480 Queen Street is well connected to a wide range of public transport options including bus, train and river ferry, and Brisbane Airport is a 10 minute drive away via the Airport Link Tunnel.  
 • Prestigious Golden Triangle location 
 • Largest floor plates on the market
 • Unparalleled amenities
 </t>
  </si>
  <si>
    <t xml:space="preserve">2-4 Military Road is a modern industrial estate located near Port Botany with easy access to the Eastern Distributor, the M5 Motorway and Sydney Airport.
The complex comprises two freestanding, high clearance industrial office/warehouse buildings with a total area of 30,200 square metres on a site of 5.4 hectares.
 • Modern office/warehouse complex
 • Close proximity to Port Botany
 • High clearance warehousing
</t>
  </si>
  <si>
    <t>436-484 Victoria Road is a high-tech building in a prominent position in Sydney’s north-west growth corridor.
The modern property boasts large floor plates suitable for office or warehouse needs and the refurbished building sits on a prominent position with extensive street frontage to Victoria Road. 
436-484 Victoria is approximately 10 kilometres north-west of the Sydney CBD and 11 kilometres east of the Parramatta CBD in a high demand area.
The building enjoys views across the Parramatta River and Sydney Olympic Park precinct to the south.
• High-tech, modern building
• Views across Parramatta River
• Refurbished premises</t>
  </si>
  <si>
    <t xml:space="preserve">Waterfront Place is a commercial complex comprising three adjacent buildings including a landmark 37-level Premium Grade office tower, Eagle Street Pier and Naldham House.  
The properties are located within the prime commercial precinct of Brisbane’s CBD known as the ‘Golden Triangle’.  
Adjoining the office tower is Eagle Street Pier, a two-level retail, food and beverage complex considered one of Brisbane's premier dining destinations. 
The complex incorporates DEXUS Place - a pioneering, intelligently designed, premium workspace that provides solutions for all meeting, training and conference space requirements. There is also hotel style concierge, flexible lobby areas for casual business meetings, quality end-of-trip facilities and a 500 bay car park with a valet car wash service. 
Naldham House was built in the late 1870’s and sits in historic contrast on the corner of Mary and Felix Street. 
</t>
  </si>
  <si>
    <t>The Flinders Gate Complex is strategically located in the Melbourne CBD and comprises two small boutique office buildings located close to Flinders Street Station, Melbourne Town Hall and opposite Federation Square with immediate connections to Southbank.
The building has a traditional façade and so appeals to a wide crops section of users, the location is also well serviced by convenience retail and food outlets.
The associated car park has dual access to Flinders Street and Flinders Lane with 1,071 car parking spaces.  There are immediate and easy to access road, rail and tram transport options.</t>
  </si>
  <si>
    <t>HWT 32-44 Flinders Street, Melbourne</t>
  </si>
  <si>
    <t>ACT Government</t>
  </si>
  <si>
    <t>Vocus</t>
  </si>
  <si>
    <t>Commonwealth Bank of Australia</t>
  </si>
  <si>
    <t>Citywide Management Group</t>
  </si>
  <si>
    <t>NINEMSN</t>
  </si>
  <si>
    <t>Dabserv Pty Ltd</t>
  </si>
  <si>
    <t>Minter Ellison</t>
  </si>
  <si>
    <t>Goldman Sachs Partners Aust</t>
  </si>
  <si>
    <t>Western Union</t>
  </si>
  <si>
    <t>Budage P/L</t>
  </si>
  <si>
    <t>WeWork</t>
  </si>
  <si>
    <t>SOI (Kent St No. 1)</t>
  </si>
  <si>
    <t>Realestate.com.au</t>
  </si>
  <si>
    <t>Worley Parsons</t>
  </si>
  <si>
    <t>State of QLD</t>
  </si>
  <si>
    <t>Credit Union Australia</t>
  </si>
  <si>
    <t>BHP</t>
  </si>
  <si>
    <t>PWC</t>
  </si>
  <si>
    <t>Hopgood Ganim Lawyers</t>
  </si>
  <si>
    <t>State of SA</t>
  </si>
  <si>
    <t>Sensis</t>
  </si>
  <si>
    <t>S&amp;K</t>
  </si>
  <si>
    <t>Australian Unity Advice</t>
  </si>
  <si>
    <t>City Road Melbourne</t>
  </si>
  <si>
    <t>Shell</t>
  </si>
  <si>
    <t>John Holland</t>
  </si>
  <si>
    <t>Bamee</t>
  </si>
  <si>
    <t>Flick Anticimex</t>
  </si>
  <si>
    <t>Armstrong World Industries</t>
  </si>
  <si>
    <t>Fresh Solutions</t>
  </si>
  <si>
    <t>Granatas</t>
  </si>
  <si>
    <t>Toshiba</t>
  </si>
  <si>
    <t>AirRoad</t>
  </si>
  <si>
    <t>Whites</t>
  </si>
  <si>
    <t>Tyres 4 U</t>
  </si>
  <si>
    <t>Fedex</t>
  </si>
  <si>
    <t>Active Mobility Solutions</t>
  </si>
  <si>
    <t>TransAction Solution</t>
  </si>
  <si>
    <t>Freedom Fuels</t>
  </si>
  <si>
    <t>Timberlink</t>
  </si>
  <si>
    <t>UniTrans</t>
  </si>
  <si>
    <t>Fosters Australia</t>
  </si>
  <si>
    <t>Natures Dairy Australia</t>
  </si>
  <si>
    <t>Finlay Crisp Centre is a commercial complex located at the heart of Australia’s capital city in a prime position at the southern edge of Canberra’s CBD. Comprising three adjacent buildings, each with their own basement car parking, storage levels and entrance: Customs House is a 12-level building, while Allara House and Nara Centre are six levels each with a shared central forecourt ideal for meetings and breakout spaces.</t>
  </si>
  <si>
    <t xml:space="preserve">Victoria Cross is located in a prominent corner position within the North Sydney CBD. The property comprises 12 levels of office accommodation, two levels of retail and three levels of basement parking for 165 vehicles. 
A five storey annex building offers large floor plate sizes and significant refurbishment to the original office building including new foyer and lifts was completed in 2012. </t>
  </si>
  <si>
    <t xml:space="preserve">Victoria Cross is located in a prominent corner position within the North Sydney CBD. The property comprises 12 levels of office accommodation, two levels of retail and three levels of basement parking for 165 vehicles. A five storey annex building offers large floor plate sizes and significant refurbishment to the original office building including new foyer and lifts was completed in 2012. </t>
  </si>
  <si>
    <t>201 Miller Street offers 22 levels of A Grade office space with 665 square metres typical floor plates, parking for 91 cars and floor-to-ceiling windows that flood workspaces with natural light and offer enviable views across Sydney Harbour. The building occupies a commanding position at the junction of Miller and Berry Streets and North Sydney’s largest retail precinct in Greenwood Plaza is close by.</t>
  </si>
  <si>
    <t xml:space="preserve">100 Mount Street is the location for a new development of a 34-level premium office tower spanning 41,419 square metres. This prime development site occupies one of the best locations in North Sydney on the corner of Mount and Walker Streets with a third street frontage to Spring Street. The site has prime retail exposure and benefits from its proximity to key transport infrastructure, in addition to excellent natural light and Harbour views from its eastern and southern aspects.
The development will target 5 star Green Star and 5 star NABERS Energy ratings, and will offer office floor plates ranging from 1,200-1,300 square metres. The development commenced in 2016 and has planned staged practical completion from June 2018 to December 2018 to enable early access and integrated fit-out works prior to final practical completion. 
</t>
  </si>
  <si>
    <t>100 Mount Street is the location for a new development of a 34-level premium office tower spanning 41,419 square metres. This prime development site occupies one of the best locations in North Sydney on the corner of Mount and Walker Streets with a third street frontage to Spring Street. The site has prime retail exposure and benefits from its proximity to key transport infrastructure, excellent natural light and Harbour views.</t>
  </si>
  <si>
    <t>101 George Street is an A Grade office building with ground floor retail on a prime corner location in Parramatta's thriving CBD with frontages to George and Charles Streets.
The nine-level building has light-filled floor plates of approximately 2,000 square metres with interconnecting stairs between levels designed for flexible and collaborative working. The office tower is currently occupied by Commonwealth Bank of Australia.
The nearby Rivercat ferry wharf and Parramatta train station provide easy access for commuters from all areas of Sydney. The building also has 295 car parking spaces. 
In addition to the convenient on-site food retailers and news agency there are a number of additional cafés, restaurants and al fresco options on Eat Street and Church Street, or Westfield Parramatta is a ten-minute walk away. 
Tenants also benefit from a gym across the road, a nearby swimming pool, and walkways along the riverbank and parklands. 
• Parramatta CBD location
• Wide range of local services
• Excellent transport options</t>
  </si>
  <si>
    <t xml:space="preserve">101 George Street is an A Grade office building with ground floor retail on a prime corner location in Parramatta's thriving CBD with frontages to George and Charles Streets. The nine-level building has light-filled floor plates of approximately 2,000 square metres with interconnecting stairs between levels designed for flexible and collaborative working. The office tower is currently occupied by Commonwealth Bank of Australia.
</t>
  </si>
  <si>
    <t>130 George Street is located at the heart of Parramatta’s financial district with panoramic views over Parramatta River towards Sydney, and the Blue Mountains.
Accommodation in the contemporary B Grade tower is spread over 14 levels with large floor plates offering flexible office configuration options.
The building is within close walking distance of Parramatta train station and has basement car parking making it suitable for commuters. 
The adjoining site, 105 Phillip Street, provides an opportunity to develop an office tower at the rear of the combined site with a central courtyard or atrium.
 • Large 1,480 square metre floor plates
 • Consecutive high rise floors available
 • Abundant natural light and views</t>
  </si>
  <si>
    <t>130 George Street is located at the heart of Parramatta’s financial district with panoramic views over Parramatta River towards Sydney, and the Blue Mountains. Accommodation in the contemporary B Grade tower is spread over 14 levels with large floor plates offering flexible office configuration options.</t>
  </si>
  <si>
    <t xml:space="preserve">150 George Street is a distinctive A Grade office building located in Parramatta’s prime business district with frontages to George and Charles Streets. 
The contemporary 22-level tower features an exclusive terrace on level 6 with breathtaking views of Sydney and the Blue Mountains from the upper floors. There is also a full service concierge and above-ground car park with 492 parking spaces.
Parramatta is Western Sydney’s thriving, cosmopolitan city where tenants of 150 George Street are spoilt for choice with food and retail outlets at Harris Park, Eat Street, Phillip Street, Church Street South and Westfield Parramatta. There are also a number of nearby fitness facilities including a gym, swimming pool or walks along the riverbank. 
The building is adjacent to Parramatta Wharf for the river ferry from central Sydney, and a short walk from public transport options at the Parramatta Railway and Bus terminals.  
• Enviable Parramatta location 
• Excellent choice of food and retail outlets 
• Well connected via public transport  
</t>
  </si>
  <si>
    <t>150 George Street is a distinctive A Grade office building located in Parramatta’s prime business district with frontages to George and Charles Streets. The contemporary 22-level tower features an exclusive terrace on level 6 and a full service concierge and above-ground car park with 492 parking spaces.</t>
  </si>
  <si>
    <t>2 &amp; 4 Dawn Fraser Avenue comprises two adjoining A Grade office buildings with retail accommodation in a highly visible location opposite the Sydney Olympic Park railway station. 
The contemporary seven-level building features large, column free floor plates and presents a unique opportunity for strong annuity income from a blue chip company wanting to benefit from the legacy of the Sydney Olympic Park. 
The building is surrounded by a number of world-class sport and fitness facilities, a variety of food and beverage retailers, and the green spaces of Bicentennial Park and Bennelong Parkway. 
The facility is well connected to Sydney via the M4 motorway for motorists with parking for 593 cars spread over six split level basement floors. 
• High profile Olympic Park location 
• Large column free floor plates 
• Excellent food and retail options nearby</t>
  </si>
  <si>
    <t>2 &amp; 4 Dawn Fraser Avenue comprises two adjoining A Grade office buildings with retail accommodation in a highly visible location opposite the Sydney Olympic Park railway station. The contemporary seven-level building features large, column free floor plates. The facility is well connected to Sydney via the M4 motorway for motorists with parking for 593 cars spread over six split level basement floors.</t>
  </si>
  <si>
    <t xml:space="preserve">Of international standing, Australia Square merits its iconic status for its architectural and commercial heritage. 
State-of-the-art refurbishment, including energy efficiency upgrades ensure it remains at the forefront of service and efficiency.
With 1,020 square metres typical floor area across 48 circular levels, Australia Square’s A Grade services, contemporary refurbishments, 24-hour security and five-star concierge services and exemplary features making it one of the most desirable commercial addresses in Sydney.
Open floor spaces, abundant natural light, impressive views of the city and Sydney Harbour are combined with a vibrant open-air plaza. Retail services include a choice of 17 different dining options, including O'Bar and Dining located on Level 47 and Ryan's Bar in the external plaza.
Demonstrating its longevity, Australia Square was recently named by the Urban Development Institute of Australia as one of the top five developments built in NSW over the past 50 years.
• Iconic A Grade complex
• Excellent onsite services and retail
• Designed by Australian architect Harry Seidler
</t>
  </si>
  <si>
    <t>Australia Square merits its iconic status for its architectural and commercial heritage. Australia Square’s A Grade services, open floor spaces, abundant natural light, impressive views of the city and Sydney Harbour are combined with a vibrant open-air plaza. Retail services include a choice of 17 different dining options, including O'Bar and Dining located on Level 47 and Ryan's Bar in the external plaza.</t>
  </si>
  <si>
    <t>Governor Phillip &amp; Macquarie Tower complex is one of Sydney's leading Premium Grade office buildings. Bearing the name of two leading colonial era governors, the buildings have a unique connection to Sydney’s commercial life that dates back to 1788.
1 Farrer Place comprises two landmark towers with over 80,000 square metres of office space located in the heart of Sydney’s financial district, close to the NSW Parliament and Circular Quay transport hub.
GPT has 37 levels of premium office space and GMT 25 levels, both offering unparalleled views over the Harbour, Botanic Gardens and the city.
There’s secure public and tenant parking for up to 654 cars. Modern end-of-trip and fitness facilities include bike area, showers and lockers. The building features very impressive lobby areas and onsite cafés. Security is paramount supported by 24-hour, 7-day onsite security control room.
• Premium and historic location
• Outstanding in-house services
• Immediate transport connections</t>
  </si>
  <si>
    <t>Governor Phillip &amp; Macquarie Tower complex is one of Sydney's leading Premium Grade office buildings. 1 Farrer Place comprises two landmark towers with over 80,000 square metres of office space located in the heart of Sydney’s financial district, close to the NSW Parliament and Circular Quay transport hub. GPT has 37 levels of premium office space and GMT 25 levels, both offering unparalleled views over the Harbour, Botanic Gardens and the city.</t>
  </si>
  <si>
    <t xml:space="preserve">One Margaret Street sits on the doorstep of one of Australia’s largest urban renewal projects, Barangaroo.
An expansive foyer greets tenants and visitors while the splayed building orientation allows plenty of natural light to fill the building.
One Margaret offers 18 levels of A Grade office space with 1,000 square metres typical floor areas with superior finishes and views across the CBD, Barangaroo and Darling Harbour, and three levels of parking for 111 cars.
The buildings amenities include DEXUS concierge services while shopping and dining options to suit all needs, as well as the bustling lifestyle precinct of Barangaroo, are close by.
• Plenty of natural light
• On the doorstep of Barangaroo
• Superior finishes
</t>
  </si>
  <si>
    <t xml:space="preserve">One Margaret Street offers 18 levels of A Grade office space with 1,000 square metres typical floor areas, superior finishes and views across the CBD, Barangaroo and Darling Harbour, and three levels of parking for 111 cars. An expansive foyer greets tenants and visitors while the splayed building orientation allows plenty of natural light to fill the building. </t>
  </si>
  <si>
    <t>5 Martin Place is a first-class office building that marries the contemporary needs of businesses with the desire to celebrate and honour Sydney’s past. 5 Martin Place offers 19 levels of Premium Grade office space with 1,100-2,400 square metres typical floor plates, while the upper floors benefit from a full-height glass façade that fills the workspaces with natural light and offer views over Martin Place and the CBD.</t>
  </si>
  <si>
    <t xml:space="preserve">Conveniently located adjacent to Central Station at the southern end of Sydney’s CBD, 14-18 Lee Street provides eight levels of A Grade office accommodation, a 90-space basement car park and retail on the ground floor. 
The building features generous floor plates of 2,000 square metres with large windows that maximise natural light and views over Central Station and towards George Street. The building also has a balcony terrace and end-of-trip facilities including bicycle racks, lockers and showers.
There are a number of food and retail outlets downstairs in the Henry Deane Plaza with Chinatown, World Square, Broadway Shopping Centre and Fraser Park all just a short walk away. The location also adjoins Sydney’s university precinct including Sydney University, UTS and Notre Dame.
The building benefits from unrivalled public transport links being located adjacent to the largest and busiest railway station in New South Wales, as well as Railway Square bus station. 
• Large floor plates of more than 2,000sqm 
• Unrivalled public transport connections 
• Excellent food and retail options </t>
  </si>
  <si>
    <t xml:space="preserve">Conveniently located adjacent to Central Station at the southern end of Sydney’s CBD, 14-18 Lee Street provides eight levels of A Grade office accommodation, a 90-space basement car park and retail on the ground floor.  The building features generous floor plates of 2,000 square metres with large windows that maximise natural light. 
</t>
  </si>
  <si>
    <t xml:space="preserve">30 The Bond is a contemporary nine level office tower located in Sydney's newest business, retail and dining precinct - Barangaroo. The A Grade building offers some of the largest floor plates in Sydney providing the best in workspace efficiency, integration and interaction.
The building itself is an architectural statement that sets the benchmark for environmental design in Australia. The lobby features internal stairs, glass lifts, suspended meeting rooms with large break out spaces and a full height atrium encouraging interaction between tenants and the outdoor environment.
Located close to the heart of Sydney's historic Rocks precinct, 30 The Bond benefits from a wide variety of restaurants, hotels, bars and café’s as well as the outdoor spaces of Observatory Hill Park and Barangaroo Reserve. 
Accessing the building with public transport is easy via ferry at Darling Harbour Wharf and Wynyard Station is a short walk away.  Additional transport links are planned along with plans for a major new casino opposite the site.
• Highly sought after waterfront location in Barangaroo
• Exceptional architecture with energy efficiencies 
• Floor plates of up to 2,000 square metres  
</t>
  </si>
  <si>
    <t xml:space="preserve">44 Market Street sits on a premium site in Sydney’s CBD on the doorstep of bustling entertainment and retail precincts.
A contemporary and refurbished foyer enhances the building, while upper levels benefit from panoramic views and lower levels receive plenty of natural light as a result of 44 Market’s corner position on York, Clarence and Market Streets.
44 Market Street offers 26 levels of A Grade office space with 1,000 square metres typical floor plates and flexible accommodation options ranging from small suites to entire floors, with parking for 134 cars.
Amenities include DEXUS concierge services, a café and informal meeting areas, all located on the doorstep of the entertainment hubs of King Street Wharf and Darling Harbour and next to Sydney’s major retail precincts of Westfield Sydney, the Queen Victoria Building and Pitt Street Mall.
There is convenient access to public transport with Town Hall Station and bus routes nearby.
• Flexible suite configurations
• Gateway site to entertainment and retail hubs
• 360-degree view from upper floors
</t>
  </si>
  <si>
    <t xml:space="preserve">44 Market Street sits on a premium site in Sydney’s CBD on the doorstep of bustling entertainment and retail precincts. 44 Market Street offers 26 levels of A Grade office space, offering flexible accommodation options ranging from small suites to entire floors and parking for 134 cars.
</t>
  </si>
  <si>
    <t xml:space="preserve">45 Clarence Street is a landmark office tower located in the western corridor of Sydney’s financial district adjacent to Barangaroo, one of the world’s most ambitious urban renewal projects. 
The 28 level A Grade building has floor plates of 1,250 square metres with flexible work space solutions for tenants. Clever interior architecture maximises natural light from all four aspects, and occupiers on the upper levels enjoy views of Sydney Harbour, Darling Harbour and the surrounding area.
45 Clarence Street is located close to Wynyard Station and Circular Quay and features a contemporary entrance foyer, ground floor café and five basement levels of parking.
The building also has end-of-trip facilities including bicycle racks, lockers and change facilities, plus concierge and an onsite management team. 
 • Access to the amenities of Barangaroo
 • 360 degree views and natural light
 • Excellent tenant facilities
</t>
  </si>
  <si>
    <t xml:space="preserve">45 Clarence Street is a landmark office tower located in the western corridor of Sydney’s financial district. The 28 level A Grade building provides flexible work space solutions for tenants and clever interior architecture maximises natural light from all four aspects. 45 Clarence Street also features a contemporary foyer, ground floor café and five basement levels of parking.
</t>
  </si>
  <si>
    <t xml:space="preserve">56 Pitt Street is a sustainable office tower that occupies a significant site in Sydney’s past. Built on land that originally housed the Sydney stock and wool exchange 150 years ago, this contemporary building proudly features the Lady of Commerce Statue that dates back to 1889.
56 Pitt offers 26 levels of B Grade office space with 800 square metres typical floor areas typified by natural light and with views across the CBD and Sydney Harbour. The workspaces are complemented by ground floor retail offerings and basement parking for 64 cars.
Sustainability is a key factor at 56 Pitt Street, with the building achieving a 5.0 star NABERS Energy rating marked by significant reductions in electricity and water usage.
The building is conveniently located close to both bus and train public transport options, including Wynyard and Circular Quay stations.
• Sustainability focus
• Views of the CBD and Sydney Harbour
• Convenient access to public transport
</t>
  </si>
  <si>
    <t xml:space="preserve">56 Pitt Street is a sustainable office tower that occupies a significant site in Sydney’s past. 56 Pitt offers 26 levels of B Grade office space with 800 square metres typical floor areas typified by natural light and with views across the CBD and Sydney Harbour. The workspaces are complemented by ground floor retail offerings and basement parking for 64 cars.
</t>
  </si>
  <si>
    <t xml:space="preserve">60 Castlereagh Street is one of Sydney’s premier retail and office buildings located at the heart of the city’s business and leisure centre.
The 20-storey A Grade building is located next to Martin Place train Station, and is surrounded by many bustling cafes, bars, food courts, fine dining restaurants and arts and culture venues. 
The building’s efficient central core provides flexible 360 degree floor plates, while the curved windows make the most of the sweeping views across Sydney Harbour from the top four floors. 
The stylish interior design is complemented by the latest in industry lift technology, air-filtration and circulation, 24/7 security and a fully automated building management and control system. 
There are also bicycle racks, changing rooms, lockers and showers for those who enjoy fitness pursuits in the nearby parks and recreational facilities. 
 • Sydney’s business, retail and leisure epicentre 
 • Flexible floor plates 
 • Excellent building facilities 
</t>
  </si>
  <si>
    <t xml:space="preserve">60 Castlereagh Street is one of Sydney’s premier retail and office buildings located at the heart of the city’s business and leisure centre. The building’s efficient central core provides flexible 360 degree floor plates, while the curved windows make the most of the sweeping views across Sydney Harbour from the top four floors. </t>
  </si>
  <si>
    <t xml:space="preserve">175 Pitt Street is a superior office building that delivers sustainable design and sought after amenities.
A substantial building upgrade, completed in 2010, helped 175 Pitt achieve a 5.5 star NABERS Energy rating, with sustainable initiatives including monthly water and electricity monitoring, recycling programs and sensor lighting in common areas. The building also has a 4 star Green Star rating.
175 Pitt Street offers 22 levels of A Grade office space with 1,050 square metres typical floor area, views to Sydney Harbour Bridge and Sydney Tower from the upper levels, high-end ground and lower ground retail including luxury brands, financial institutions and a gym, as well as basement parking for 52 cars.
The building’s amenities help encourage an active workforce, with premium end-of-trip facilities including showers, secure bike parking, a towel service and lockers.
175 Pitt Street’s central location, with frontages to Pitt and King Streets, means the building is close to Sydney’s major retail and dining precincts as well as major train and bus transport routes.
• Views to Sydney Harbour and the CBD
• Superior end-of-trip facilities
• Sustainable building practices
</t>
  </si>
  <si>
    <t xml:space="preserve">175 Pitt Street is a superior office building that delivers sustainable design and sought after amenities. 175 Pitt Street offers 22 levels of A Grade office space with 1,050 square metres typical floor area, panoramic from the upper levels, high-end ground and lower ground retail including luxury brands, financial institutions and a gym, as well as basement parking for 52 cars.
</t>
  </si>
  <si>
    <t xml:space="preserve">201-217 Elizabeth Street perfectly marries convenience with breath-taking views across Sydney Harbour and Hyde Park.
The impressive building stands elegantly on the corner of Elizabeth, Park and Castlereagh Streets, taking advantage of view corridors and copious amounts of natural light that flood the expansive lobby and all floors.
201-217 Elizabeth offers 34 levels of A Grade office spaces with 1,085 square metres typical floors. An innovative column-free space with floor to ceiling windows welcomes in invigorating sunlight while offering an enviable outlook across the Sydney CBD.
Convenience is in abundance, with a full-time management team, DEXUS concierge services, 12 retail offerings, comprehensive end-of-tip facilities such as shower, locker and bike rack facilities, and parking for 175 cars.
These extensive services are enhanced by direct access to Sydney’s key retail areas, major hotels and to Museum Station and proximity to major public transport options.
• Expansive views and ample natural light
• Direct access to public transport
• Convenient and modern amenities
</t>
  </si>
  <si>
    <t xml:space="preserve">201-217 Elizabeth Street perfectly marries convenience with breath-taking views across Sydney Harbour and Hyde Park. 201-217 Elizabeth offers 34 levels of A Grade office spaces with 1,085 square metres typical floors. An innovative column-free space with floor to ceiling windows welcomes in invigorating sunlight while offering an enviable outlook across the Sydney CBD.
</t>
  </si>
  <si>
    <t>309-321 Kent Street is part of a two-tower complex situated on the doorstep of Sydney’s revered lifestyle precinct at Darling Harbour. 309-321 Kent offers 17 levels of A Grade offices with column-free and flexible workspaces along a wide range of amenities including DEXUS concierge services, ground floor retail plaza, childcare centre, three cafes, hotel-style end of trip facilities.</t>
  </si>
  <si>
    <t xml:space="preserve">383-395 Kent Street stands proud in the heart of Sydney’s CBD between Town Hall and Wynyard train stations with convenient dual access on Sussex Street.
Tenants, visitors and employees are welcomed into a modern double height foyer, with the building benefitting from dual frontage to Kent and Sussex Streets.
383-395 Kent offers 12 levels of A Grade office space with 1,577 square metres typical refurbished floor plates, superior finishes, flexible workspace solutions to meet varied business needs, floor to ceiling windows to maximise natural light and expansive views across Darling Harbour and the CBD.
The building’s amenities include DEXUS concierge services, a café, end-of-trip facilities such as shower facilities, lockers and bike racks as well as ample parking for 818 cars
All this is located within easy access to cycle ways and public transport hubs including Wynyard and Town Hall bus and rail interchanges, as well as entertainment and dining precincts such as Cockle Bay Wharf, King Street Wharf, Queen Victoria Building and Darling Harbour.
• Expansive views
• Abundant amenities
• Easy access to transport hubs
</t>
  </si>
  <si>
    <t xml:space="preserve">383-395 Kent Street stands proud in the heart of Sydney’s CBD between Town Hall and Wynyard train stations. 383-395 Kent offers 12 levels of A Grade office space with 1,577 square metres typical refurbished floor plates, superior finishes, floor to ceiling windows to maximise natural light and expansive views across Darling Harbour and the CBD.
</t>
  </si>
  <si>
    <t xml:space="preserve">Waterfront Place is a commercial complex comprising three adjacent buildings including a landmark 37-level Premium Grade office tower, Eagle Street Pier and Naldham House. Adjoining the office tower is Eagle Street Pier, a two-level retail, food and beverage complex considered one of Brisbane's premier dining destinations. 
</t>
  </si>
  <si>
    <t xml:space="preserve">10 Eagle Street features sustainable design and functionality to create a sought-after building in the commercial heart of Brisbane. 10 Eagle offers 32 levels of A Grade office space, flexible configurations and expansive views across the river and city. Premium amenities include DEXUS concierge services, new end-of-trip facilities and on-site building management. </t>
  </si>
  <si>
    <t xml:space="preserve">12 Creek Street is one of Brisbane’s most striking office towers on the doorstep of the city’s dining and entertainment precincts. The building has long standing appeal as a well-regarded location and address.
Known as Blue Tower, 12 Creek Street combines iconic design with a sense of space for a light-filled, efficient work environment that contributes to productivity.
The building offers 32 levels of A Grade office space with 1,010-1,088 square metres typical floor plates, sweeping views across the Brisbane River and CBD, ground floor retail outlets and parking for 293 cars.
As part of a DEXUS commitment to sustainability, the building has upgraded services so tenants enjoy smooth high-speed lifts, digitally-monitored air-conditioning and increased energy efficiency.
12 Creek Street offers these exceptional services in the heart of Brisbane’s ‘Golden Triangle’ and in close proximity to restaurants, entertainment and transport links.
• Iconic design and blue-chip location
• Plenty of natural light
• Upgraded building services
</t>
  </si>
  <si>
    <t xml:space="preserve">12 Creek Street is one of Brisbane’s most striking office towers on the doorstep of the city’s dining and entertainment precincts. Known as Blue Tower, 12 Creek Street offers 32 levels of A Grade office space with sweeping views across the Brisbane River and CBD, ground floor retail outlets and parking for 293 cars.
</t>
  </si>
  <si>
    <t xml:space="preserve">123 Albert Street is Brisbane's first Premium Grade tower to achieve a 6 Star Green Star rating and offers some of the largest column-free floor plates available in the city’s CBD.
The 26-level contemporary glass and steel building commands a prominent corner location with convenient access via Albert, Charlotte and Elizabeth Streets and is surrounded by Brisbane's financial hub, law courts and government offices.
Each level is designed with leading edge workplace design in mind with finishes of the highest quality materials and technology. The building features a spacious, futuristic ground floor lobby with lounge areas and five onsite food and coffee outlets. There are also a number of other retail amenities and banking facilities in the local area.  
Tenant amenities include an onsite management office with 24-hour security; secure bicycle storage, change rooms, showers and lockers; as well as eight levels of undercover parking.
• 6-Star Green Star rating
• Prime central Brisbane location 
• High quality finish and technology </t>
  </si>
  <si>
    <t xml:space="preserve">123 Albert Street is Brisbane's first Premium Grade tower to achieve a 6 Star Green Star rating and offers some of the largest column-free floor plates available in the city’s CBD. The 26-level contemporary glass and steel building commands a prominent corner location. The building features a spacious, futuristic ground floor lobby with lounge areas and five onsite food and coffee outlets. </t>
  </si>
  <si>
    <t xml:space="preserve">145 Ann Street is a distinctive A Grade commercial tower in a highly sought after location of Brisbane’s CBD near the historic King George Square, Queen Street Mall and the courts. The 27-level tower features an impressive double height reception with large, column-free floor plates enhanced by an abundance of natural light through low-sill windows.
</t>
  </si>
  <si>
    <t xml:space="preserve">480 Queen Street is one of the most prestigious office buildings in Brisbane’s Golden Triangle already home to a number of Australia’s leading financial, legal, accounting and resources firms. Activity based amenities within the building include a vibrant retail and dining destination, a nature based in-building parkland, and a spectacular rooftop hospitality area. 480 Queen Street is well connected to a wide range of public transport options and the Airport Link Tunnel. </t>
  </si>
  <si>
    <t xml:space="preserve">11 Waymouth Street is a Premium grade commercial tower strategically located in the heart of the Adelaide CBD. The building provides 20 levels of high quality office accommodation, ground level retail, an outdoor colonnade dining area and upper plaza space.
The building features an efficient central core with large floor plates and full height double glazed windows that maximise the natural light. The building set new standards for Sustainability in Building Design when completed in 2007 as South Australia’s first ever 5 Star Green Star rated building featuring natural ventilation for a more comfortable work environment.
• Premium Grade commercial tower 
• Premier Adelaide CBD location
• Quality tenants </t>
  </si>
  <si>
    <t xml:space="preserve">11 Waymouth Street is a Premium grade commercial tower strategically located in the heart of the Adelaide CBD. The building provides 20 levels of high quality office accommodation, an efficient central core, full height double glazed windows that maximise the natural light, ground level retail, an outdoor colonnade dining area and upper plaza space. </t>
  </si>
  <si>
    <t xml:space="preserve">The Flinders Gate office complex, comprising of two boutique buildings adjoins Melbourne's renowned Adelphi Hotel. With features, flexibility and fit out in an outstanding central CBD location, the building is directly opposite Federation Square on Flinders Street, and the stage door to the historic Regent Theatre on Flinders Lane. 
</t>
  </si>
  <si>
    <t xml:space="preserve">8 Nicholson Street is a freestanding A Grade 18-storey office tower situated on the eastern edge of the Melbourne CBD. This is a highly visible gateway location with a commanding presence and modern contemporary design.
The area is a State/Federal Government precinct that adjoins the Victorian State Parliament, with access to a number of cultural amenities and the green spaces of Carlton, Parliament and Fitzroy Gardens. 
8 Nicholson Street has three levels of basement parking and is well connected by several tram routes, and train services with Parliament Station a short walk away. The area is also very well serviced by a range of convenience retail and food outlets.
• Highly visible central Melbourne location 
• Contemporary design 
• Excellent transport links </t>
  </si>
  <si>
    <t>8 Nicholson Street is a freestanding A Grade 18-storey office tower situated on the eastern edge of the Melbourne CBD. 8 Nicholson Street has three levels of basement parking and is well connected by several tram routes, and train services with Parliament Station a short walk away. The area is also very well serviced by a range of convenience retail and food outlets.</t>
  </si>
  <si>
    <t xml:space="preserve">180-222 Lonsdale Street offers so much for businesses within one vibrant area, it's easy to see why once businesses move here, they find it near-impossible to leave. 
With two A Grade office towers, the options and advantages are countless. Take in exceptional views of the city. Working in quality office accommodation that provides a raft of premium tenant services. 
The building comprises of 58,600 square metres of space, with 180 Lonsdale recently undergoing extensive refurbishment. Features created to benefit tenants include motion controlled lighting to save energy, inter-floor stairs to enhance collaboration, large open floor plates of 3,800 square metres, and the kind of on-site amenity that is seldom seen in Melbourne's CBD.
Highlights include childcare, a gymnasium and a medical centre, and with QV shopping, there's immediate access to well over 110 retailers, food outlets, restaurants. Not to mention major department stores including Officeworks, Woolworths,  Harvey Norman, Dan Murphy's and others. 
• 4.5 Star NABERS Energy Rating
• Above retail destination QV
• A grade offices
</t>
  </si>
  <si>
    <t xml:space="preserve">180-222 Lonsdale Street comprises two A Grade office towers offers 58,600 square metres of space, with 180 Lonsdale recently undergoing extensive refurbishment. In addition, the property offers a childcare, a gymnasium and a medical centre, and with QV shopping, there's immediate access to well over 110 retailers, major department stores, food outlets, restaurants. </t>
  </si>
  <si>
    <t xml:space="preserve">385 Bourke Street is located in the heart of Melbourne's CBD, opposite the GPO. The elevated corner position above Melbourne's well-known Galleria Retail Centre takes in 41 floors, providing businesses with a clear view of the city and its surrounds. With a vibrant retail and dining area within the Galleria Retail Centre below, the amenity of the location is outstanding. </t>
  </si>
  <si>
    <t xml:space="preserve">Kings Square comprises three A Grade office buildings located in Perth’s emerging mixed-use precinct adjacent to the CBD. The buildings comprise Kings Square 1 (19 levels), Kings Square 2 (11 levels) and Kings Square 3 (9 levels) providing in excess of 50,000 square metres combined office and retail space and extensive end-of-trip facilities including hundreds of bicycle racks, lockers and fully-equipped shower and change facilities, as well as a large onsite childcare service.
</t>
  </si>
  <si>
    <t>Located in West Perth, this modern, five-level A Grade commercial building fronts Colin Street and Emerald Terrace. 
This is a quality commercial location with an attractive selection of boutique office buildings and in close proximity to Kings Park, the WA Parliamentary precinct and with excellent public transport.
Regarded as one of the leading office buildings in this sought after location, 46 Colin Street offers unusually large floor plates of 1,800 square metres enabling attractive and flexible office space with 161 spaces there’s an abundance of on-site car parking. 
Close to the shopping convenience of Hay Street, the property is also well-serviced by public transport.
• Close proximity to public transport
• Large and efficient floor plates
• Ample parking</t>
  </si>
  <si>
    <t xml:space="preserve">Located in West Perth, this modern, five-level A Grade commercial building fronts Colin Street and Emerald Terrace. 46 Colin Street offers unusually large floor plates enabling attractive and flexible office space with 161 spaces there’s an abundance of on-site car parking. 
</t>
  </si>
  <si>
    <t xml:space="preserve">58 Mounts Bay Road, also known as Alluvion, is a contemporary A Grade office building located in the central forefront of the Perth CBD with dual access on St George Terrace. The 20-level tower features an impressive triple height marble clad ground floor lobby with a plaza café on the external landscaped terrace. 
</t>
  </si>
  <si>
    <t xml:space="preserve">240 St. Georges Terrace is a modern Premium Grade office tower located in the prestigious western-end of the Perth CBD. The 24-level office tower is highly specified and provides large, efficient floor plates. The low-sill windows maximise natural light and feature views over Kings Park, the Swan River and the Indian Ocean to Rottnest Island. 
</t>
  </si>
  <si>
    <t xml:space="preserve">383-395 Kent Street is a contemporary A Grade office tower located in the Sydney CBD with convenient dual access on Kent and Sussex Streets. The 12-level building has an efficient central core providing large column free floor plates with floor to ceiling windows that enhance the natural light and take in views of Darling Harbour and the city. </t>
  </si>
  <si>
    <t xml:space="preserve">The car park at 32 Flinders Street is located at the gateway to Melbourne’s city centre with dual access via Flinders Street and Flinders Lane. 
The facility is near to the city’s main retail precincts of Collins and Bourke Streets, and a number of government buildings including Parliament House, The Old Treasury Building and St Paul’s Cathedral. 
The parking is ideally located for major sporting events at Melbourne Park, the Rod Laver Arena and Melbourne Cricket Ground, and visitors to the green spaces of Treasury Gardens and Birrarung Marr Park. 
Night time trade is driven by the city’s surrounding cultural, dining and entertainment precinct with Regent Theatre and Federation Square just a short walk away.
The 10-level building has 2.1 metre height access with 539 spaces and is currently operated all year round by Wilson Parking open 24/7 with long and short stay options.  
</t>
  </si>
  <si>
    <t>The Flinders Gate Complex is strategically located in the Melbourne CBD and comprises two small boutique office buildings located close to Flinders Street Station, Melbourne Town Hall and opposite Federation Square with immediate connections to Southbank. The associated car park has dual access to Flinders Street and Flinders Lane with 1,071 car parking spaces.</t>
  </si>
  <si>
    <t xml:space="preserve">The freestanding car park on Little Collins Street is in a prime central Melbourne location with dual access from the city’s main retail precincts of Bourke and Little Collins Streets. Parliament House and The Old Treasury Building are within walking distance, and night time trade is driven by a variety of dinner and entertainment options including Her Majesty’s Theatre and Princess Theatre.  
Currently operated by Wilson’s Parking, the facility has 1.9 metre height access with capacity for 940 cars and is open 24/7 with long and short stay options.   
There is also a café and rental car outlet on the ground floor.
• Freestanding facility 
• Access via Melbourne’s premier retail street 
• Café and rental car outlet 
</t>
  </si>
  <si>
    <t xml:space="preserve">The freestanding car park on Little Collins Street is in a prime central Melbourne location with dual access from the city’s main retail precincts of Bourke and Little Collins Streets. Currently operated by Wilson’s Parking, the facility has 1.9 metre height access with capacity for 940 cars and is open 24/7 with long and short stay options.   </t>
  </si>
  <si>
    <t xml:space="preserve">52 Holbeche Road is a modern distribution centre with modern reception facilities located in Arndell Park, an established industrial suburb positioned on the Great Western Highway between Blacktown and Mount Druitt along the M4 corridor west of Sydney. 
Arndell Park is located north of Prospect Reservoir, approximately 10 kilometres west of Parramatta and 35 kilometres from the Sydney CBD. The location has access to a strong and diverse employment catchment and there are a number of nearby adventure pursuits including Sydney Motorsport Park, Blacktown International Sports park and Eastern Creek International Karting.  
The facility features covered loading bays and car parking for 54 vehicles. 
• Establish industrial suburb 
• Modern building and facilities 
• Well connected to the M4 and M7 </t>
  </si>
  <si>
    <t xml:space="preserve">52 Holbeche Road is a modern distribution centre with modern reception facilities located in Arndell Park, an established industrial suburb positioned on the Great Western Highway between Blacktown and Mount Druitt along the M4 corridor west of Sydney. The facility features covered loading bays and car parking for 54 vehicles. </t>
  </si>
  <si>
    <t xml:space="preserve">79-99 St Hillier's Road is a flexible industrial estate in a thriving retail district with great connectivity to wider Sydney.
St Hillier's Estate boasts a range of property sizes and permissible uses for offices, warehouses and wholesale occupiers on the corner of St Hillier's Road and Parramatta Road.
Situated only four kilometres south-east of the Parramatta CBD and approximately 20 kilometres west of the Sydney CBD, St Hillier's Estate is conveniently located close to the M4 motorway for easy access to greater Sydney.
The estate includes an 8-metre clearance, rear loading and a combination of above ground and underground parking for 466 cars.
In addition to well-maintained landscaping, St Hillier's Estate is within minutes of Auburn Station by car or foot.
• Flexible commercial spaces
• Easy access to the M4 motorway
• Range of permissible uses
</t>
  </si>
  <si>
    <t xml:space="preserve">79-99 St Hillier's Road is a flexible industrial estate in a thriving retail district with great connectivity to wider Sydney. Situated only four kilometres south-east of the Parramatta CBD and approximately 20 kilometres west of the Sydney CBD, the estate includes an 8-metre clearance, rear loading and a combination of above ground and underground parking for 466 cars.
</t>
  </si>
  <si>
    <t xml:space="preserve">1 Garigal Road, Belrose is a high-profile high tech industrial facility that presents an excellent opportunity for corporate headquarters within the north-west of Sydney.
The property sits on a prime location at the entryway to Austlink Business Park on the corners of Garigal Road, Narabang Way and Forest Way.
1 Garigal Road offers ample natural light, a large refurbished floor plate, National Park views and parking for 299 cars.
The property is well-positioned close to arterial road links and is located approximately 24 kilometres north-west of the Sydney CBD.
• Gateway site to Austlink Business Park
• Ample natural light and National Park views
• Refurbished floor plate
</t>
  </si>
  <si>
    <t xml:space="preserve">1 Garigal Road, Belrose is a high-profile high tech industrial facility that presents an excellent opportunity for corporate headquarters within the north-west of Sydney. 1 Garigal Road offers ample natural light, a large refurbished floor plate, National Park views and parking for 299 cars.
</t>
  </si>
  <si>
    <t xml:space="preserve">Immediate connections to Sydney Airport and Port Botany together with easy freeway access to Sydney CBD via the Eastern Distributor creates considerable up-side for this well established facility.
Lakes Business Park is a premier corporate park in Sydney’s south-east providing efficient, high quality office and warehouse accommodation across six free standing buildings. 
The Park offers a variety of unit options with a high proportion of office space and on-site parking for 640 cars. Nearby facilities include the retail, services and recreational amenity of Botany
The property comprises two adjoining sites - the Northern site is being actively managed and the Southern site was acquired as part of inventory for future trading opportunity.
• Adjoins Sydney airport &amp; Port Botany
• Immediate access to M5
• Extensive on-site parking
</t>
  </si>
  <si>
    <t xml:space="preserve">Lakes Business Park is a premier corporate park in Sydney’s south-east providing efficient, high quality office and warehouse accommodation across five free standing buildings, 640 car spaces and an on-site cafe. The property comprises two adjoining sites - the Northern site is being actively managed and the Southern site was acquired as part of inventory for future trading opportunity.
</t>
  </si>
  <si>
    <t xml:space="preserve">145-151 Arthur Street is a rare A Grade industrial estate in the inner-west precinct of Homebush, well connected to the M4 motorway for strategic distribution. 
The nine modern warehouse units offer space ranging from 600-9,000 square metres, all approximately 10 metres in height and fitted with fire sprinklers, roller shutter doors and awnings. The accompanying offices are generally spread over two levels and come complete with ducted air conditioning and a kitchenette. 
145-151 Arthur sits approximately 16 kilometres west of the Sydney CBD and 8 kilometres east of the Parramatta CBD. It is located in an established industrial precinct with convenient access to major arterial roads in Western Sydney including the M4 motorway.
While there is ample parking for 401 cars, the property is within walking distance to rail transport.
• Rare A Grade warehouse/office space 
• Strategic location for distribution - well connected to M4
• Walking distance to public transport
</t>
  </si>
  <si>
    <t xml:space="preserve">145-151 Arthur Street is a rare A Grade industrial estate in the inner-west precinct of Homebush, well connected to the M4 motorway for strategic distribution. The nine modern warehouse units offer space ranging from 600-9,000 square metres, all approximately 10 metres in height and fitted with fire sprinklers, roller shutter doors and awnings. 
</t>
  </si>
  <si>
    <t xml:space="preserve">436-484 Victoria Road is a high-tech building in a prominent position in Sydney’s north-west growth corridor. The modern property boasts large floor plates suitable for office or warehouse needs and the refurbished building sits on a prominent position with extensive street frontage to Victoria Road. 
</t>
  </si>
  <si>
    <t xml:space="preserve">1 Foundation Place is a modern industrial estate located in the business hub of Greystanes offering freestanding units with high clearance and accompanying offices. 
The facility is 6 kilometres west of Parramatta and 26 kilometres west of the Sydney CBD, and is well connected to the major arterial routes of the M4 and M7 motorways. 
 • Modern freestanding buildings
 • Multi-unit office/warehouse estate
 • High clearance warehousing
</t>
  </si>
  <si>
    <t>1 Foundation Place is a modern industrial estate located in the business hub of Greystanes offering freestanding units with high clearance and accompanying offices. The facility is 6 kilometres west of Parramatta and 26 kilometres west of the Sydney CBD, and is well connected to the major arterial routes of the M4 and M7 motorways.</t>
  </si>
  <si>
    <t>1 Basalt Road is a modern premium multi-unit warehouse/office facility located in Sydney's premier industrial precinct, Quarry at Greystanes. Centrally located in Sydney greater west, the facility is just 6.5 kilometres from Parramatta and 29 kilometres from Sydney CBD.
Offering sustainable design and innovative building features, there are two units ideal for a variety of uses with average areas of 9,750 square metres, and on-site parking for 92 cars.
Each of the units has a minimum built in 2014 offer two loading docks, three roller shutters and a warehouse dock office. The unified building design creates a modern and very serviceable environment.
• Modern facility in prime commercial zone
• Transport connections to the M4, M7 and Prospect Highway
• Easy access to Parramatta &amp; Blacktown</t>
  </si>
  <si>
    <t xml:space="preserve">1 Basalt Road is a modern premium multi-unit warehouse/office facility located in Sydney's premier industrial precinct, Quarry at Greystanes. Offering sustainable design and innovative building features, there are two units ideal for a variety of uses with average areas of 9,750 square metres, and on-site parking for 92 cars.
</t>
  </si>
  <si>
    <t xml:space="preserve">2-6 Basalt Road is a modern warehouse and distribution facility with associated office space located in Quarry Industrial Estate, Greystanes – one of Sydney's premier industrial precincts.  
The facility is currently divided into two separate units that provide a combination of on-grade and recessed loading with all-weather coverage via large cantilever awnings. The office building features contemporary glass and steel architecture with full height windows that maximise natural light. There is also a car park with space for 111 cars.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Contemporary facility in prime industrial estate 
• Transport connections to the M4, M7 and Prospect Highway
• Easy access to Parramatta &amp; Blacktown
</t>
  </si>
  <si>
    <t xml:space="preserve">2-6 Basalt Road is a modern warehouse and distribution facility with associated office space located in Quarry Industrial Estate, Greystanes – one of Sydney's premier industrial precincts. The facility is currently divided into two separate units that provide a combination of on-grade and recessed loading with all-weather coverage via large cantilever awnings. 
</t>
  </si>
  <si>
    <t xml:space="preserve">3 Basalt Road is a modern warehouse and distribution facility located in one of Sydney's premier industrial precincts, Quarry Industrial Estate in Greystanes. The facility is subdivided into four individual units each with a minimum internal clearance of 10 metres. Features include a combination of recessed and on-grade loading docks with all-weather protection and modern functional design. </t>
  </si>
  <si>
    <t>5 Basalt Road is a purpose built temperature controlled distribution centre located in Sydney's premier industrial precinct, Quarry at Greystanes.  
The single level office and warehouse accommodation provides a combination of on-grade and recessed loading with all-weather coverage via large cantilever awnings. There is also a car park with space for 34 vehicles.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Temperature controlled warehouse  
• Transport connections to the M4, M7 and Prospect Highway
• Easy access to Parramatta &amp; Blacktown</t>
  </si>
  <si>
    <t xml:space="preserve">5 Basalt Road is a purpose built temperature controlled distribution centre located in Sydney's premier industrial precinct, Quarry at Greystanes. The single level office and warehouse accommodation provides a combination of on-grade and recessed loading with all-weather coverage via large cantilever awnings. There is also a car park with space for 34 vehicles. </t>
  </si>
  <si>
    <t>8 Basalt Road was the first facility to be built at the Quarry Industrial Estate in Greystanes, one of western Sydney’s premier industrial estates. The single level office and warehouse accommodation incorporates six recessed loading docks and seven on-grade roller shutter doors covered by a large external awning for all-weather coverage.</t>
  </si>
  <si>
    <t xml:space="preserve">1 Bellevue Circuit is a purpose built warehouse and office facility located in one of Sydney's premier industrial precincts, Quarry at Greystanes. 
The distribution centre features contemporary architectural design and provides high clearance warehousing, on-grade loading docks and large cantilevered awnings for all-weather protection in the loading areas. 
There is significant corporate office space with full height windows that maximise natural light and parking for up to 242 cars. 
Quarry at Greystanes is strategically located with direct access to the M4 Motorway and within minutes of the M7 Interchange, offering corporations convenient access to key business and employment areas, such as Parramatta, Port Botany, Sydney Airport and Sydney CBD. T-Way bus services link the area and it’s associated workforce to the Parramatta and Liverpool CBDs.
• New, purpose built distribution centre 
• Significant office space 
• Transport connections to the M4, M7 and Prospect Highway
</t>
  </si>
  <si>
    <t xml:space="preserve">1 Bellevue Circuit is a purpose built warehouse and office facility located in one of Sydney's premier industrial precincts, Quarry at Greystanes. The distribution centre features contemporary architectural design and provides high clearance warehousing, on-grade loading docks and large cantilevered awnings for all-weather protection in the loading areas. 
</t>
  </si>
  <si>
    <t xml:space="preserve">2 Bellevue Circuit is a purpose built warehouse and office facility located in Sydney's premier industrial precinct, Quarry at Greystanes. 
Setting a new benchmark for industrial architecture and construction, 2 Bellevue Circuit provides two levels of contemporary office space with full height windows that maximise natural light and parking for up to 200 cars. 
The warehouse component has a high internal clearance, seven on-grade roller doors, three recessed loading docks plus production and dispatch areas. Cantilevered awnings provide all-weather protection for the loading areas.  
Quarry at Greystanes is strategically located with direct access to the M4 Motorway and within minutes of the M7 Interchange, offering corporations convenient access to key business and employment areas, such as Parramatta, Port Botany, Sydney Airport and Sydney CBD. T-Way bus services link the area to the Parramatta and Liverpool CBDs.
• Contemporary purpose built industrial estate
• Production and dispatch areas  
• Transport connections to the M4, M7 and Prospect Highway
</t>
  </si>
  <si>
    <t xml:space="preserve">2 Bellevue Circuit is a purpose built warehouse and office facility located in Sydney's premier industrial precinct, Quarry at Greystanes. 2 Bellevue Circuit provides two levels of contemporary office space with full height windows. The warehouse component has a high internal clearance, seven on-grade roller doors, three recessed loading docks plus production and dispatch areas. 
</t>
  </si>
  <si>
    <t xml:space="preserve">4 Bellevue Circuit is a purpose built warehouse facility with associated office space and car parking located in the Quarry at Greystanes industrial estate. 
The warehouse component has high internal clearance, seven on-grade roller doors, three recessed loading docks with production and dispatch areas. 
The office space is split over two levels with interesting modular architecture; and there is an onsite café with shared outdoor seating area surrounded by hard and soft landscaping that is pleasing to the eye.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Onsite café with 
• Production and dispatch areas  
• Transport connections to the M4, M7 and Prospect Highway
</t>
  </si>
  <si>
    <t>4 Bellevue Circuit is a purpose built warehouse facility with associated office space and car parking located in the Quarry at Greystanes industrial estate. The warehouse component has high internal clearance, seven on-grade roller doors, three recessed loading docks with production and dispatch areas. The office space is split over two levels and there is an onsite café.</t>
  </si>
  <si>
    <t xml:space="preserve">5 Bellevue Circuit is a purpose built distribution centre located in Sydney's premier industrial precinct. The facility is part of Quarry Industrial Estate at Greystanes which provides over 220,000 square metres of purpose built and speculative facilities for logistics, warehousing, manufacturing and storage users. 5 Bellevue Circuit comprises a vast single level warehouse facility and two levels of office space. </t>
  </si>
  <si>
    <t>6 Bellevue Circuit is a premium quality purpose built data centre warehouse with associated office space. As one of the first developments in the premium Quarry Industrial Estate at Greystanes, 6 Bellevue Circuit set a new benchmark for industrial architecture and construction. The facility comprises three levels of warehouse and data storage, and two levels of office accommodation.</t>
  </si>
  <si>
    <t xml:space="preserve">2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and on-grade access. </t>
  </si>
  <si>
    <t>4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and on-grade access. The site can accommodate a variety of industrial uses from warehousing, manufacturing, logistics, storage, research and development.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High internal clearance  
• A variety of industrial uses    
• Transport connections to the M4, M7 and Prospect Highway</t>
  </si>
  <si>
    <t xml:space="preserve">4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and on-grade access. </t>
  </si>
  <si>
    <t xml:space="preserve">1 Litton Close is the newest addition to Sydney’s premium industrial estate, Quarry at Greystanes. The site incorporates a warehouse facility with associated office space featuring innovative industrial design and sustainable elements. Built entirely on a single level, the warehouse features high internal clearance and a combination of recessed and on-grade access. 
</t>
  </si>
  <si>
    <t xml:space="preserve">2A Basalt Road &amp; 1 Charley Close are located in Sydney’s premier industrial estate, Quarrywest. The site incorporates two warehouse facilities with associated office space featuring innovative industrial design and sustainable elements. Built entirely on a single level, the warehouse accommodation will feature high internal clearance and a combination of recessed and on-grade access. </t>
  </si>
  <si>
    <t>5 Dolerite Way is located in Sydney’s premier industrial estate, Quarrywest. A 10,100 square metre warehouse will be developed featuring innovative industrial design and sustainable elements. Development works have commenced with practical completion due February 2017. The facility has been 100% leased to Whites Group.
Quarrywest comprises 25.6 hectares of industrial development land located on Reconciliation Road in a core industrial market where future expansion is expected to drive user demand. The supply of similar sites is now very limited.
Quarrywest provides up to 130,000 square metres of prime space and has the potential to deliver sustained development momentum, positioning this unique precinct to become one of Australia's largest premier estates appealing to varied end users.
• Key position in Western Sydney
• Extensive motorway connections
• High demand area</t>
  </si>
  <si>
    <t>5 Dolerite Way is located in Sydney’s premier industrial estate, Quarrywest. A 10,100 square metre warehouse will be developed featuring innovative industrial design and sustainable elements. Development works have commenced with practical completion due February 2017. The facility has been 100% leased to Whites Group.</t>
  </si>
  <si>
    <t>Quarrywest, 2A Basalt Road &amp; 1 Charley Close, Greystanes</t>
  </si>
  <si>
    <t>Quarrywest, 5 Dolerite Way, Greystanes</t>
  </si>
  <si>
    <t>Quarrywest is an outstanding development site in the heartland of Sydney’s Western Suburbs with immediate motorway access and close proximity to established employment areas and the Parramatta and Blacktown CBD.
Quarrywest comprises 25.6 hectares of industrial development land located on Reconciliation Road in a core industrial market where future expansion is expected to drive user demand. The supply of similar sites is now very limited.
Quarrywest provides up to 130,000 square metres of prime space and has the potential to deliver sustained development momentum, positioning this unique precinct to become one of Australia's largest premier estates appealing to varied end users.
• Key position in Western Sydney
• Extensive motorway connections
• High demand area</t>
  </si>
  <si>
    <t>Quarrywest is an outstanding development site in the heartland of Sydney’s Western Suburbs with immediate motorway access and close proximity to established employment areas and the Parramatta and Blacktown CBD. Quarrywest provides up to 130,000 square metres of prime space.</t>
  </si>
  <si>
    <t>27 Liberty Road is a warehouse and distribution facility in an established industrial area in Sydney’s west.
This building shares the industrial park with high-profile Australian corporations that also benefit from 27 Liberty Road’s close proximity to Western Sydney’s link roads.
27 Liberty Road offers parking for 105 cars and is situated on the northern side of Liberty Road and is approximately two kilometres east of the crucial road transport interchange of the M4 and M7 motorways.
• Distribution centre
• Close to major arterial roads
• Part of an established industrial area</t>
  </si>
  <si>
    <t xml:space="preserve">27 Liberty Road is a warehouse and distribution facility in an established industrial area in Sydney’s west. This building shares the industrial park with high-profile Australian corporations that also benefit from 27 Liberty Road’s close proximity to Western Sydney’s link roads.
</t>
  </si>
  <si>
    <t xml:space="preserve">Kings Park Industrial Estate is located adjoining Sydney’s rapidly growing north-west growth region and is well served by key connections to the M2 &amp; M7.
Covering a site area of 13.7 hectares, Kings Park is a large and well-established multi-unit industrial estate comprising nine office/warehouse buildings and a café. There is easy access to nearby Blacktown CBD.
The buildings range from 2,500-27,300 square metres. There is on-site parking for 484 cars.
The property is located within walking distance of Marayong Railway Station and in close proximity to the M7 and M2 Motorways and is linked to the M4 Motorway via main arterial roads.
• Well located for future growth
• Direct connections to the M2 &amp; M7
• On-site cafe
</t>
  </si>
  <si>
    <t xml:space="preserve">Kings Park Industrial Estate is located adjoining Sydney’s rapidly growing north-west growth region and is well served by key connections to the M2 &amp; M7. Kings Park is a large and well-established multi-unit industrial estate comprising nine office/warehouse buildings and a café. There is easy access to nearby Blacktown CBD.
</t>
  </si>
  <si>
    <t xml:space="preserve">2-4 Military Road is a modern industrial estate located near Port Botany with easy access to the Eastern Distributor, the M5 Motorway and Sydney Airport. The complex comprises two freestanding, high clearance industrial office/warehouse buildings.
</t>
  </si>
  <si>
    <t>12 Frederick Street is an industrial estate comprising thirteen warehouse and office units occupying approximately 19,400 square metres in St Leonards, located on the lower north-shore, this area is one North Sydney’s premier industrial/commercial precincts. 
The units feature modern design and high quality accommodation ranging in size from 900 to 2,050 square metres. 
The facility is situated adjacent to the North Shore Hospital and is an attractive area for a diverse range of industries with a number of shopping centres, cafes and restaurants nearby. Peak services such as communications and electricity are high-grade. There is a car park for up to 357 cars, and St Leonards Railway Station is a ten-minute walk away providing access to a strong and vital workforce.   
The Pacific Highway provides access to the M1 and M2 for distribution across the Sydney metropolitan area as well as extensive bus services to the location.
• Central North Sydney industrial estate  
• 13 units of varying size   
• Close to St Leonards Railway Station and the Pacific Highway</t>
  </si>
  <si>
    <t xml:space="preserve">12 Frederick Street is an industrial estate comprising thirteen warehouse and office units occupying approximately 19,400 square metres in St Leonards, located on the lower north-shore, this area is one North Sydney’s premier industrial/commercial precincts. The units feature modern design and high quality accommodation ranging in size from 900-2,050 square metres. 
</t>
  </si>
  <si>
    <t xml:space="preserve">141 Anton Road is a 12 hectare development site located in the highly sought after Trade Coast precinct of Hemmant approximately 12 kilometres east of Brisbane's CBD.
The strategically located facility has the capacity to provide high quality office and warehouse facilities ranging from 11,000-60,000 square metres. 
The site is well positioned for logistics operators, retailers and wholesalers wanting to be close to the airport, sea port terminals and the Brisbane CBD. North–south access into south east Queensland is easily facilitated from the site.
The complex is well connected to public transport via the adjacent Lindum Railway Station, and by road via the newly upgraded Port of Brisbane Motorway known as Port Connect. There is also significant infrastructure investment planned at Brisbane Airport and the port expansion at Fisherman Islands.  
• Rare industrial development site
• Premier Brisbane industrial precinct
• Well connect to road, rail and sea 
</t>
  </si>
  <si>
    <t xml:space="preserve">141 Anton Road is a 12 hectare development site located in the highly sought after Trade Coast precinct of Hemmant approximately 12 kilometres east of Brisbane's CBD. The strategically located facility has the capacity to provide high quality office and warehouse facilities ranging from 11,000-60,000 square metres. 
</t>
  </si>
  <si>
    <t xml:space="preserve">131 Mica Street is a premium quality distribution centre located approximately 23 kilometres south-west of the Brisbane CBD. The facility comprises a modern industrial warehouse with high internal clearance and covered, all-weather hard stand areas. The associated office space has an impressive double height reception area with showroom and shared car parking. 
</t>
  </si>
  <si>
    <t xml:space="preserve">Just moments from the Brisbane Airport, Gateway Motorway ramps, and Hamilton Harbour, this Cullen Avenue corporate park is an ideal location for businesses requiring an office and warehouse solution with spaces ranging in size from 270-817 square metres.
Bordering Kingsford Smith Drive, Theodore Street and Cullen Avenue West, this well-presented two-storey property presents an exciting opportunity to locate within the popular Australia Trade Coast Precinct.
Eagle Farm has a distinctive character and commercial locations are keenly sought after.
Tenancies feature warehouses and offices, meeting rooms and open plan space, with kitchen and bathroom facilities on both levels.
• Modern corporate park location
• Office and warehouse tenancies
• Opportunities from 270-817 square metres
</t>
  </si>
  <si>
    <t xml:space="preserve">Just moments from the Brisbane Airport, Gateway Motorway ramps, and Hamilton Harbour, this Cullen Avenue corporate park is an ideal location for businesses requiring an office and warehouse solution with spaces ranging in size from 270-817 square metres.
</t>
  </si>
  <si>
    <t xml:space="preserve">114 Fairbank Avenue is a distribution centre located in Clayton, an established and well-regarded industrial precinct approximately 20 kilometres south-east of the Melbourne CBD. 
Parallel to Fairbank Avenue is the retail precinct of Rosebank Avenue which is home to a number of convenience stores and food outlets, as well as Westall Secondary College. Spring Valley Golf Club and the green spaces of Keeley and Heatherton Parks are also nearby.  
The area provides a strong and active workforce with Westall Railway Station two kilometres away.
• Close to Melbourne CBD
• Good access to the M1
• Strong and active workforce </t>
  </si>
  <si>
    <t>114 Fairbank Avenue is a distribution centre located in Clayton, an established and well-regarded industrial precinct approximately 20 kilometres south-east of the Melbourne CBD. The centre is serviced by the major road networks of the M1 Monash Freeway and Dandenong Road to Moorabbin Airport and the Port of Melbourne.</t>
  </si>
  <si>
    <t xml:space="preserve">47-69 Pound Road West has been purpose designed for high end logistic users. Ideally suited to organisations in the transport, warehousing and third party logistics sectors, the building's location offers excellent easy access to Monash Freeway, Westernport Highway and Eastlink alike.
A stand-alone distribution centre in Melbourne's south-east industrial heartland, the building is cleverly laid out for seamless loading, unloading and logistics duties. The warehouse has enough space for B-Double truck access and comes with 10.5 metre height clearance.
Total lettable area includes 10,590 square metres of warehousing and 328 square metres of office area.
Warehousing is fully sprinklered with raised and on-grade loading bays and a drive through canopy of significant size (great for all-weather loading). Conveniently, the building also provides complete drive around access as well as additional hard stand areas for multiple vehicles.
• High end logistics facility
• B-Double access
• Generous 10.5 clearance
</t>
  </si>
  <si>
    <t xml:space="preserve">47-69 Pound Road West has been purpose designed for high end logistic users. A stand-alone distribution centre in Melbourne's south-east industrial heartland, the building is cleverly laid out for seamless loading, unloading and logistics duties. The warehouse has enough space for B-Double truck access and comes with 10.5 metre height clearance.
</t>
  </si>
  <si>
    <t xml:space="preserve">20 Henderson Road forms the Knoxfield Industrial Estate, comprising of two office/warehouses. The site is an excellent example of a quality distribution facility with everything in place for successful operation.
Offering multiple desirable features, 20 Henderson Road has large hard stand areas, high clearance ceilings, generously sized truck and loading bays, as well as warehouse spaces in practical proportions.
Areas provided start at 13,000 square metres and move up to 36,123 square metres.
There's also ample onsite parking on offer, and the position makes it well-placed for all transport and logistic requirements. It is a stone’s throw from the Stud and Ferntree Gully Road thoroughfares, with EastLink and the Monash Freeway not far away.
• Areas 13,000 square metres - 36,123 square metres approx.
• Proximity to major arterials
• Generous parking allotment
</t>
  </si>
  <si>
    <t xml:space="preserve">20 Henderson Road forms the Knoxfield Industrial Estate, comprising of two office/warehouses. Offering multiple desirable features, 20 Henderson Road has large hard stand areas, high clearance ceilings, generously sized truck and loading bays, as well as warehouse spaces in practical proportions.
</t>
  </si>
  <si>
    <t xml:space="preserve">250 Forest Road South is an expansive distribution centre located in the industrial precinct of Lara between the ports of Melbourne and Geelong. 
The property comprises four warehouse buildings, each approximately 29,000 square metres in size, with a railway spur along the southern boundary. There is also a single office building and a car park for up to 122 vehicles.  
The property is well connected to the M1 Geelong Ring Road and Princes Freeway and is approximately 57 kilometres south-west of the Melbourne CBD and 10 kilometres north of Geelong. Avalon Airport is conveniently only 13 kilometres away.  
• Four expansive distribution warehouses 
• Dual port access at Melbourne and Geelong  
• Rare railway spur 
</t>
  </si>
  <si>
    <t xml:space="preserve">250 Forest Road South is an expansive distribution centre located in the industrial precinct of Lara between the ports of Melbourne and Geelong. The property comprises four warehouse buildings, each approximately 29,000 square metres in size, with a railway spur along the southern boundary. There is also a single office building and a car park for up to 122 vehicles.  
</t>
  </si>
  <si>
    <t xml:space="preserve">A rare development opportunity of a freehold section of land on Boundary Road in Laverton North, one of Melbourne's fastest growing industrial precincts.  
The south-west is also an area experiencing extensive residential development and is a key growth region for Melbourne. The 21 hectare site has Industrial 2 zoning and provides convenient access to the Princess/Westgate Freeway, Western Ring Road and the Deer Park Bypass.
Strategically located within the DEXUS Industrial Estate, the site is approximately 17 kilometres west of Melbourne's CBD and Ports. The green spaces of Sunshine Gold Club and Derrimut Grassland Reserve are nearby. 
• Rare land development opportunity 
• Access to Melbourne CBD and Ports 
• Strong and active workforce from Sunshine West  
</t>
  </si>
  <si>
    <t xml:space="preserve">A rare development opportunity of a freehold section of land on Boundary Road in Laverton North, one of Melbourne's fastest growing industrial precincts. The estate provides convenient access to the Princess/Westgate Freeway, Western Ring Road and the Deer Park Bypass.
</t>
  </si>
  <si>
    <t xml:space="preserve">1 Foundation Road is a modern single level office with an attached high bay steel portal framed warehouse located in Laverton North, one of Melbourne's fastest growing industrial precincts. 
Soft landscaping provides an appealing sense of arrival to the office reception, while the warehouse component features seven on-grade roller shutter doors and two large skillion framed canopy structures. The neatly paved concrete driveway and curtilage areas feature a staff and visitor car park accommodating approximately 72 vehicles.
The facility is located 18 kilometres west of the Melbourne CBD and provides convenient access to the Princess/Westgate Freeway, Western Ring Road and the Deer Park Bypass. The property is located on the eastern corner of Foundation and Boundary Roads within the DEXUS Industrial Estate. 
• Premier industrial precinct
• Access to Melbourne CBD and Ports 
• 7 loading bays and large all weather canopies 
 </t>
  </si>
  <si>
    <t xml:space="preserve">1 Foundation Road is a modern single level office with an attached high bay steel portal framed warehouse located in Laverton North, one of Melbourne's fastest growing industrial precincts. The warehouse features seven on-grade roller shutter doors and two large skillion framed canopy structures. </t>
  </si>
  <si>
    <t xml:space="preserve">1-3 Distribution Drive is a modern industrial estate comprising a two-level office and attached warehouse located in Laverton North, one of Melbourne's fastest growing industrial precincts. Laverton is located North in the south-west of Melbourne an area of rapid development with extensive land-banks, the area has excellent over-land access and is connected to the Werribee railway line at Laverton station and Aircraft station. Laverton is serviced by a network of primary and secondary state arterial roads.
The building features contemporary architecture with clean lines and full height windows in the office that maximises natural light and the warehouse is accessed via five on grade roller shutter doors.
The estate is located in 18 kilometres west of the Melbourne CBD and provides convenient access to the Princess/Westgate Freeway, Western Ring Road and the Deer Park Bypass. The property is located on the southern side of Distribution Drive within the DEXUS Industrial Estate.
• Access to Melbourne CBD and Ports 
• Melbourne’s fastest growing industrial precinct 
• Significant corporate office space </t>
  </si>
  <si>
    <t>1-3 Distribution Drive is a modern industrial estate comprising a two-level office and attached warehouse located in Laverton North, one of Melbourne's fastest growing industrial precincts. The building features contemporary architecture with clean lines and full height windows in the office that maximises natural light and the warehouse is accessed via five on grade roller shutter doors.</t>
  </si>
  <si>
    <t xml:space="preserve">2-10 Distribution Drive is a modern freestanding distribution centre providing two levels of office accommodation and a single level warehouse. 
The facility is located in Laverton North, one of Melbourne’s fastest growing industrial precincts 18 kilometres west of the CBD. Laverton North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The warehouse features high internal clearance, a combination of recessed and on-grade loading docks and large awnings providing all-weather protection. There is significant curtilage area with a staff and visitor parking leading to a contemporary office reception. 
The centre provides convenient access to the Princess/Westgate Freeway, Western Ring Road and the Deer Park Bypass. 
• Melbourne’s fastest growing industrial precinct 
• Access to Melbourne CBD and ports 
• Large awnings for all weather protection </t>
  </si>
  <si>
    <t xml:space="preserve">2-10 Distribution Drive is a modern freestanding distribution centre providing two levels of office accommodation and a single level warehouse. The warehouse features high internal clearance, a combination of recessed and on-grade loading docks and large awnings providing all-weather protection. </t>
  </si>
  <si>
    <t xml:space="preserve">7-9 Distribution Drive is part of an industrial estate that's home to a variety of top local and international brands in the packaging, retail, beverage and logistics sectors. 
7-9 Distribution Drive is a high quality free standing facility consisting of a single level office and warehouse including three on-grade roller shutter doors and a semi enclosed canopy over the loading areas.
Situated in an industrial precinct area regarded as fast growing and highly sought after, this is a premium staged industrial development that ticks every box.
The estate itself is intelligently positioned in a thriving logistics district, with convenient access to ports, airports and major road networks such as the Western Ring Road, Westgate Freeway, City Link and the Deer Park Bypass.
• Prized Industrial precinct
• Leading strategic location
• Quality office &amp; warehousing features
</t>
  </si>
  <si>
    <t xml:space="preserve">7-9 Distribution Drive is part of an industrial estate that's home to a variety of top local and international brands in the packaging, retail, beverage and logistics sectors. 7-9 Distribution Drive is a high quality free standing facility consisting of a single level office and warehouse including three on-grade roller shutter doors and a semi enclosed canopy over the loading areas.
</t>
  </si>
  <si>
    <t xml:space="preserve">12-18 Distribution Drive is a 43,000 square metre distribution centre providing chilled warehouse facilities and two-levels of corporate office space. The purpose built centre features recessed loading docks with large awnings for all weather protection, plus a café with a partly shared outdoor seating area and significant car parking for staff and visitors.   
Laverton North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Located 18 kilometres west of the Melbourne CBD in the city’s newest industrial precinct, Laverton North, the centre provides convenient access to the Princess/Westgate Freeway, Western Ring Road and the Deer Park Bypass. 
• Melbourne’s fastest growing industrial precinct 
• Access to Melbourne CBD and ports 
• Chilled warehouse facilities  
</t>
  </si>
  <si>
    <t xml:space="preserve">12-18 Distribution Drive is a 43,000 square metre distribution centre providing chilled warehouse facilities and two-levels of corporate office space. The purpose built centre features recessed loading docks with large awnings for all weather protection, plus a café with a partly shared outdoor seating area and significant car parking for staff and visitors.   
</t>
  </si>
  <si>
    <t xml:space="preserve">25 Distribution Drive is part of an industrial estate that's home to a variety of top local and international brands in the packaging, retail, beverage and logistics sectors. 
Situated in an industrial precinct area regarded as fast growing and highly sought after, this is a premium staged industrial development that ticks every box.
Key standout attributes throughout the estate include offices with lobby areas and lift facilities, extensive sprinkler networks, generous warehouse spaces, recessed loading docks and container dooring, along with large loading canopies and hard stand areas.
The estate itself is intelligently positioned in a thriving logistics district, with convenient access to ports, airports and major road networks such as the Western Ring Road, Westgate Freeway, City Link and the Deer Park Bypass.
• Prized Industrial precinct
• Leading strategic location
• Quality office &amp; warehousing features
</t>
  </si>
  <si>
    <t>25 Distribution Drive is part of an industrial estate that's home to a variety of top local and international brands in the packaging, retail, beverage and logistics sectors. The facility includes offices with lobby areas and lift facilities, extensive sprinkler networks, generous warehouse spaces, recessed loading docks and container dooring, and large loading canopies and hard stand areas.</t>
  </si>
  <si>
    <t xml:space="preserve">27 Distribution Drive is a premium quality, freestanding office and warehouse facility in Laverton North, Melbourne’s fastest growing industrial precinct. 
Laverton North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Built on a single level, the building features striking architecture with hard and soft landscaping for a welcoming arrival at the reception area. 
The warehouse component features high internal clearance and provides five recessed loading docks and five roller shutter doors covered with a large awning for all weather protection.
Located 18 kilometres west of the Melbourne CBD in the city’s newest industrial precinct, Laverton North, the centre provides convenient access to the Princess/Westgate Freeway, Western Ring Road and the Deer Park Bypass. 
• Melbourne’s fastest growing industrial precinct 
• Access to Melbourne CBD and ports 
• High internal clearance and 10 loading docks 
</t>
  </si>
  <si>
    <t xml:space="preserve">27 Distribution Drive is a premium quality, freestanding office and warehouse facility in Laverton North, Melbourne’s fastest growing industrial precinct. Built on a single level, the warehouse features high internal clearance and provides five recessed loading docks and five roller shutter doors covered with a large awning for all weather protection.
</t>
  </si>
  <si>
    <t xml:space="preserve">28 Distribution Drive is a premium quality freestanding industrial estate with warehouse and office space located in Laverton North, 18 kilometres west of the Melbourne CBD. 
Laverton North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Located within the DEXUS Industrial Estate in Laverton North, Melbourne’s fastest growing industrial precinct, the building features contemporary architecture setting a new benchmark in industrial warehouse design. 
The warehouse component features 10-metre high internal clearance with ESFR sprinklers and provides four recessed loading docks and four roller shutter doors; while the offices are incorporated into a mezzanine level featuring floor to ceiling windows that maximise natural light. 
The estate provides convenient access to the Princess/Westgate Freeway, Western Ring Road and the Deer Park Bypass. 
• Melbourne’s fastest growing industrial precinct 
• Access to Melbourne CBD and ports 
• High internal clearance and 10 loading docks 
</t>
  </si>
  <si>
    <t>28 Distribution Drive is a premium quality freestanding industrial estate with warehouse and office space located in Laverton North, 18 kilometres west of the Melbourne CBD.  The warehouse component features 10-metre high internal clearance with ESFR sprinklers and provides four recessed loading docks and four roller shutter doors.</t>
  </si>
  <si>
    <t>Lakes Business Park South, 11-13 Lord Street, Botany</t>
  </si>
  <si>
    <t>Lakes Business Park North, 2-12 Lord Street, Botany</t>
  </si>
  <si>
    <t>39 Martin Place, Sydney 2</t>
  </si>
  <si>
    <t>108 North Terrace, Adelaide 2</t>
  </si>
  <si>
    <t>10. Under contract for sale, expected to settle after 31 December 2016</t>
  </si>
  <si>
    <t>Quarrywest, Prospect Highway, Greystanes</t>
  </si>
  <si>
    <t>36 The Bond, 36 Hickson Road, Sydney 3</t>
  </si>
  <si>
    <t xml:space="preserve">480 Queen Street, Brisbane </t>
  </si>
  <si>
    <t>Finlay Crisp Centre, 1 Constitution Avenue, Canberra</t>
  </si>
  <si>
    <t xml:space="preserve">Waterfront Place Complex, 1 Eagle Street, Brisbane </t>
  </si>
  <si>
    <t>Flinders Gate Complex, 172 Flinders Street &amp; 189 Flinders Lane, Melbourne</t>
  </si>
  <si>
    <t>Book Value  
31 Dec 2016
Note 8</t>
  </si>
  <si>
    <t>Heritage</t>
  </si>
  <si>
    <t>Investment properties classified as held for sale</t>
  </si>
  <si>
    <t>Held for sale</t>
  </si>
  <si>
    <t>circa 1900's</t>
  </si>
  <si>
    <t>ARA</t>
  </si>
  <si>
    <t>Mathew Arcidiacono Optometrist</t>
  </si>
  <si>
    <t>Intel Australia</t>
  </si>
  <si>
    <t>STW Group</t>
  </si>
  <si>
    <t>Roche</t>
  </si>
  <si>
    <t>Enterprise Architects</t>
  </si>
  <si>
    <t>Gas Light</t>
  </si>
  <si>
    <t>Lend Lease</t>
  </si>
  <si>
    <t>Bendigo &amp; Adelaide Bank</t>
  </si>
  <si>
    <t>Zabulon</t>
  </si>
  <si>
    <t>Mott Macdonald Australia</t>
  </si>
  <si>
    <t>Talisman Australasia</t>
  </si>
  <si>
    <t>Grocon</t>
  </si>
  <si>
    <t>Thiess</t>
  </si>
  <si>
    <t>RWB Marine</t>
  </si>
  <si>
    <t>Wilson &amp; Bradley</t>
  </si>
  <si>
    <t>Hellofresh</t>
  </si>
  <si>
    <t>MJ Logistics</t>
  </si>
  <si>
    <t>Greens Biscuits</t>
  </si>
  <si>
    <t>Rocket Logistics</t>
  </si>
  <si>
    <t>Unipod</t>
  </si>
  <si>
    <t>Monash University</t>
  </si>
  <si>
    <t>Suncorp Corporate Services</t>
  </si>
  <si>
    <t>180 Lonsdale 4.5 / 222 Lonsdale 4.5</t>
  </si>
  <si>
    <t>172 Flinders 3.5 /189 Flinders 3.5</t>
  </si>
  <si>
    <t>172 Flinders 3.0 / 189 Flinders 2.5</t>
  </si>
  <si>
    <t>172 Flinders 3.0 /
189 Flinders 1.0</t>
  </si>
  <si>
    <t>309 Kent 5.0 / 
321 Kent 4.0</t>
  </si>
  <si>
    <t>309 Kent 4.0 / 
321 Kent 2.5</t>
  </si>
  <si>
    <t>Allara 4.0 / Customs 4.0 / Nara 4.5</t>
  </si>
  <si>
    <t>IBM 3.0 / HWT 3.0</t>
  </si>
  <si>
    <t>ASQ Tower 3.5 / 
ASQ Plaza 3.5</t>
  </si>
  <si>
    <t>GPT 3.5 / GMT Exempt</t>
  </si>
  <si>
    <t>GPT 3.0 / 
GMT Exempt</t>
  </si>
  <si>
    <t>GPT 2.5 /  
GMT 2.5</t>
  </si>
  <si>
    <t>KS1 5.0 / KS2 5.0 / KS3 5.0</t>
  </si>
  <si>
    <t>KS1 4.0 / KS2 4.0 / KS3 4.0</t>
  </si>
  <si>
    <t>Finlay Crisp Centre is an office complex located at the heart of Australia’s capital city. The centre occupies a prime position at the southern edge of Canberra’s CBD with four prestige street frontages: Nangari Street, London Circuit, Constitution Avenue and Allara Street. 
Comprising three adjacent buildings, each with their own basement car parking, storage levels and entrance. Customs House is a 12-level building, while Allara House and Nara Centre are six levels each with a central shared forecourt ideal for meetings and breakout spaces.
Canberra Shopping Centre is nearby and combines Australian and international fashion labels with more than 260 specialty stores, food courts, supermarkets and cinemas. Other nearby places of interest include The Gallery of NSW, National Museum of Australia, Lake Burley Griffin, Tidbinbilla Nature Reserve and the Australian National Botanic Gardens. 
• Prime London Circuit address
• Strong architectural statement
• Excellent nearby facilities – including major retail</t>
  </si>
  <si>
    <t>ASQ Tower 4.5 / 
ASQ Plaza 5.0</t>
  </si>
  <si>
    <t>6.0 Star (Office Design v3)</t>
  </si>
  <si>
    <t>180 Lonsdale 4.5 / 222 Lonsdale 4.0 / QV 2.0</t>
  </si>
  <si>
    <t>315 Ferntree n/a / 321 Ferntree n/a</t>
  </si>
  <si>
    <t>2 Lord n/a/ 4 Lord n/a/ 6 Lord n/a</t>
  </si>
  <si>
    <t>National E-health</t>
  </si>
  <si>
    <t>Invesco Asset Management Australia</t>
  </si>
  <si>
    <t>Mazda</t>
  </si>
  <si>
    <t>Australian Human Rights Commission</t>
  </si>
  <si>
    <t>130-326</t>
  </si>
  <si>
    <t>1. All data is based on 31 December 2016 values including any future committed acquisitions or disposals and is represented in Australian dollars.</t>
  </si>
  <si>
    <t>11 Talavera Road is a campus-style commercial property in one of Sydney’s fastest growing business parks. 11 Talavera Road offers three A Grade buildings with a diverse mix of office space solutions and designs to suit varied needs, as well as on-site car parking. Its abundant on-site amenities make 11 Talavera an enviable workplace for employees, with two cafes, a restaurant, gym, swimming pool, tennis courts and a childcare centre.</t>
  </si>
  <si>
    <t>1 Bligh Street is Sydney’s most innovative, sustainable building offering an iconic, world-class location and amenity. A distinctive and contemporary design creates a multi-award winning office building in the financial centre of Sydney. As one of only seven CBD premium buildings, 1 Bligh Street combines leading edge design, technology and sustainability with stunning views.
Completed in 2011, there are 27 levels of Premium Grade, 6 Star Green Star ideal for advanced workplaces with 1600 square metres typical floors and varied suit configurations. The building features a spectacular top floor terrace, curvilinear double-skin, glass facade with a striking, naturally ventilated full height atrium. The buildings abundant amenities include DEXUS concierge services, a European style, pedestrian plaza with licensed café, a childcare centre, shower facilities, bicycle racks and parking for 94 cars.
These outstanding qualities are further enhanced by nearby public transport from Circular Quay, Martin Place and upgraded Wynyard stations. 
• Acclaimed architectural merit
• Environmental credentials
• Iconic location</t>
  </si>
  <si>
    <t xml:space="preserve">5 Martin Place is a first-class office building that marries the contemporary needs of businesses with the desire to celebrate and honour Sydney’s past.
The modern design includes a new tower with an 11-storey central atrium ‘light well’ and triple height foyer. 5 Martin Place’s heritage component has been thoughtfully updated while retaining its distinctive features such as the sandstone and marble façade and marble clad stairs.
Completed in 2015, 5 Martin Place offers 19 levels of Premium Grade office space with 1,100-2,400 square metres typical floor plates, while the upper floors benefit from a full-height glass façade that fills the workspaces with natural light and offer views over Martin Place and the CBD.
The building occupies a prominent corner position within Martin Place and sustainability is at the core of its design with 5 Martin Place achieving a 5 Star (Office Design v3) and a
5 Star (Office As Built v3) Green Star ratings as well as a 5.0 star NABERS Energy rating through initiatives such as multi-service chilled beams, a high efficiency façade, sensor lighting controls and a regenerative power system.
• Prominent corner location in Martin Place
• Modern design that pays tribute to the past
• Large light-filled atrium and triple height foyer
</t>
  </si>
  <si>
    <t>36 The Bond is a unique asset with building one consisting of 5 levels and building two providing 3 levels including a mezzanine level and massive forecourt. Located opposite the planned Crown Casino development at Barangaroo, 36 Hickson Road occupies a world class location. With rear lane access to Kent Street, there are strong pedestrian connections linking back to The Rocks, Wynyard Station and Circular Quay and benefits from all the amenities of the CBD.</t>
  </si>
  <si>
    <t xml:space="preserve">309-321 Kent Street is part of a two-tower complex situated on the doorstep of Sydney’s revered lifestyle precinct at Darling Harbour.
The distinguishing glass façade invites natural light, workers and visitors into the building’s expansive forecourt and impressive lobby that instantly position tenants as contemporary and vibrant.
309-321 Kent offers 17 levels of A Grade offices with 1060 square metres typical floor areas, column-free and flexible workspaces along with enviable views across Darling Harbour. 
The building features a wide range of amenities such as DEXUS concierge services, ground floor retail plaza, a conference facility, childcare centre, three cafes, hotel-style end of trip facilities and car parking.
These amenities are enhanced by 309-321 Kent Street’s ease of access to public transport options, with Wynyard, Town Hall and Martin Place stations, as well as the commuter hub of King Street Wharf, all within minutes of the building.
• On the doorstep of Darling Harbour
• Glass façade captures natural light
• Flexible workspaces
</t>
  </si>
  <si>
    <t>10 Eagle Street features sustainable design and functionality to create a sought-after building in the commercial heart of Brisbane.
Bounded by Eagle, Charlotte and Market Streets in the city’s Golden Triangle, 10 Eagle offers 32 levels of A Grade office space with 950 square metres typical floor areas, flexible configurations and expansive views across the river and city from every level.
The building’s sustainable features include energy-efficient T5 lighting and sensor lighting as well as a recycling program, with 10 Eagle Street achieving a 4.0 star NABERS energy rating and 3.5 star NABERS water rating.
Premium amenities include DEXUS concierge services, new end-of-trip facilities and on-site building management, all set within close proximity to transport links and Brisbane’s premier riverside dining, entertainment and shopping precincts at Eagle Street Pier and Queen Street Mall.
• In the heart of the Golden Triangle
• Environmentally-friendly features
• Expansive views across Brisbane</t>
  </si>
  <si>
    <r>
      <t>The Flinders Gate office complex, comprising of two boutique buildings adjoins Melbourne's renowned Adelphi Hotel and is particularly suited to project space requirements and short term leases.
With features, flexibility and fit out in an outstanding central CBD location, the building is directly opposite Federation Square on Flinders Street, and the stage door to the historic Regent Theatre on Flinders Lane. 
With competitive rents, and a 3.5 star NABERS Energy rating, the building provides for a number of flexible floor plan options and uses. Spaces available are befitting a boutique office, and range from</t>
    </r>
    <r>
      <rPr>
        <sz val="9"/>
        <color theme="1"/>
        <rFont val="Trebuchet MS"/>
        <family val="2"/>
      </rPr>
      <t xml:space="preserve"> 200-516 square metres</t>
    </r>
    <r>
      <rPr>
        <sz val="9"/>
        <rFont val="Trebuchet MS"/>
        <family val="2"/>
      </rPr>
      <t xml:space="preserve">.
Being so close to the heart of the city puts a business in reach of everything, clients and contacts, fabulous food and retail, not to mention easy public transport options via tram, train, and bus, as well as easy access to City Link via Batman Ave. 
• Central location
• Competitive rents
• Flexible floor plans &amp; leases 
</t>
    </r>
  </si>
  <si>
    <t>385 Bourke Street is located in the heart of Melbourne's CBD, opposite the GPO. Perched above 2 floors of popular retail and food court dining, this is an A Grade building, in an A Grade location. 
The elevated corner position above Melbourne's well-known Galleria Retail Centre takes in 41 floors, providing businesses with a clear view of the city and its surrounds. On a clear day, 360-degree views are possible. 
Floor areas are typically up to 1,280 square metres with unobstructed working areas and no columns. Concierge, 24/7 security, a 200 seat theatrette and end-of-trip facilities are also provided. 
With a vibrant retail and dining area within the Galleria Retail Centre below, the amenity of the location is outstanding. Moments away are Hardware Lane's café dining options, GPO's fashion and food, along with Bourke Street Mall &amp; Emporium shopping. 
The position also places tenants close to two stations, as well as trams and buses. Vehicle access is also catered for with easy access to Kings Way and City Link.
• 4 Star NABERS Energy Rating 
• Central Location opposite GPO
• Above 45 retailers (Galleria)</t>
  </si>
  <si>
    <t>Kings Square comprises three A Grade office buildings located in Perth’s emerging mixed-use precinct adjacent to the CBD. The buildings comprise Kings Square 1 (19 levels), Kings Square 2 (11 levels) and Kings Square 3 (9 levels) providing in excess of 50,000 square metres combined office and retail space.
Kings Square is surrounded by the city’s entertainment and cultural precincts including the newly completed Perth Arena and Northbridge’s William Street and Perth Cultural Centre.
The King Square precinct provides unprecedented connectivity being at the heart of Perth's transport hub of underground rail and bus infrastructure, and the junction of four commuter cycle paths. 
At its heart lies a vibrant plaza with financial and retail services, bars, restaurants and cafés. There are also extensive end-of-trip facilities including hundreds of bicycle racks, lockers and fully-equipped shower and change facilities, as well as a large onsite childcare service.</t>
  </si>
  <si>
    <t xml:space="preserve">240 St. Georges Terrace is a modern Premium Grade office tower located in the prestigious western-end of the Perth CBD at the intersection of St. Georges Terrace and Milligan Street.
The 24-level office tower is highly specified and provides large, efficient floor plates ranging from 2,360 square metres in the low rise to 1,656 square metres in the high rise. The low-sill windows maximise natural light and feature views over Kings Park, the Swan River and the Indian Ocean to Rottnest Island. 
There are a number of convenient tenant amenities including shops and a bar on the ground floor, a garden plaza and function area, a 120-seat auditorium and conference facility, a fully equipped 24/7 gym and end-of-trip facilities. 
The property is well connected to public transport with Elizabeth Quay Railway Station and Perth Railway and Underground stations nearby; while motorists entering via the city’s major motorways have access to a basement car park with 247 spaces. 
</t>
  </si>
  <si>
    <t xml:space="preserve">383-395 Kent Street is a contemporary A Grade office tower located in the Sydney CBD with convenient dual access on Kent and Sussex Streets.
The 12-level building has an efficient central core providing large column free floor plates with floor to ceiling windows that enhance the natural light and take in views of Darling Harbour and the city. All levels are finished to a high specification with an impressive double height foyer on the ground floor incorporating a café and concierge. 
The building is well connected to public transport via Wynyard and Town Hall stations; with immediate access to the Western Distributor. Sydney’s main CBD retail facilities are nearby including Westfield Sydney, department stores, QVB and Darling Harbour, along with Cockle Bay Wharf and King Street Wharf. The immediate area is also home to major hotels and the Sydney Convention Centre. There are also a number of convenience retail, food and beverage options. 
Modern onsite amenities include end-of-trip facilities with bicycle racks, showers and lockers; and tenants and visitors have access to ample onsite parking for 823 cars.
</t>
  </si>
  <si>
    <t xml:space="preserve">The car park at 32 Flinders Street is located at the gateway to Melbourne’s city centre with dual access via Flinders Street and Flinders Lane. The parking is ideally located for major sporting events at Melbourne Park, the Rod Laver Arena and Melbourne Cricket Ground, and visitors to the green spaces of Treasury Gardens and Birrarung Marr Park. </t>
  </si>
  <si>
    <t>8 Basalt Road was the first facility to be built at the Quarry Industrial Estate in Greystanes, one of western Sydney’s premier industrial estates.  
The single level office and warehouse accommodation incorporates six recessed loading docks and seven on-grade roller shutter doors covered by a large external awning for all-weather coverage. The grounds feature impressive hard and soft landscaping and car parking for up to 84 vehicles.   
The facility is located approximately six kilometres west of Parramatta with T-Way services to Parramatta and Liverpool and 30 kilometres west of Sydney CBD featuring convenient proximity to the Great Western Highway (M4) and the M5 and M7 Motorways. The area’s demographics provide access to a strong and diverse workforce.
• Premium industrial location
• Beautiful hard and soft landscaping 
• Transport connections to the M4, M7 and Prospect Highway</t>
  </si>
  <si>
    <t xml:space="preserve">5 Bellevue Circuit is a purpose built distribution centre located in Sydney's premier industrial precinct. The facility is part of Quarry Industrial Estate at Greystanes which provides over 220,000 square metres of purpose built and speculative facilities for logistics, warehousing, manufacturing and storage users.
5 Bellevue Circuit comprises a vast single level warehouse facility and two levels of office space. The dispatch area incorporates three on-grade roller shutter doors and three loading docks featuring cantilever awnings for all-weather protection.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 built distribution centre 
• Access to a strong and diverse workforce   
• Transport connections to the M4, M7 and Prospect Highway
</t>
  </si>
  <si>
    <t>6 Bellevue Circuit is a premium quality purpose built data centre warehouse with associated office space. As one of the first developments in the premium Quarry Industrial Estate at Greystanes, 6 Bellevue Circuit set a new benchmark for industrial architecture and construction. 
The facility comprises three levels of warehouse and data storage, and two levels of office accommodation. From the 62 space car park, smooth tile paving leads up to an impressive full height glass façade that maximises natural light for the reception and offices inside.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Contemporary purpose built distribution centre 
• Access to a strong and diverse workforce   
• Transport connections to the M4, M7 and Prospect Highway</t>
  </si>
  <si>
    <t>1 Turnbull Close is a warehouse/office facility located in the premium industrial estate, Quarry at Greystanes. The facility incorporates single level office and warehouse accommodation featuring high clearance, a combination of recessed and on-grade access and innovative industrial design.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t>
  </si>
  <si>
    <t>2 Turnbull Close is a warehouse and office facility located in Sydney's premier industrial precinct, Quarry at Greystanes, featuring innovative industrial design and a number of sustainable elements. 
The facility provides single level office and warehouse accommodation featuring high internal clearance and a combination of recessed and on-grade access. The site can accommodate a variety of industrial uses from warehousing, manufacturing, logistics, storage, research and development.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High internal clearance  
• A variety of industrial uses    
• Transport connections to the M4, M7 and Prospect Highway
.</t>
  </si>
  <si>
    <t>1 Litton Close is the newest addition to Sydney’s premium industrial estate, Quarry at Greystanes. The site incorporates a warehouse facility with associated office space featuring innovative industrial design and sustainable elements. 
Built entirely on a single level, the warehouse accommodation will feature high internal clearance and a combination of recessed and on-grade access. 
Quarry at Greystanes is strategically located with direct access to the M4 Motorway and within minutes of the M7 Interchange, offering corporations convenient access to key business and employment areas, such as Parramatta, Port Botany, Sydney Airport and Sydney CBD. T-Way bus connections serve the area linking Parramatta and Liverpool CBDs.
• Brand new facility 
• High internal clearance  
• Transport connections to the M4, M7 and Prospect Highway</t>
  </si>
  <si>
    <t>2A Basalt Road &amp; 1 Charley Close are located in Sydney’s premier industrial estate, Quarrywest. The site incorporates two warehouse facilities with associated office space featuring innovative industrial design and sustainable elements. Built entirely on a single level, the warehouse accommodation will feature high internal clearance and a combination of recessed and on-grade access. 
Quarrywest comprises 25.6 hectares of industrial development land located on Reconciliation Road in a core industrial market where future expansion is expected to drive user demand. The supply of similar sites is now very limited.
Quarrywest provides up to 130,000 square metres of prime space and has the potential to deliver sustained development momentum, positioning this unique precinct to become one of Australia's largest premier estates appealing to varied end users.
• Key position in Western Sydney
• Extensive motorway connections
• High demand area</t>
  </si>
  <si>
    <t xml:space="preserve">50 and 70 Radius Drive is a recently developed industrial estate offering 23,136 square metres of high quality office and warehouse space.
The industrial site is 4.3 hectares in size and is conveniently located midway along Logan Motorway - south-east Queensland’s crucial connector road infrastructure.
</t>
  </si>
  <si>
    <t xml:space="preserve">50 and 70 Radius Drive is a recently developed industrial estate offering 23,136 square metres of high quality office and warehouse space. The industrial site is 4.3 hectares in size and is conveniently located midway along Logan Motorway - south-east Queensland’s crucial connector road infrastructure.
</t>
  </si>
  <si>
    <t xml:space="preserve">131 Mica Street is a premium quality distribution centre located approximately 23 kilometres south-west of the Brisbane CBD. 
The facility comprises a modern industrial warehouse with high internal clearance and covered, all-weather hard stand areas. The associated office space has an impressive double height reception area with showroom and shared car parking. 
The facility benefits from close proximity to the Formation Street interchange with the M2 Logan Motorway to the Gold Coast, and access onto the M7 into Brisbane. Nearby are the green spaces of Wolston Park and Gailes Golf Courses, and Gailes Railway Station is 2.5 kilometres away.  
• Premium quality distribution centre
• Close to Brisbane CBD
• Good access to the M2 and M7 </t>
  </si>
  <si>
    <r>
      <t xml:space="preserve">DEXUS Industrial Estate, Boundary Road, Laverton North </t>
    </r>
    <r>
      <rPr>
        <sz val="9"/>
        <rFont val="Trebuchet MS"/>
        <family val="2"/>
      </rPr>
      <t xml:space="preserve">4 </t>
    </r>
  </si>
  <si>
    <t>79-99 St Hilliers Road, Auburn 10 (since settled on 31 Jan 2017)</t>
  </si>
  <si>
    <t>Statutory book value</t>
  </si>
  <si>
    <t>Synopsis book value</t>
  </si>
  <si>
    <r>
      <t>Investment properties accounted for using the equity method</t>
    </r>
    <r>
      <rPr>
        <vertAlign val="superscript"/>
        <sz val="10"/>
        <rFont val="Trebuchet MS"/>
        <family val="2"/>
      </rPr>
      <t>1</t>
    </r>
  </si>
  <si>
    <r>
      <t>Direct property portfolio</t>
    </r>
    <r>
      <rPr>
        <vertAlign val="superscript"/>
        <sz val="10"/>
        <rFont val="Trebuchet MS"/>
        <family val="2"/>
      </rPr>
      <t>1</t>
    </r>
  </si>
  <si>
    <t>Reconciliation of book value from statutory Accounts to Property Synopsis</t>
  </si>
  <si>
    <t xml:space="preserve">000sqm </t>
  </si>
  <si>
    <t>Office total</t>
  </si>
  <si>
    <t>Industrial total</t>
  </si>
  <si>
    <t>Portfolio per Synopsis</t>
  </si>
  <si>
    <t>properties</t>
  </si>
  <si>
    <t>property</t>
  </si>
  <si>
    <t>Area (m2 &amp; % portfolio):</t>
  </si>
  <si>
    <t xml:space="preserve">31 December 2016 Property Synopsis </t>
  </si>
  <si>
    <t>105 Phillip Street, Parramatta 5</t>
  </si>
  <si>
    <t xml:space="preserve">Description
</t>
  </si>
  <si>
    <t>Acquisition 
Date</t>
  </si>
  <si>
    <t>Southgate Complex, 3 Southgate Avenue, Southbank 10 (tranche 1 settled in November 2016)</t>
  </si>
  <si>
    <t xml:space="preserve">Located 19 kilometres west of the Sydney CBD, Centrewest Industrial Estate is a 2.4 hectare estate comprising six warehouse buildings, 12 individual units and ample parking for up to 270 vehicles. The complex is located within one of Sydney's premier inner west industrial precincts with excellent access to major arterial roads. </t>
  </si>
  <si>
    <t>DEXUS Industrial Estate is located in one of Sydney's premier inner west industrial precincts, 19 kilometres from the Sydney CBD. The estate stretches across approximately 9 hectares and comprises multiple standalone office and warehouse facilities with parking for up to 290 vehicles.</t>
  </si>
  <si>
    <t xml:space="preserve">The distribution centre at 15-23 Whicker Road is located approximately 12 kilometres north-west of Adelaide in the industrial area of Gillman, part of the City of Port Adelaide.
The centre offers tenants cost effective, functional and flexible storage solutions ranging from 2,000 to 33,000 square metres with accompanying office space and includes two buildings with excellent access for B-double trucks.
The property’s location in the north-western suburb of Gillman allows for easy connection to the Adelaide CBD via the major transport corridors of Grand Junction Road and Port Road.
• Expansive warehouse space
• Convenient connection to Adelaide
• Excellent access for B-doubles
</t>
  </si>
  <si>
    <t>The distribution centre at 15-23 Whicker Road is located approximately 12 kilometres north-west of Adelaide in the industrial area of Gillman, part of the City of Port Adelaide. The centre offers tenants cost effective, functional and flexible storage solutions ranging from 2,000-33,000sqm with accompanying office space and includes two buildings with excellent access for B-double trucks.</t>
  </si>
  <si>
    <t xml:space="preserve">This functional distribution warehouse was purpose built for Target in Altona North, Melbourne's largest industrial submarket. 
The 41,400 square metre single building has substantial hard stand and loading dock areas providing flexible distribution solutions. There is also a car park with space for 210 vehicles. 
The facility is near to the M80 Western Ring Road and the M1 West Gate Freeway with the Melbourne CBD approximately 12 kilometres to the east via Port Melbourne. 
Businesses have been encouraged to relocate to Altona in west Melbourne, which has overtaken the south-east as Melbourne’s leading industrial precinct, spurred by large incentives and a growth in business activity. 
• Purpose built distribution centre 
• Melbourne’s largest industrial submarket   
• Well connected by 
</t>
  </si>
  <si>
    <t xml:space="preserve">This functional distribution warehouse was purpose built for Target in Altona North, Melbourne's largest industrial submarket. The 41,400 square metre single building has substantial hard stand and loading dock areas providing flexible distribution solutions. There is also a car park with space for 210 vehicles. </t>
  </si>
  <si>
    <t>4.0 Star (Office As Built v2)</t>
  </si>
  <si>
    <t>6.0 Star (Office As Built v2)</t>
  </si>
  <si>
    <t>5.0 Star (Office As Built v3)</t>
  </si>
  <si>
    <t>5.0 Star (Office As Built v2)</t>
  </si>
  <si>
    <t>5.0 Star (Industrial As Built v1)</t>
  </si>
  <si>
    <t>'KS1 5.0 Star (Office As Built v3) /
KS2 5.0 Star (Office As Built v3) / KS3 5.0 Star (Office Design v3)</t>
  </si>
  <si>
    <t>Add: Held for sale</t>
  </si>
  <si>
    <t>Add: Inventory</t>
  </si>
  <si>
    <t>Add: other adjustments</t>
  </si>
  <si>
    <t xml:space="preserve">Garema Court is one of Canberra’s most recognisable office buildings situated at the heart of the city’s central business and shopping precincts. 
The seven level A Grade building features a modern entrance foyer with high ceiling and integrated café. Every level has large floor plates with full height windows that maximise natural light, and there is a wraparound outdoor terrace on an upper level. 
The contemporary office building occupies a prominent position on City Walk in Civic opposite Canberra Centre which is host to a number of clothing retailers including David Myer and David Jones. There are a number of restaurants, bars and cafes with indoor and outdoor dining options nearby, and cultural and entertainment options are available at Civic Square, Canberra Museum &amp; Gallery and Jigsaw Theatre Company.  </t>
  </si>
  <si>
    <t xml:space="preserve">Garema Court is one of Canberra’s most recognisable office buildings situated at the heart of the city’s central business and shopping precincts. The seven level A Grade building features a modern entrance foyer with high ceiling and integrated café. Every level has large floor plates with full height windows that maximise natural light, and there is a wraparound outdoor terrace on an upper level. </t>
  </si>
  <si>
    <t xml:space="preserve">11 Talavera Road is a campus-style commercial property in one of Sydney’s fastest growing business parks. 
The estate’s location close to the M2 motorway off ramp and its abundant on-site amenities make 11 Talavera an enviable workplace for employees, with two cafes, a restaurant, gym, swimming pool, tennis courts and a childcare centre.
11 Talavera offers three A Grade buildings in Macquarie Park, with a diverse mix of office space solutions and designs to suit varied needs, as well as basement and on-site parking, a 5.0 star NABERS Energy rating and 4.0 star NABERS Water Rating.
With street frontages on Talavera and Lane Cove Roads, its location only 10 kilometres north of the Sydney CBD, nearby public transport options and its close proximity to the retail hub of Macquarie Centre, 11 Talavera ensures all needs of employees and tenants are met.
• Located in a growing business park
• Flexible office spaces
• Abundant on-site amenities
</t>
  </si>
  <si>
    <t xml:space="preserve">201 Miller Street is a contemporary commercial tower that deserves the title of a North Sydney landmark.
201 Miller offers 22 levels of A Grade office space with 665 square metres typical floor plates, parking for 91 cars and floor-to-ceiling windows that flood workspaces with natural light and offer enviable views across Sydney Harbour.
Sustainability and tenant comfort that fuelled recent refurbishments, with the building achieving a 5.0 star NABERS rating through initiatives such as a building management control system, chiller and upgrades, as well as modernisation of the lift facilities.
The building occupies a commanding position at the junction of Miller and Berry Streets and North Sydney’s largest retail precinct in Greenwood Plaza is close by.
Those who prefer to escape the hustle of the city can take a lunchtime stroll along the foreshore, swim at Milson’s Point or exercise at one of the many nearby fitness clubs or parks. 
201 Millers Street's superior amenities include the area’s only concierge services, and its location close to restaurants, cafes and bars means all your client and business entertainment needs will be accommodated.
 • Iconic architecture with panoramic views of Sydney Harbour
 • Premium concierge service
 • Excellent choice of onsite and local amenities
</t>
  </si>
  <si>
    <t>Regarded for its outstanding architectural merit and key location adjoining Circular Quay, Grosvenor Place is a landmark Premium Grade office building in the northern sector of the Sydney CBD. 
Grosvenor Place provides 44 levels of office accommodation, with typical 2,000 square metres floor plates, ground floor retail plaza and car parking for 516 cars.
A signature design by renowned architect Harry Seidler, the island site also includes The Morrison Hotel and the heritage listed Royal Naval House and Johnson's Building. 
The individual floors delivery very flexible and efficient floor spaces, among the largest in Sydney. A key feature are the floor-to-ceiling windows many with iconic views. There is a dedicated on-site management team.
The pedestrian plaza links the building to the surrounding area including The Rocks and many of Sydney’s cultural icons. Transport from Circular Quay includes rail, bus, ferry and soon light rail.
• Outstanding architectural merit
• NABERS Energy rating 4.0
• Immediate transport connections</t>
  </si>
  <si>
    <t xml:space="preserve">Regarded for its outstanding architectural merit and key location adjoining Circular Quay, Grosvenor Place is a landmark Premium Grade office building in the northern sector of the Sydney CBD. Grosvenor Place provides 44 levels of office accommodation, with typical 2,000 square metres floor plates, ground floor retail plaza and car parking for 516 cars.
</t>
  </si>
  <si>
    <t>1 Bligh Street is Sydney’s most innovative, sustainable building offering an iconic, world-class location and amenity. Completed in 2011, the building features a spectacular top floor terrace, curvilinear double-skin, glass facade with a striking, naturally ventilated full height atrium, concierge services, a licensed café, childcare centre and premium end of trip facilities.</t>
  </si>
  <si>
    <t xml:space="preserve">30 The Bond is a contemporary nine level office tower located in Sydney's newest business, retail and dining precinct - Barangaroo. The A Grade building offers some of the largest floor plates in Sydney providing the best in workspace efficiency, integration and interaction. The lobby features internal stairs, glass lifts, and suspended meeting rooms with large break out spaces.
</t>
  </si>
  <si>
    <t xml:space="preserve">36 The Bond is a unique building on the water’s edge of one of Australia’s largest mixed-use development. Building one consists of 5 levels and building two providing 3 levels including a mezzanine level and massive forecourt.
Located opposite the planned Crown Casino development at Barangaroo, 36 Hickson Road occupies a world class location. The site is strategically located and anchors the Headland Park, Barangaroo Central and South Precincts. With rear lane access to Kent Street, there are strong pedestrian connections linking back to The Rocks, Wynyard Station and Circular Quay. The property benefits from all the amenities of the CBD, which will be further enhanced with the imminent completion of the Barangaroo development. 
It was built at a time when Sydney was entirely dependent on gas for lighting and heating. It would occupy the key site on the Western parameter of The Rocks until the Sydney Harbour and Maritime Services Board acquired the building, in 1921. Since then it has remained a stronghold of Sydney’s harbourside history. </t>
  </si>
  <si>
    <t xml:space="preserve">145 Ann Street is a distinctive A Grade commercial tower in a highly sought after location of Brisbane’s CBD near the historic King George Square, Queen Street Mall and the courts. 
The 27-level tower features an impressive double height reception with large, column-free floor plates enhanced by an abundance of natural light through low-sill windows.
The building is the first in Australia to be publicly supported by the Heart Foundation. Its ‘Healthy by Design’ features include premium end-of-trip facilities including bicycle racks and showers, a healthy choice café in the foyer and people-friendly stairwells to all floors. The building also features an onsite childcare centre and basement parking.
The building is well connected by train with Central Railway Station only five minutes' walk away; and Queen Street Mall offers a variety of major retailers, food courts, cafés, bars and restaurants. 
• Desirable Brisbane central location  
• Design supported by the Heart Foundation
• Excellent transport links
</t>
  </si>
  <si>
    <t>The Southgate Complex is a landmark office and retail property located on the Yarra River in the Southbank arts and leisure precinct of Melbourne. The complex offers two high quality A Grade office towers, HWT Tower and IBM Centre, a three level retail plaza and two levels of basement car parking. 
The Southgate Complex is in the process of being sold, with tranche 1 of the sale settling in December 2016 and the remaining 50% tranche is expected to settle after 31 July 2017.</t>
  </si>
  <si>
    <t>The Southgate Complex is a landmark office and retail property located on the Yarra River in the Southbank arts and leisure precinct of Melbourne. The complex offers two high quality A Grade office towers, HWT Tower and IBM Centre, a three level retail plaza and two levels of basement car parking. The Southgate Complex is in the process of being sold, with tranche 1 of the sale settling in December 2016 and the remaining 50% tranche is expected to settle after 31 July 2017.</t>
  </si>
  <si>
    <t>58 Mounts Bay Road, also known as Alluvion, is a contemporary A Grade office building located in the central forefront of the Perth CBD with dual access on St George Terrace. The 20-level tower features an impressive triple height marble clad ground floor lobby with a plaza café on the external landscaped terrace. 
The property benefits from large, efficient, column-free floor plates with breathtaking views of the Swan River and the city on all but the first level. 
The building has direct access to public transport from walkway bridges over Mounts Bay Road to the Esplanade Train and Bus Stations. For motorists there are 96 car parking bays and 24 motorcycle bays across three basement levels, as well as end-of-trip facilities including bicycle racks and lockers.
Being at the heart of the city centre the building is surrounded by a variety of clothing retailers, world class restaurants, bars and cafés, fitness facilities, hotels and childcare services.</t>
  </si>
  <si>
    <t xml:space="preserve">Immediate connections to Sydney Airport and Port Botany together with easy freeway access to Sydney CBD via the Eastern Distributor creates considerable up-side for this well-established facility.
Lakes Business Park is a premier corporate park in Sydney’s south-east providing efficient, high quality office and warehouse accommodation across six free standing buildings. 
The Park offers a variety of unit options with a high proportion of office space and on-site parking for 640 cars. Nearby facilities include the retail, services and recreational amenity of Botany
The property comprises two adjoining sites - the Northern site is being actively managed and the Southern site was acquired as part of inventory for future trading opportunity.
• Adjoins Sydney airport &amp; Port Botany
• Immediate access to M5
• Extensive on-site parking
</t>
  </si>
  <si>
    <t xml:space="preserve">2 Alspec Place is a contemporary warehouse and distribution facility located in Eastern Creek, a premier industrial logistics precinct in the Sydney metropolitan area, some 10 kilometres from the regional centre of Blacktown. The site has substantial hard stand areas for flexible logistics solutions, plus car parking for up to 144 vehicles. 
</t>
  </si>
  <si>
    <t xml:space="preserve">2 Alspec Place is a contemporary warehouse and distribution facility located in Eastern Creek, a premier industrial logistics precinct in the Sydney metropolitan area, some 10 kilometres from the regional centre of Blacktown.
The site is approximately 40 kilometres from the Sydney CBD and 15 kilometres from Parramatta CBD, and is well positioned at the M4/M7 intersection to access Sydney and inter-state markets from the north or south. 
The site has substantial hard stand areas for flexible logistics solutions, plus car parking for up to 144 vehicles. 
Nestled between Erskine Park and Prospect Reservoir, there are a number of nearby adventure pursuits including Sydney Motorsport Park, Blacktown International Sports park and Eastern Creek International Karting.  The location is served by a strong employment pool.
• Large single building distribution centre  
• Premier industrial precinct 
• Excellent road connections to Sydney 
</t>
  </si>
  <si>
    <t xml:space="preserve">3 Basalt Road is a modern warehouse and distribution facility located in one of Sydney's premier industrial precincts, Quarry Industrial Estate in Greystanes. 
The facility is subdivided into four individual units each with a minimum internal clearance of 10 metres. Features include a combination of recessed and on-grade loading docks with all-weather protection and modern functional design. There is also substantial yard space and onsite parking for up to 148 vehicles.
The facility is located approximately six kilometres west of Parramatta and 30 kilometres west of Sydney CBD featuring convenient proximity to the Great Western Highway (M4) and the M5 and M7 Motorways. T-Way bus services link the area to the Parramatta and Liverpool CBDs.
• Minimum internal clearance of 10 metres  
• Transport connections to the M4, M7 and Prospect Highway
• Easy access to Parramatta &amp; Blacktown
</t>
  </si>
  <si>
    <t xml:space="preserve">Located 19 kilometres west of the Sydney CBD, Centrewest Industrial Estate is a 2.4 hectare estate comprising six warehouse buildings, twelve individual units and ample parking for up to 270 vehicles.   
The complex is located within one of Sydney's premier inner west industrial precincts with excellent access to major arterial roads. Silverwater Road connects to the M2 and M4 Motorways and the Great Western Highway for access to Sydney from the south or north respectively, or to Parramatta, less than 10 kilometres away. 
Local amenities include all of the varied facilities of Sydney Olympic Park, and there is a Costco Wholesale nearby as well as a range of public transport connections. The surrounding suburbs are expanding rapidly and so provide a strong employment pool.
• Sydney’s premier inner west industrial precinct 
• Versatile warehouse and individual unit space  
• Excellent road connections to Sydney 
</t>
  </si>
  <si>
    <t xml:space="preserve">DEXUS Industrial Estate is located in one of Sydney's premier inner west industrial precincts, 19 kilometres from the Sydney CBD. Silverwater Road connects to the M2 and M4 Motorways and the Great Western Highway for access to Sydney from the south or north respectively, or to Parramatta which is less than 10 kilometres away. 
The estate stretches across approximately 9 hectares and comprises multiple standalone office and warehouse facilities with parking for up to 290 vehicles.  
Local amenities include all of the varied facilities of Sydney Olympic Park, and there is a Costco Wholesale nearby as well as a range of public transport connections. The surrounding suburbs are expanding rapidly and so provide a strong employment pool.
• Sydney’s premier inner west industrial precinct 
• Expansive column-free warehouse space   
• Excellent road connections to Sydney 
</t>
  </si>
  <si>
    <t>Located on the southern side of Bellrick Street in Acacia Ridge, this property presents an ideal corporate office and high-clearance warehouse environment. 
Key features include large floor plates, (spaces from 4,166-7,704 square metres) a large drive-through loading awning, three-phase power capacity, good hard stand truck turning and loading areas and approval for B double access.
Just 13 kilometres out of Brisbane, the five-building property includes 100 car on-site spaces and has excellent access to major arterial roads and the Brisbane Multi-User Terminal. 
• Large-scale, high-clearance warehouse 
• Efficient road and rail access
• Blue-chip industrial location</t>
  </si>
  <si>
    <t xml:space="preserve">Located on the southern side of Bellrick Street in Acacia Ridge, this property presents an ideal corporate office and high-clearance warehouse environment. Key features include large floor plates, a large drive-through loading awning, three-phase power capacity, good hard stand truck turning and loading areas and approval for B double access.
</t>
  </si>
  <si>
    <t xml:space="preserve">11-17 Distribution Drive is a standalone distribution centre comprising a single level office and attached warehouse in Melbourne’s fastest growing industrial precinct, Laverton North. 
The 45,500 square metre facility has a high bay steel portal framed warehouse with significant curtilage areas and car parking for staff and visitors. The northern side of the building features eight on-grade roller shutter doors and five recessed loading docks while the southern side of the building provides an enclosed canopy with 20 on-grade roller shutter doors.
Laverton is located in the south-west of Melbourne an area of rapid development with extensive land-banks, the area has excellent over-land access and is connected to the Werribee railway line at Laverton station and Aircraft station. Laverton North is serviced by a network of primary and secondary state arterial roads.
Located 18 kilometres west of the Melbourne CBD, the centre provides convenient access to the Princess/Westgate Freeway, Western Ring Road and the Deer Park Bypass. The property is located on the southern side of Distribution Drive with a second street frontage to Foundation Drive in the DEXUS Industrial Estate. 
• Melbourne’s fastest growing industrial precinct 
• Access to Melbourne CBD and ports 
• Large awnings for all weather protection 
</t>
  </si>
  <si>
    <t>11-17 Distribution Drive is a standalone distribution centre comprising a single level office and attached warehouse in Melbourne’s fastest growing industrial precinct, Laverton North. The facility has a high bay steel portal framed warehouse with significant curtilage areas and features eight on-grade roller shutter doors and five recessed loading docks.</t>
  </si>
</sst>
</file>

<file path=xl/styles.xml><?xml version="1.0" encoding="utf-8"?>
<styleSheet xmlns="http://schemas.openxmlformats.org/spreadsheetml/2006/main" xmlns:mc="http://schemas.openxmlformats.org/markup-compatibility/2006" xmlns:x14ac="http://schemas.microsoft.com/office/spreadsheetml/2009/9/ac" mc:Ignorable="x14ac">
  <numFmts count="184">
    <numFmt numFmtId="164" formatCode="_(* #,##0.00_);_(* \(#,##0.00\);_(* &quot;-&quot;??_);_(@_)"/>
    <numFmt numFmtId="165" formatCode="_(&quot;$&quot;* #,##0.00_);_(&quot;$&quot;* \(#,##0.00\);_(&quot;$&quot;* &quot;-&quot;??_);_(@_)"/>
    <numFmt numFmtId="166" formatCode="&quot;$&quot;#,##0_);\(&quot;$&quot;#,##0\)"/>
    <numFmt numFmtId="167" formatCode="&quot;$&quot;#,##0_);[Red]\(&quot;$&quot;#,##0\)"/>
    <numFmt numFmtId="168" formatCode="&quot;$&quot;#,##0.00_);[Red]\(&quot;$&quot;#,##0.00\)"/>
    <numFmt numFmtId="169" formatCode="_(&quot;$&quot;* #,##0_);_(&quot;$&quot;* \(#,##0\);_(&quot;$&quot;* &quot;-&quot;_);_(@_)"/>
    <numFmt numFmtId="170" formatCode="_(* #,##0_);_(* \(#,##0\);_(* &quot;-&quot;_);_(@_)"/>
    <numFmt numFmtId="171" formatCode="_-* #,##0.0_-;\-* #,##0.0_-;_-* &quot;-&quot;??_-;_-@_-"/>
    <numFmt numFmtId="172" formatCode="_(&quot;$&quot;* #,##0.0_);_(&quot;$&quot;* \(#,##0.0\);_(&quot;$&quot;* &quot;-&quot;??_);_(@_)"/>
    <numFmt numFmtId="173" formatCode="_-&quot;$&quot;* #,##0.0_-;\-&quot;$&quot;* #,##0.0_-;_-&quot;$&quot;* &quot;-&quot;??_-;_-@_-"/>
    <numFmt numFmtId="174" formatCode="0.0%"/>
    <numFmt numFmtId="175" formatCode="_-* #,##0.0000_-;\-* #,##0.0000_-;_-* &quot;-&quot;??_-;_-@_-"/>
    <numFmt numFmtId="176" formatCode="_-#,##0_);[Red]\(#,##0\);_-* &quot;-&quot;??_-;_-@_-"/>
    <numFmt numFmtId="177" formatCode="#,##0.0"/>
    <numFmt numFmtId="178" formatCode="_-#,##0.0_);[Red]\(#,##0.0\);_-* &quot;-&quot;??_-;_-@_-"/>
    <numFmt numFmtId="179" formatCode="_-#,##0.000_);[Red]\(#,##0.000\);_-* &quot;-&quot;??_-;_-@_-"/>
    <numFmt numFmtId="180" formatCode="&quot;$&quot;#,##0.0"/>
    <numFmt numFmtId="181" formatCode="#,##0.0;\-#,##0.0"/>
    <numFmt numFmtId="182" formatCode="0.0"/>
    <numFmt numFmtId="183" formatCode="_-#,##0.0%_);[Red]\(#,##0.0\)%;_-* &quot;-&quot;??_-;_-@_-"/>
    <numFmt numFmtId="184" formatCode="_-#,##0.0%_);[Red]\(#,##0.0\)%;_-@_-"/>
    <numFmt numFmtId="185" formatCode="0.0000"/>
    <numFmt numFmtId="186" formatCode="_-* #,##0_-;\-* #,##0_-;_-* &quot;-&quot;??_-;_-@_-"/>
    <numFmt numFmtId="187" formatCode="_-* #,##0.000_-;\-* #,##0.000_-;_-* &quot;-&quot;??_-;_-@_-"/>
    <numFmt numFmtId="188" formatCode="_(* #,##0.0_);_(* \(#,##0.0\);_(* &quot;-&quot;??_);_(@_)"/>
    <numFmt numFmtId="189" formatCode="_-* #,##0_-;\-#,##0_-;_-* &quot;-&quot;?_-;_-@_-"/>
    <numFmt numFmtId="190" formatCode="_-* &quot;$&quot;#,##0_-;\-&quot;$&quot;#,##0_-;_-* &quot;-&quot;?_-;_-@_-"/>
    <numFmt numFmtId="191" formatCode="&quot;$&quot;#,##0"/>
    <numFmt numFmtId="192" formatCode="#,##0.000"/>
    <numFmt numFmtId="193" formatCode="_-* #,##0_-;\-* #,##0_-;_-* &quot;-&quot;?_-;_-@_-"/>
    <numFmt numFmtId="194" formatCode="0.000"/>
    <numFmt numFmtId="195" formatCode="_-#,##0\ \ _);[Red]\(#,##0\)\ \ ;_-* &quot;-&quot;??_-;_-@_-"/>
    <numFmt numFmtId="196" formatCode="_-* #,##0.0_-;\-* #,##0.0_-;_-* &quot;-&quot;?_-;_-@_-"/>
    <numFmt numFmtId="197" formatCode="_-#,##0.0\ \ _);[Red]\(#,##0.0\)\ \ ;_-* &quot;-&quot;??_-;_-@_-"/>
    <numFmt numFmtId="198" formatCode="_-#,##0.0\ \ _);\(#,##0.0\)\ \ ;_-* &quot;-&quot;??_-;_-@_-"/>
    <numFmt numFmtId="199" formatCode="_-#,##0.0%_);\-#,##0.0%\ ;_-* &quot;-&quot;??_-;_-@_-"/>
    <numFmt numFmtId="200" formatCode="[$-C09]dd\-mmm\-yy;@"/>
    <numFmt numFmtId="201" formatCode="_-#,##0.00\ \ _);\(#,##0.00\)\ \ ;_-* &quot;-&quot;??_-;_-@_-"/>
    <numFmt numFmtId="202" formatCode="#,##0.0_ ;[Red]\-#,##0.0\ "/>
    <numFmt numFmtId="203" formatCode="#,##0.00;[Red]#,##0.00"/>
    <numFmt numFmtId="204" formatCode="#,##0\ ;[Red]\(#,##0\);\ \ \-\ \ "/>
    <numFmt numFmtId="205" formatCode="#,##0.0\ ;[Red]\(#,##0.0\);\ \ \-\ \ "/>
    <numFmt numFmtId="206" formatCode="&quot;Sponsor over the &quot;0.0%&quot; Hurdle&quot;"/>
    <numFmt numFmtId="207" formatCode="[$$]#,##0_);\([$$]#,##0\);[$$]#,##0_);@_)"/>
    <numFmt numFmtId="208" formatCode="\£\ #,##0_);[Red]\(\£\ #,##0\)"/>
    <numFmt numFmtId="209" formatCode="\¥\ #,##0_);[Red]\(\¥\ #,##0\)"/>
    <numFmt numFmtId="210" formatCode="##,###,;[Red]\-##,###,"/>
    <numFmt numFmtId="211" formatCode="#,##0.000000000000_);[Red]\(#,##0.000000000000\)"/>
    <numFmt numFmtId="212" formatCode="#,##0.00000_);[Red]\(#,##0.00000\)"/>
    <numFmt numFmtId="213" formatCode="d\ mmm\ yy"/>
    <numFmt numFmtId="214" formatCode="#,##0.0\ &quot; x&quot;"/>
    <numFmt numFmtId="215" formatCode="[=1]&quot;On&quot;;[=0]&quot;Off&quot;;&quot;Error&quot;"/>
    <numFmt numFmtId="216" formatCode="#,##0.0%;\(#,##0.0\)%"/>
    <numFmt numFmtId="217" formatCode="#,##0.0\ &quot; years&quot;"/>
    <numFmt numFmtId="218" formatCode="[=1]&quot;Yes&quot;;[=0]&quot;No&quot;;&quot;Error&quot;"/>
    <numFmt numFmtId="219" formatCode="#,##0.0_);\(#,##0.0\)"/>
    <numFmt numFmtId="220" formatCode="&quot;$&quot;&quot; &quot;#,##0_);\(&quot;$&quot;&quot; &quot;#,##0\);\-_)"/>
    <numFmt numFmtId="221" formatCode="0%_);\(0%\);\-_)"/>
    <numFmt numFmtId="222" formatCode="#,##0_);\(#,##0\);\-_)"/>
    <numFmt numFmtId="223" formatCode="&quot;$&quot;&quot; &quot;#,##0.0_);\(&quot;$&quot;&quot; &quot;#,##0.0\);\-_)"/>
    <numFmt numFmtId="224" formatCode="0.0%_);\(0.0%\);\-_)"/>
    <numFmt numFmtId="225" formatCode="#,##0.0_);\(#,##0.0\);\-_)"/>
    <numFmt numFmtId="226" formatCode="&quot;$&quot;&quot; &quot;#,##0.00_);\(&quot;$&quot;&quot; &quot;#,##0.00\);\-_)"/>
    <numFmt numFmtId="227" formatCode="0.00%_);\(0.00%\);\-_)"/>
    <numFmt numFmtId="228" formatCode="#,##0.00_);\(#,##0.00\);\-_)"/>
    <numFmt numFmtId="229" formatCode="&quot;$&quot;&quot; &quot;#,##0.000_);\(&quot;$&quot;&quot; &quot;#,##0.000\);\-_)"/>
    <numFmt numFmtId="230" formatCode="0.000%_);\(0.000%\);\-_)"/>
    <numFmt numFmtId="231" formatCode="#,##0.000_);\(#,##0.000\);\-_)"/>
    <numFmt numFmtId="232" formatCode="d\-mmm\-yy_);d\-mmm\-yy_);&quot;&quot;"/>
    <numFmt numFmtId="233" formatCode="#,_);\(#,\);\-_)"/>
    <numFmt numFmtId="234" formatCode="\•\ \ @"/>
    <numFmt numFmtId="235" formatCode="#,##0_-;\(#,##0\)_-;_ &quot;-&quot;"/>
    <numFmt numFmtId="236" formatCode="#,##0;\-#,##0;&quot;-&quot;"/>
    <numFmt numFmtId="237" formatCode="#,##0.00;\-#,##0.00;&quot;-&quot;"/>
    <numFmt numFmtId="238" formatCode="#,##0%;\-#,##0%;&quot;- &quot;"/>
    <numFmt numFmtId="239" formatCode="#,##0.0%;\-#,##0.0%;&quot;- &quot;"/>
    <numFmt numFmtId="240" formatCode="#,##0.00%;\-#,##0.00%;&quot;- &quot;"/>
    <numFmt numFmtId="241" formatCode="#,##0.0;\-#,##0.0;&quot;-&quot;"/>
    <numFmt numFmtId="242" formatCode="0.000_)"/>
    <numFmt numFmtId="243" formatCode="#,##0.0_);[Red]\(#,##0.0\)"/>
    <numFmt numFmtId="244" formatCode="&quot;Per &quot;&quot;$&quot;#,##0_);\(&quot;$&quot;#,##0\)"/>
    <numFmt numFmtId="245" formatCode="#,##0.000_);\(#,##0.000\)"/>
    <numFmt numFmtId="246" formatCode="#,##0.0\ \ ;[Red]\-#,##0.0\ \ "/>
    <numFmt numFmtId="247" formatCode="#,##0.0_);\(#,##0.0\);0.0_)"/>
    <numFmt numFmtId="248" formatCode="#,##0.00_);\(#,##0.00\);0.00_)"/>
    <numFmt numFmtId="249" formatCode="_(* #,##0_)_-;\(* #,##0\)_-;_-* &quot;-&quot;??_-;_-@_-"/>
    <numFmt numFmtId="250" formatCode="_(* #,##0.00_)_-;\(* #,##0.00\)_-;;@"/>
    <numFmt numFmtId="251" formatCode="#,##0;\(#,##0\)"/>
    <numFmt numFmtId="252" formatCode="&quot;$&quot;&quot; &quot;#,##0.0_);\(&quot;$&quot;&quot; &quot;#,##0.0\)"/>
    <numFmt numFmtId="253" formatCode="&quot;$&quot;#,##0.00;\(&quot;$&quot;#,##0.00\)"/>
    <numFmt numFmtId="254" formatCode="&quot;$&quot;&quot; &quot;#,##0.000_);\(&quot;$&quot;&quot; &quot;#,##0.000\)"/>
    <numFmt numFmtId="255" formatCode="\ \ _•\–\ \ \ \ @"/>
    <numFmt numFmtId="256" formatCode="#,##0_)\ ;[Red]\(#,##0\);&quot;- &quot;\ "/>
    <numFmt numFmtId="257" formatCode="d\-mmm\-yyyy"/>
    <numFmt numFmtId="258" formatCode="d\-mmm\-yy_)"/>
    <numFmt numFmtId="259" formatCode="m/d/yy_)"/>
    <numFmt numFmtId="260" formatCode="m/yy_)"/>
    <numFmt numFmtId="261" formatCode="mmm\-yy_)"/>
    <numFmt numFmtId="262" formatCode="d/mm/yy_);;_(* &quot;-&quot;??_)"/>
    <numFmt numFmtId="263" formatCode="dd\ mmm\ yyyy_);;_(* &quot;-&quot;??_)"/>
    <numFmt numFmtId="264" formatCode="dd\ mmm\ yy_);;_(* &quot;-&quot;??_)"/>
    <numFmt numFmtId="265" formatCode="mmm\ yy_);;_(* &quot;-&quot;??_)"/>
    <numFmt numFmtId="266" formatCode="dd\ mmmyy\ hh:mm"/>
    <numFmt numFmtId="267" formatCode="_-* #,##0.00\ _€_-;\-* #,##0.00\ _€_-;_-* &quot;-&quot;??\ _€_-;_-@_-"/>
    <numFmt numFmtId="268" formatCode="_-* #,##0.00\ &quot;€&quot;_-;\-* #,##0.00\ &quot;€&quot;_-;_-* &quot;-&quot;??\ &quot;€&quot;_-;_-@_-"/>
    <numFmt numFmtId="269" formatCode="General\ &quot;.&quot;"/>
    <numFmt numFmtId="270" formatCode="#\ 0/0_)"/>
    <numFmt numFmtId="271" formatCode="#\ 0/8_)"/>
    <numFmt numFmtId="272" formatCode="#\ ?/?_)"/>
    <numFmt numFmtId="273" formatCode="#,##0.00_ ;[Red]\-#,##0.00\ "/>
    <numFmt numFmtId="274" formatCode=";;;"/>
    <numFmt numFmtId="275" formatCode="_(* #,##0.00%_);_(* \(#,##0.00%\);_(* #,##0.00%_);_(@_)"/>
    <numFmt numFmtId="276" formatCode="mm/yyyy"/>
    <numFmt numFmtId="277" formatCode="#,##0.00000000000_);[Red]\(#,##0.00000000000\)"/>
    <numFmt numFmtId="278" formatCode="_(* #,##0.0_)\x;_(* \(#,##0.0\)\x;_(* &quot;-&quot;??_);_(@_)"/>
    <numFmt numFmtId="279" formatCode="&quot;Sponsor Common net future value at &quot;0.0%"/>
    <numFmt numFmtId="280" formatCode="#,##0.00000;\(#,##0.00000\)"/>
    <numFmt numFmtId="281" formatCode="0.00_)"/>
    <numFmt numFmtId="282" formatCode="_(* #,##0_);[Red]_(* \(#,##0\);_(* &quot;-&quot;_);_(@_)"/>
    <numFmt numFmtId="283" formatCode="&quot;ERROR&quot;;&quot;ERROR&quot;;&quot;OK&quot;"/>
    <numFmt numFmtId="284" formatCode="[&lt;=9999999]###\-####;\(###\)\ ###\-####"/>
    <numFmt numFmtId="285" formatCode="0%_);\(0%\)"/>
    <numFmt numFmtId="286" formatCode="#,##0.000000_);\(#,##0.000000\)"/>
    <numFmt numFmtId="287" formatCode="0.00000"/>
    <numFmt numFmtId="288" formatCode="0.0%_);\(0.0%\);0.0%_)"/>
    <numFmt numFmtId="289" formatCode="0.00%;\(0.00%\)"/>
    <numFmt numFmtId="290" formatCode="0.000%_);\(0.000%\)"/>
    <numFmt numFmtId="291" formatCode="#,##0.0\%_);\(#,##0.0\%\);#,##0.0\%_);@_)"/>
    <numFmt numFmtId="292" formatCode="\+0.00%;\-0.00%"/>
    <numFmt numFmtId="293" formatCode="#,##0.00000000000000_);[Red]\(#,##0.00000000000000\)"/>
    <numFmt numFmtId="294" formatCode="\£#,##0_);\(\£#,##0\)"/>
    <numFmt numFmtId="295" formatCode="#,##0.000_);\(#,##0.000\);&quot;&quot;"/>
    <numFmt numFmtId="296" formatCode="#,##0.000\ ;\(#,##0.000\);&quot;&quot;"/>
    <numFmt numFmtId="297" formatCode="#,##0;\(#,##0\);&quot;&quot;"/>
    <numFmt numFmtId="298" formatCode="_(* #,##0_);_(* \(#,##0\);_(* &quot;-&quot;??_);_(@_)"/>
    <numFmt numFmtId="299" formatCode="General_)"/>
    <numFmt numFmtId="300" formatCode="#,##0_);\(#,##0\);\-_);\•&quot; &quot;@_)"/>
    <numFmt numFmtId="301" formatCode="#,##0_);\(#,##0\);\-_);\–&quot; &quot;@"/>
    <numFmt numFmtId="302" formatCode="#,##0_);\(#,##0\);\-_);\—&quot; &quot;@"/>
    <numFmt numFmtId="303" formatCode="#,##0&quot;x&quot;_);\(#,##0&quot;x&quot;\)"/>
    <numFmt numFmtId="304" formatCode="#,##0.0&quot;x&quot;_);\(#,##0.0&quot;x&quot;\)"/>
    <numFmt numFmtId="305" formatCode="#,##0.00&quot;x&quot;_);\(#,##0.00&quot;x&quot;\)"/>
    <numFmt numFmtId="306" formatCode="&quot;Yes&quot;;&quot;Yes&quot;;&quot;No&quot;"/>
    <numFmt numFmtId="307" formatCode="_(&quot;$&quot;* #,##0.0000_);_(&quot;$&quot;* \(#,##0.0000\);_(&quot;$&quot;* &quot;-&quot;??_);_(@_)"/>
    <numFmt numFmtId="308" formatCode="_(* #,##0.000_);_(* \(#,##0.000\);_(* &quot;-&quot;??_);_(@_)"/>
    <numFmt numFmtId="309" formatCode="#,##0.00000000000;[Red]#,##0.00000000000"/>
    <numFmt numFmtId="310" formatCode="[$-409]d\-mmm;@"/>
    <numFmt numFmtId="311" formatCode="#,##0.00000000;[Red]#,##0.00000000"/>
    <numFmt numFmtId="312" formatCode="#,##0;\(#,##0\);\-"/>
    <numFmt numFmtId="313" formatCode="#,##0.0;\(#,##0.0\);\-"/>
    <numFmt numFmtId="314" formatCode="&quot;$&quot;#,##0.0;[Red]\-&quot;$&quot;#,##0.0"/>
    <numFmt numFmtId="315" formatCode="_(* #,##0.0_);_(* \(#,##0.0\);_(* &quot;-&quot;_);_(@_)"/>
    <numFmt numFmtId="316" formatCode="_(* #,##0.00_);_(* \(#,##0.00\);_(* &quot;-&quot;_);_(@_)"/>
    <numFmt numFmtId="317" formatCode="0.0_)\%;\(0.0\)\%;0.0_)\%;@_)_%"/>
    <numFmt numFmtId="318" formatCode="#,##0.0_)_%;\(#,##0.0\)_%;0.0_)_%;@_)_%"/>
    <numFmt numFmtId="319" formatCode="_(* #,##0.0_);_(* \(#,##0.0\);_(* &quot;-&quot;?_);_(@_)"/>
    <numFmt numFmtId="320" formatCode="_(* #,##0_);_(* \(#,##0\);_(* &quot;-&quot;?_);_(@_)"/>
    <numFmt numFmtId="321" formatCode="#,##0.0_);\(#,##0.0\);#,##0.0_);@_)"/>
    <numFmt numFmtId="322" formatCode="&quot;$&quot;_(#,##0.00_);&quot;$&quot;\(#,##0.00\);&quot;$&quot;_(0.00_);@_)"/>
    <numFmt numFmtId="323" formatCode="#,##0.00_);\(#,##0.00\);0.00_);@_)"/>
    <numFmt numFmtId="324" formatCode="\€_(#,##0.00_);\€\(#,##0.00\);\€_(0.00_);@_)"/>
    <numFmt numFmtId="325" formatCode="#,##0.0_)\x;\(#,##0.0\)\x;0.0_)\x;@_)_x"/>
    <numFmt numFmtId="326" formatCode="#,##0.0_)_x;\(#,##0.0\)_x;0.0_)_x;@_)_x"/>
    <numFmt numFmtId="327" formatCode="_(&quot;$&quot;#,##0.0_);\(&quot;$&quot;#,##0.0\);_(&quot;-&quot;_)"/>
    <numFmt numFmtId="328" formatCode="_(#,##0.0\x_);\(#,##0.0\x\);_(&quot;-&quot;_)"/>
    <numFmt numFmtId="329" formatCode="_(#,##0.0_);\(#,##0.0\);_(&quot;-&quot;_)"/>
    <numFmt numFmtId="330" formatCode="_(#,##0.0%_);\(#,##0.0%\);_(&quot;-&quot;_)"/>
    <numFmt numFmtId="331" formatCode="_(###0_);\(###0\);_(###0_)"/>
    <numFmt numFmtId="332" formatCode="_)d\-mmm\-yy_)"/>
    <numFmt numFmtId="333" formatCode="_(* ###0_);_(* \(###0\);_(* &quot;-&quot;_);_(@_)"/>
    <numFmt numFmtId="334" formatCode="#,##0_);\(#,##0\);0_)"/>
    <numFmt numFmtId="335" formatCode="d\ mmm\ yyyy"/>
    <numFmt numFmtId="336" formatCode="#.##\:\1"/>
    <numFmt numFmtId="337" formatCode="d\-mm\-yy"/>
    <numFmt numFmtId="338" formatCode="_(\ #,##0_);_(\ \(#,##0\);_(* &quot;-&quot;??_);_(@_)"/>
    <numFmt numFmtId="339" formatCode="_(\ #,##0.0_);_(\ \(#,##0.0\);_(* &quot;-&quot;??_);_(@_)"/>
    <numFmt numFmtId="340" formatCode="_(#,##0_);\(#,##0\);_(&quot;-&quot;_)"/>
    <numFmt numFmtId="341" formatCode="#,##0\ &quot;mths&quot;"/>
    <numFmt numFmtId="342" formatCode="0.00%_);\(0.00%\)"/>
    <numFmt numFmtId="343" formatCode="#,###,;\(#,###,\)"/>
    <numFmt numFmtId="344" formatCode="[$-C09]dd\ mmm\ yy;@"/>
    <numFmt numFmtId="345" formatCode="&quot;Yr&quot;\ #,##0"/>
    <numFmt numFmtId="346" formatCode="#,##0\ &quot;yrs&quot;"/>
    <numFmt numFmtId="347" formatCode="[$-C09]dd\-mmmm\-yyyy;@"/>
  </numFmts>
  <fonts count="269">
    <font>
      <sz val="11"/>
      <color theme="1"/>
      <name val="Calibri"/>
      <family val="2"/>
      <scheme val="minor"/>
    </font>
    <font>
      <sz val="10"/>
      <color theme="1"/>
      <name val="Trebuchet MS"/>
      <family val="2"/>
    </font>
    <font>
      <sz val="10"/>
      <color theme="1"/>
      <name val="Trebuchet MS"/>
      <family val="2"/>
    </font>
    <font>
      <sz val="11"/>
      <color theme="1"/>
      <name val="Calibri"/>
      <family val="2"/>
      <scheme val="minor"/>
    </font>
    <font>
      <sz val="10"/>
      <name val="Arial"/>
      <family val="2"/>
    </font>
    <font>
      <b/>
      <sz val="10"/>
      <name val="Trebuchet MS"/>
      <family val="2"/>
    </font>
    <font>
      <sz val="10"/>
      <name val="Trebuchet MS"/>
      <family val="2"/>
    </font>
    <font>
      <sz val="10"/>
      <color rgb="FFFF0000"/>
      <name val="Trebuchet MS"/>
      <family val="2"/>
    </font>
    <font>
      <sz val="10"/>
      <color theme="1"/>
      <name val="Arial"/>
      <family val="2"/>
    </font>
    <font>
      <u/>
      <sz val="10"/>
      <color rgb="FF0000FF"/>
      <name val="Arial"/>
      <family val="2"/>
    </font>
    <font>
      <u/>
      <sz val="10"/>
      <name val="Trebuchet MS"/>
      <family val="2"/>
    </font>
    <font>
      <b/>
      <sz val="9"/>
      <color indexed="81"/>
      <name val="Tahoma"/>
      <family val="2"/>
    </font>
    <font>
      <sz val="9"/>
      <color indexed="81"/>
      <name val="Tahoma"/>
      <family val="2"/>
    </font>
    <font>
      <b/>
      <sz val="10"/>
      <color rgb="FFFF0000"/>
      <name val="Trebuchet MS"/>
      <family val="2"/>
    </font>
    <font>
      <b/>
      <sz val="10"/>
      <color theme="0"/>
      <name val="Trebuchet MS"/>
      <family val="2"/>
    </font>
    <font>
      <b/>
      <sz val="10"/>
      <color indexed="9"/>
      <name val="Trebuchet MS"/>
      <family val="2"/>
    </font>
    <font>
      <vertAlign val="superscript"/>
      <sz val="10"/>
      <name val="Trebuchet MS"/>
      <family val="2"/>
    </font>
    <font>
      <sz val="8"/>
      <color indexed="81"/>
      <name val="Tahoma"/>
      <family val="2"/>
    </font>
    <font>
      <sz val="10"/>
      <color theme="0"/>
      <name val="Trebuchet MS"/>
      <family val="2"/>
    </font>
    <font>
      <b/>
      <sz val="10"/>
      <name val="Arial"/>
      <family val="2"/>
    </font>
    <font>
      <sz val="10"/>
      <color theme="1"/>
      <name val="Trebuchet MS"/>
      <family val="2"/>
    </font>
    <font>
      <u/>
      <sz val="10"/>
      <color theme="10"/>
      <name val="Arial"/>
      <family val="2"/>
    </font>
    <font>
      <b/>
      <sz val="9"/>
      <name val="Trebuchet MS"/>
      <family val="2"/>
    </font>
    <font>
      <sz val="9"/>
      <name val="Trebuchet MS"/>
      <family val="2"/>
    </font>
    <font>
      <sz val="10"/>
      <color indexed="8"/>
      <name val="Arial"/>
      <family val="2"/>
    </font>
    <font>
      <i/>
      <sz val="7"/>
      <color indexed="8"/>
      <name val="Arial Narrow"/>
      <family val="2"/>
    </font>
    <font>
      <b/>
      <sz val="10"/>
      <color theme="1"/>
      <name val="Trebuchet MS"/>
      <family val="2"/>
    </font>
    <font>
      <sz val="9"/>
      <color rgb="FFFF0000"/>
      <name val="Trebuchet MS"/>
      <family val="2"/>
    </font>
    <font>
      <sz val="9"/>
      <color theme="1"/>
      <name val="Trebuchet MS"/>
      <family val="2"/>
    </font>
    <font>
      <sz val="8"/>
      <color theme="1"/>
      <name val="Trebuchet MS"/>
      <family val="2"/>
    </font>
    <font>
      <sz val="12"/>
      <name val="Trebuchet MS"/>
      <family val="2"/>
    </font>
    <font>
      <sz val="10"/>
      <color indexed="10"/>
      <name val="Trebuchet MS"/>
      <family val="2"/>
    </font>
    <font>
      <sz val="11"/>
      <name val="ＭＳ ゴシック"/>
      <family val="3"/>
      <charset val="128"/>
    </font>
    <font>
      <sz val="10"/>
      <name val="Times New Roman"/>
      <family val="1"/>
    </font>
    <font>
      <sz val="8"/>
      <name val="Arial"/>
      <family val="2"/>
    </font>
    <font>
      <sz val="18"/>
      <name val="Times New Roman"/>
      <family val="1"/>
    </font>
    <font>
      <sz val="10"/>
      <name val="ＭＳ 明朝"/>
      <family val="1"/>
      <charset val="128"/>
    </font>
    <font>
      <sz val="12"/>
      <name val="Times New Roman"/>
      <family val="1"/>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9"/>
      <name val="Tahoma"/>
      <family val="2"/>
    </font>
    <font>
      <sz val="8"/>
      <name val="Times New Roman"/>
      <family val="1"/>
    </font>
    <font>
      <sz val="8"/>
      <color indexed="12"/>
      <name val="Arial"/>
      <family val="2"/>
    </font>
    <font>
      <sz val="10"/>
      <color indexed="12"/>
      <name val="Arial"/>
      <family val="2"/>
    </font>
    <font>
      <sz val="11"/>
      <color indexed="20"/>
      <name val="Calibri"/>
      <family val="2"/>
    </font>
    <font>
      <b/>
      <sz val="12"/>
      <color indexed="61"/>
      <name val="Tahoma"/>
      <family val="2"/>
    </font>
    <font>
      <sz val="10"/>
      <color indexed="8"/>
      <name val="Times New Roman"/>
      <family val="1"/>
    </font>
    <font>
      <b/>
      <sz val="11"/>
      <color indexed="9"/>
      <name val="Arial Narrow"/>
      <family val="2"/>
    </font>
    <font>
      <sz val="12"/>
      <name val="Tms Rmn"/>
    </font>
    <font>
      <b/>
      <sz val="12"/>
      <name val="Times New Roman"/>
      <family val="1"/>
    </font>
    <font>
      <b/>
      <sz val="14"/>
      <color indexed="17"/>
      <name val="Arial"/>
      <family val="2"/>
    </font>
    <font>
      <b/>
      <i/>
      <sz val="11"/>
      <name val="Arial"/>
      <family val="2"/>
    </font>
    <font>
      <b/>
      <sz val="9"/>
      <color indexed="12"/>
      <name val="Tahoma"/>
      <family val="2"/>
    </font>
    <font>
      <b/>
      <sz val="11"/>
      <color indexed="13"/>
      <name val="Calibri"/>
      <family val="2"/>
    </font>
    <font>
      <sz val="9"/>
      <name val="Arial"/>
      <family val="2"/>
    </font>
    <font>
      <b/>
      <sz val="11"/>
      <color indexed="9"/>
      <name val="Calibri"/>
      <family val="2"/>
    </font>
    <font>
      <b/>
      <sz val="11"/>
      <name val="Arial"/>
      <family val="2"/>
    </font>
    <font>
      <sz val="10"/>
      <name val="Helv"/>
    </font>
    <font>
      <sz val="11"/>
      <name val="Tms Rmn"/>
      <family val="1"/>
    </font>
    <font>
      <sz val="10"/>
      <name val="Geneva"/>
      <family val="2"/>
    </font>
    <font>
      <sz val="12"/>
      <name val="Arial"/>
      <family val="2"/>
    </font>
    <font>
      <sz val="8"/>
      <name val="Palatino"/>
      <family val="1"/>
    </font>
    <font>
      <sz val="10"/>
      <color indexed="12"/>
      <name val="Book Antiqua"/>
      <family val="1"/>
    </font>
    <font>
      <sz val="10"/>
      <name val="Book Antiqua"/>
      <family val="1"/>
    </font>
    <font>
      <sz val="8"/>
      <name val="trebuchet"/>
    </font>
    <font>
      <sz val="10"/>
      <name val="MS Serif"/>
      <family val="1"/>
    </font>
    <font>
      <sz val="10"/>
      <name val="Courier"/>
      <family val="3"/>
    </font>
    <font>
      <sz val="10"/>
      <name val="MS Sans Serif"/>
      <family val="2"/>
    </font>
    <font>
      <b/>
      <sz val="12"/>
      <color indexed="12"/>
      <name val="Arial"/>
      <family val="2"/>
    </font>
    <font>
      <b/>
      <sz val="10"/>
      <color indexed="12"/>
      <name val="Arial"/>
      <family val="2"/>
    </font>
    <font>
      <b/>
      <sz val="10"/>
      <color indexed="9"/>
      <name val="Arial"/>
      <family val="2"/>
    </font>
    <font>
      <b/>
      <sz val="14"/>
      <color indexed="13"/>
      <name val="Arial"/>
      <family val="2"/>
    </font>
    <font>
      <b/>
      <sz val="10"/>
      <color indexed="10"/>
      <name val="Arial"/>
      <family val="2"/>
    </font>
    <font>
      <sz val="10"/>
      <color indexed="56"/>
      <name val="Arial"/>
      <family val="2"/>
    </font>
    <font>
      <b/>
      <sz val="10"/>
      <name val="Times New Roman"/>
      <family val="1"/>
    </font>
    <font>
      <sz val="10"/>
      <name val="Arial Narrow"/>
      <family val="2"/>
    </font>
    <font>
      <b/>
      <sz val="12"/>
      <color indexed="60"/>
      <name val="Arial Narrow"/>
      <family val="2"/>
    </font>
    <font>
      <b/>
      <sz val="9"/>
      <name val="Tahoma"/>
      <family val="2"/>
    </font>
    <font>
      <sz val="9"/>
      <name val="Times New Roman"/>
      <family val="1"/>
    </font>
    <font>
      <sz val="8"/>
      <color indexed="8"/>
      <name val="Times New Roman"/>
      <family val="1"/>
    </font>
    <font>
      <i/>
      <sz val="11"/>
      <color indexed="23"/>
      <name val="Calibri"/>
      <family val="2"/>
    </font>
    <font>
      <b/>
      <sz val="12"/>
      <color indexed="8"/>
      <name val="Arial"/>
      <family val="2"/>
    </font>
    <font>
      <b/>
      <sz val="10.5"/>
      <name val="Times New Roman"/>
      <family val="1"/>
    </font>
    <font>
      <sz val="7"/>
      <name val="Palatino"/>
      <family val="1"/>
    </font>
    <font>
      <b/>
      <u/>
      <sz val="16"/>
      <name val="Arial"/>
      <family val="2"/>
    </font>
    <font>
      <sz val="11"/>
      <color indexed="17"/>
      <name val="Calibri"/>
      <family val="2"/>
    </font>
    <font>
      <u/>
      <sz val="11"/>
      <name val="Arial"/>
      <family val="2"/>
    </font>
    <font>
      <i/>
      <u/>
      <sz val="11"/>
      <name val="Arial"/>
      <family val="2"/>
    </font>
    <font>
      <b/>
      <sz val="9"/>
      <color indexed="42"/>
      <name val="Tahoma"/>
      <family val="2"/>
    </font>
    <font>
      <b/>
      <sz val="12"/>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0"/>
      <color indexed="12"/>
      <name val="Times New Roman"/>
      <family val="1"/>
    </font>
    <font>
      <b/>
      <sz val="8"/>
      <color indexed="8"/>
      <name val="Arial"/>
      <family val="2"/>
    </font>
    <font>
      <sz val="10"/>
      <color indexed="14"/>
      <name val="Arial"/>
      <family val="2"/>
    </font>
    <font>
      <sz val="11"/>
      <color indexed="13"/>
      <name val="Calibri"/>
      <family val="2"/>
    </font>
    <font>
      <b/>
      <sz val="12"/>
      <color indexed="20"/>
      <name val="Tahoma"/>
      <family val="2"/>
    </font>
    <font>
      <sz val="6"/>
      <color indexed="8"/>
      <name val="MS SystemEx"/>
      <family val="2"/>
    </font>
    <font>
      <sz val="11"/>
      <color indexed="19"/>
      <name val="Calibri"/>
      <family val="2"/>
    </font>
    <font>
      <b/>
      <sz val="9"/>
      <color indexed="63"/>
      <name val="Tahoma"/>
      <family val="2"/>
    </font>
    <font>
      <sz val="7"/>
      <name val="Small Fonts"/>
      <family val="2"/>
    </font>
    <font>
      <sz val="10"/>
      <name val="Garamond"/>
      <family val="1"/>
    </font>
    <font>
      <b/>
      <sz val="11"/>
      <color indexed="63"/>
      <name val="Calibri"/>
      <family val="2"/>
    </font>
    <font>
      <sz val="8"/>
      <color indexed="8"/>
      <name val="Arial"/>
      <family val="2"/>
    </font>
    <font>
      <sz val="11"/>
      <name val="Arial"/>
      <family val="2"/>
    </font>
    <font>
      <b/>
      <sz val="26"/>
      <name val="Times New Roman"/>
      <family val="1"/>
    </font>
    <font>
      <b/>
      <sz val="18"/>
      <name val="Times New Roman"/>
      <family val="1"/>
    </font>
    <font>
      <sz val="10"/>
      <color indexed="16"/>
      <name val="Helvetica-Black"/>
    </font>
    <font>
      <b/>
      <sz val="9"/>
      <name val="Frutiger 45 Light"/>
      <family val="2"/>
    </font>
    <font>
      <b/>
      <sz val="9"/>
      <name val="Arial"/>
      <family val="2"/>
    </font>
    <font>
      <sz val="10"/>
      <color indexed="10"/>
      <name val="Arial"/>
      <family val="2"/>
    </font>
    <font>
      <b/>
      <sz val="14"/>
      <name val="Times New Roman"/>
      <family val="1"/>
    </font>
    <font>
      <b/>
      <sz val="10"/>
      <name val="MS Sans Serif"/>
      <family val="2"/>
    </font>
    <font>
      <b/>
      <i/>
      <sz val="10"/>
      <name val="Arial"/>
      <family val="2"/>
    </font>
    <font>
      <b/>
      <sz val="11"/>
      <color indexed="60"/>
      <name val="Arial Narrow"/>
      <family val="2"/>
    </font>
    <font>
      <sz val="10"/>
      <color indexed="36"/>
      <name val="Arial"/>
      <family val="2"/>
    </font>
    <font>
      <sz val="8"/>
      <color indexed="16"/>
      <name val="Century Schoolbook"/>
      <family val="1"/>
    </font>
    <font>
      <b/>
      <i/>
      <sz val="12"/>
      <color indexed="8"/>
      <name val="Arial"/>
      <family val="2"/>
    </font>
    <font>
      <sz val="12"/>
      <color indexed="8"/>
      <name val="Arial"/>
      <family val="2"/>
    </font>
    <font>
      <b/>
      <sz val="12"/>
      <color indexed="9"/>
      <name val="Arial"/>
      <family val="2"/>
    </font>
    <font>
      <sz val="10"/>
      <color indexed="9"/>
      <name val="Arial"/>
      <family val="2"/>
    </font>
    <font>
      <i/>
      <sz val="12"/>
      <color indexed="8"/>
      <name val="Arial"/>
      <family val="2"/>
    </font>
    <font>
      <b/>
      <sz val="10"/>
      <color indexed="62"/>
      <name val="Arial"/>
      <family val="2"/>
    </font>
    <font>
      <b/>
      <sz val="19"/>
      <name val="Arial"/>
      <family val="2"/>
    </font>
    <font>
      <sz val="12"/>
      <color indexed="14"/>
      <name val="Arial"/>
      <family val="2"/>
    </font>
    <font>
      <b/>
      <i/>
      <sz val="10"/>
      <name val="Times New Roman"/>
      <family val="1"/>
    </font>
    <font>
      <b/>
      <sz val="16"/>
      <color indexed="16"/>
      <name val="Arial"/>
      <family val="2"/>
    </font>
    <font>
      <b/>
      <sz val="11"/>
      <name val="Helv"/>
      <family val="2"/>
    </font>
    <font>
      <b/>
      <u/>
      <sz val="11"/>
      <name val="Arial"/>
      <family val="2"/>
    </font>
    <font>
      <i/>
      <sz val="12"/>
      <color indexed="12"/>
      <name val="Times New Roman"/>
      <family val="1"/>
    </font>
    <font>
      <b/>
      <sz val="9"/>
      <name val="Palatino"/>
      <family val="1"/>
    </font>
    <font>
      <sz val="9"/>
      <color indexed="21"/>
      <name val="Helvetica-Black"/>
    </font>
    <font>
      <u/>
      <sz val="10"/>
      <name val="Arial"/>
      <family val="2"/>
    </font>
    <font>
      <sz val="9"/>
      <name val="Helvetica-Black"/>
    </font>
    <font>
      <sz val="10"/>
      <name val="Courier New"/>
      <family val="3"/>
    </font>
    <font>
      <b/>
      <sz val="10"/>
      <name val="Courier New"/>
      <family val="3"/>
    </font>
    <font>
      <i/>
      <sz val="10"/>
      <name val="Courier New"/>
      <family val="3"/>
    </font>
    <font>
      <b/>
      <sz val="11"/>
      <name val="Times New Roman"/>
      <family val="1"/>
    </font>
    <font>
      <b/>
      <sz val="18"/>
      <color indexed="62"/>
      <name val="Cambria"/>
      <family val="2"/>
    </font>
    <font>
      <b/>
      <sz val="17"/>
      <name val="Helvetica"/>
      <family val="2"/>
    </font>
    <font>
      <b/>
      <sz val="11"/>
      <color indexed="23"/>
      <name val="Helvetica"/>
      <family val="2"/>
    </font>
    <font>
      <b/>
      <sz val="8"/>
      <color indexed="9"/>
      <name val="Arial"/>
      <family val="2"/>
    </font>
    <font>
      <b/>
      <sz val="11"/>
      <color indexed="8"/>
      <name val="Calibri"/>
      <family val="2"/>
    </font>
    <font>
      <b/>
      <sz val="7"/>
      <color indexed="12"/>
      <name val="Arial"/>
      <family val="2"/>
    </font>
    <font>
      <sz val="11"/>
      <color indexed="10"/>
      <name val="Calibri"/>
      <family val="2"/>
    </font>
    <font>
      <b/>
      <i/>
      <sz val="12"/>
      <name val="Times New Roman"/>
      <family val="1"/>
    </font>
    <font>
      <u val="singleAccounting"/>
      <sz val="11"/>
      <color indexed="8"/>
      <name val="Times New Roman"/>
      <family val="1"/>
    </font>
    <font>
      <b/>
      <sz val="9"/>
      <name val="Zurich Cn BT"/>
      <family val="2"/>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3"/>
      <name val="ＭＳ Ｐゴシック"/>
      <family val="3"/>
      <charset val="128"/>
    </font>
    <font>
      <sz val="12"/>
      <name val="바탕체"/>
      <family val="1"/>
      <charset val="255"/>
    </font>
    <font>
      <sz val="10"/>
      <name val="細明朝体"/>
      <family val="3"/>
      <charset val="128"/>
    </font>
    <font>
      <sz val="11"/>
      <color indexed="16"/>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8"/>
      <name val="ＭＳ Ｐゴシック"/>
      <family val="3"/>
      <charset val="128"/>
    </font>
    <font>
      <sz val="11"/>
      <color indexed="20"/>
      <name val="ＭＳ Ｐゴシック"/>
      <family val="3"/>
      <charset val="128"/>
    </font>
    <font>
      <sz val="14"/>
      <name val="ＭＳ 明朝"/>
      <family val="1"/>
      <charset val="128"/>
    </font>
    <font>
      <sz val="10"/>
      <name val="ZapfHumnst BT"/>
      <family val="1"/>
    </font>
    <font>
      <sz val="11"/>
      <name val="Times New Roman"/>
      <family val="1"/>
    </font>
    <font>
      <sz val="11"/>
      <name val="ＭＳ Ｐゴシック"/>
      <family val="3"/>
      <charset val="128"/>
    </font>
    <font>
      <sz val="12"/>
      <name val="ＭＳ Ｐ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53"/>
      <name val="ＭＳ Ｐゴシック"/>
      <family val="3"/>
      <charset val="128"/>
    </font>
    <font>
      <sz val="10"/>
      <name val="Arial"/>
      <family val="2"/>
    </font>
    <font>
      <b/>
      <sz val="12"/>
      <color indexed="81"/>
      <name val="Tahoma"/>
      <family val="2"/>
    </font>
    <font>
      <sz val="12"/>
      <color indexed="81"/>
      <name val="Tahoma"/>
      <family val="2"/>
    </font>
    <font>
      <b/>
      <sz val="9"/>
      <color rgb="FFFFFFFF"/>
      <name val="Trebuchet MS"/>
      <family val="2"/>
    </font>
    <font>
      <b/>
      <sz val="9"/>
      <color theme="0"/>
      <name val="Trebuchet MS"/>
      <family val="2"/>
    </font>
    <font>
      <b/>
      <sz val="9"/>
      <color rgb="FF000000"/>
      <name val="Trebuchet MS"/>
      <family val="2"/>
    </font>
    <font>
      <b/>
      <i/>
      <sz val="9"/>
      <color rgb="FFFFFF00"/>
      <name val="Trebuchet MS"/>
      <family val="2"/>
    </font>
    <font>
      <b/>
      <sz val="9"/>
      <color rgb="FFFF0000"/>
      <name val="Trebuchet MS"/>
      <family val="2"/>
    </font>
    <font>
      <sz val="9"/>
      <color rgb="FF26EE64"/>
      <name val="Trebuchet MS"/>
      <family val="2"/>
    </font>
    <font>
      <sz val="9"/>
      <color rgb="FF000000"/>
      <name val="Trebuchet MS"/>
      <family val="2"/>
    </font>
    <font>
      <u/>
      <sz val="9"/>
      <name val="Trebuchet MS"/>
      <family val="2"/>
    </font>
    <font>
      <u/>
      <sz val="9"/>
      <color rgb="FF0000FF"/>
      <name val="Trebuchet MS"/>
      <family val="2"/>
    </font>
    <font>
      <b/>
      <sz val="9"/>
      <color theme="1"/>
      <name val="Trebuchet MS"/>
      <family val="2"/>
    </font>
    <font>
      <b/>
      <sz val="10"/>
      <color rgb="FF004C97"/>
      <name val="Trebuchet MS"/>
      <family val="2"/>
    </font>
    <font>
      <sz val="9"/>
      <color rgb="FF00B0F0"/>
      <name val="Trebuchet MS"/>
      <family val="2"/>
    </font>
    <font>
      <sz val="11"/>
      <color rgb="FFFF0000"/>
      <name val="Trebuchet MS"/>
      <family val="2"/>
    </font>
    <font>
      <sz val="10"/>
      <name val="Arial"/>
      <family val="2"/>
    </font>
    <font>
      <b/>
      <sz val="8"/>
      <color indexed="81"/>
      <name val="Tahoma"/>
      <family val="2"/>
    </font>
    <font>
      <sz val="11"/>
      <name val="Calibri"/>
      <family val="2"/>
      <scheme val="minor"/>
    </font>
    <font>
      <sz val="8"/>
      <name val="Trebuchet MS"/>
      <family val="2"/>
    </font>
    <font>
      <b/>
      <sz val="8"/>
      <color theme="1"/>
      <name val="Trebuchet MS"/>
      <family val="2"/>
    </font>
    <font>
      <sz val="11"/>
      <color rgb="FFFF0000"/>
      <name val="Calibri"/>
      <family val="2"/>
      <scheme val="minor"/>
    </font>
    <font>
      <sz val="8"/>
      <color rgb="FFFF0000"/>
      <name val="Trebuchet MS"/>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theme="1"/>
      <name val="Calibri"/>
      <family val="2"/>
      <scheme val="minor"/>
    </font>
    <font>
      <sz val="10"/>
      <color theme="1"/>
      <name val="Calibri"/>
      <family val="2"/>
    </font>
    <font>
      <sz val="8"/>
      <color indexed="9"/>
      <name val="Arial"/>
      <family val="2"/>
    </font>
    <font>
      <sz val="12"/>
      <name val="Times"/>
      <family val="1"/>
    </font>
    <font>
      <b/>
      <sz val="11"/>
      <color indexed="52"/>
      <name val="Calibri"/>
      <family val="2"/>
    </font>
    <font>
      <sz val="11"/>
      <color indexed="52"/>
      <name val="Calibri"/>
      <family val="2"/>
    </font>
    <font>
      <sz val="10"/>
      <name val="Tms Rmn"/>
    </font>
    <font>
      <sz val="8.25"/>
      <name val="Arial"/>
      <family val="2"/>
    </font>
    <font>
      <b/>
      <sz val="12"/>
      <color indexed="8"/>
      <name val="Times New Roman"/>
      <family val="1"/>
    </font>
    <font>
      <sz val="8"/>
      <color rgb="FFFF9900"/>
      <name val="Arial"/>
      <family val="2"/>
    </font>
    <font>
      <b/>
      <sz val="16"/>
      <name val="Arial"/>
      <family val="2"/>
    </font>
    <font>
      <b/>
      <sz val="14"/>
      <name val="Arial"/>
      <family val="2"/>
    </font>
    <font>
      <b/>
      <sz val="15"/>
      <color indexed="18"/>
      <name val="Arial"/>
      <family val="2"/>
    </font>
    <font>
      <b/>
      <sz val="12"/>
      <color indexed="18"/>
      <name val="Arial"/>
      <family val="2"/>
    </font>
    <font>
      <sz val="18"/>
      <name val="Helvetica-Black"/>
    </font>
    <font>
      <b/>
      <sz val="10"/>
      <color indexed="8"/>
      <name val="Arial"/>
      <family val="2"/>
    </font>
    <font>
      <b/>
      <sz val="10"/>
      <color indexed="8"/>
      <name val="N Helvetica Narrow"/>
    </font>
    <font>
      <u/>
      <sz val="10"/>
      <color indexed="12"/>
      <name val="Arial"/>
      <family val="2"/>
    </font>
    <font>
      <b/>
      <sz val="10"/>
      <color indexed="56"/>
      <name val="Wingdings"/>
      <charset val="2"/>
    </font>
    <font>
      <b/>
      <u/>
      <sz val="8"/>
      <color indexed="56"/>
      <name val="Arial"/>
      <family val="2"/>
    </font>
    <font>
      <b/>
      <sz val="9"/>
      <color indexed="20"/>
      <name val="Tahoma"/>
      <family val="2"/>
    </font>
    <font>
      <sz val="10"/>
      <color rgb="FF3F3F76"/>
      <name val="Calibri"/>
      <family val="2"/>
    </font>
    <font>
      <b/>
      <sz val="8"/>
      <name val="Arial"/>
      <family val="2"/>
    </font>
    <font>
      <b/>
      <sz val="8"/>
      <color indexed="12"/>
      <name val="Arial"/>
      <family val="2"/>
    </font>
    <font>
      <sz val="11"/>
      <color indexed="60"/>
      <name val="Calibri"/>
      <family val="2"/>
    </font>
    <font>
      <sz val="8"/>
      <color theme="1"/>
      <name val="Arial"/>
      <family val="2"/>
    </font>
    <font>
      <sz val="8"/>
      <name val="Tahoma"/>
      <family val="2"/>
    </font>
    <font>
      <b/>
      <sz val="10"/>
      <name val="Tahoma"/>
      <family val="2"/>
    </font>
    <font>
      <b/>
      <sz val="8"/>
      <name val="Tahoma"/>
      <family val="2"/>
    </font>
    <font>
      <b/>
      <u/>
      <sz val="8"/>
      <color indexed="56"/>
      <name val="Tahoma"/>
      <family val="2"/>
    </font>
    <font>
      <b/>
      <sz val="12"/>
      <name val="Tahoma"/>
      <family val="2"/>
    </font>
    <font>
      <b/>
      <sz val="13"/>
      <name val="Tahoma"/>
      <family val="2"/>
    </font>
    <font>
      <b/>
      <sz val="14"/>
      <name val="Tahoma"/>
      <family val="2"/>
    </font>
    <font>
      <sz val="7"/>
      <color indexed="23"/>
      <name val="Arial"/>
      <family val="2"/>
    </font>
    <font>
      <b/>
      <sz val="13"/>
      <name val="Arial"/>
      <family val="2"/>
    </font>
    <font>
      <sz val="9"/>
      <color indexed="8"/>
      <name val="Times New Roman"/>
      <family val="1"/>
    </font>
    <font>
      <b/>
      <sz val="9"/>
      <color indexed="9"/>
      <name val="Arial"/>
      <family val="2"/>
    </font>
    <font>
      <b/>
      <sz val="8"/>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u/>
      <sz val="9.5"/>
      <color indexed="56"/>
      <name val="Arial"/>
      <family val="2"/>
    </font>
    <font>
      <b/>
      <u/>
      <sz val="9"/>
      <color indexed="56"/>
      <name val="Arial"/>
      <family val="2"/>
    </font>
    <font>
      <u/>
      <sz val="8"/>
      <color indexed="56"/>
      <name val="Arial"/>
      <family val="2"/>
    </font>
    <font>
      <u/>
      <sz val="7.5"/>
      <color indexed="56"/>
      <name val="Arial"/>
      <family val="2"/>
    </font>
    <font>
      <sz val="10"/>
      <color indexed="39"/>
      <name val="Arial"/>
      <family val="2"/>
    </font>
    <font>
      <u/>
      <sz val="11"/>
      <color theme="10"/>
      <name val="Calibri"/>
      <family val="2"/>
      <scheme val="minor"/>
    </font>
    <font>
      <sz val="10"/>
      <color theme="1"/>
      <name val="Calibri"/>
      <family val="2"/>
      <scheme val="minor"/>
    </font>
    <font>
      <b/>
      <sz val="11"/>
      <color theme="1"/>
      <name val="Trebuchet MS"/>
      <family val="2"/>
    </font>
  </fonts>
  <fills count="15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52A5"/>
        <bgColor indexed="64"/>
      </patternFill>
    </fill>
    <fill>
      <patternFill patternType="solid">
        <fgColor indexed="2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indexed="62"/>
        <bgColor indexed="64"/>
      </patternFill>
    </fill>
    <fill>
      <patternFill patternType="solid">
        <fgColor theme="3" tint="0.39997558519241921"/>
        <bgColor indexed="64"/>
      </patternFill>
    </fill>
    <fill>
      <patternFill patternType="solid">
        <fgColor indexed="43"/>
      </patternFill>
    </fill>
    <fill>
      <patternFill patternType="solid">
        <fgColor indexed="9"/>
        <bgColor indexed="64"/>
      </patternFill>
    </fill>
    <fill>
      <patternFill patternType="solid">
        <fgColor indexed="44"/>
        <bgColor indexed="31"/>
      </patternFill>
    </fill>
    <fill>
      <patternFill patternType="solid">
        <fgColor indexed="29"/>
        <bgColor indexed="45"/>
      </patternFill>
    </fill>
    <fill>
      <patternFill patternType="solid">
        <fgColor indexed="26"/>
        <bgColor indexed="9"/>
      </patternFill>
    </fill>
    <fill>
      <patternFill patternType="solid">
        <fgColor indexed="47"/>
        <bgColor indexed="22"/>
      </patternFill>
    </fill>
    <fill>
      <patternFill patternType="solid">
        <fgColor indexed="27"/>
        <bgColor indexed="4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3"/>
        <bgColor indexed="26"/>
      </patternFill>
    </fill>
    <fill>
      <patternFill patternType="solid">
        <fgColor indexed="45"/>
        <bgColor indexed="2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3"/>
        <bgColor indexed="52"/>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bgColor indexed="62"/>
      </patternFill>
    </fill>
    <fill>
      <patternFill patternType="solid">
        <fgColor indexed="54"/>
        <bgColor indexed="23"/>
      </patternFill>
    </fill>
    <fill>
      <patternFill patternType="solid">
        <fgColor indexed="49"/>
        <bgColor indexed="40"/>
      </patternFill>
    </fill>
    <fill>
      <patternFill patternType="solid">
        <fgColor indexed="13"/>
        <bgColor indexed="34"/>
      </patternFill>
    </fill>
    <fill>
      <patternFill patternType="solid">
        <fgColor indexed="22"/>
        <bgColor indexed="22"/>
      </patternFill>
    </fill>
    <fill>
      <patternFill patternType="solid">
        <fgColor indexed="26"/>
        <bgColor indexed="64"/>
      </patternFill>
    </fill>
    <fill>
      <patternFill patternType="solid">
        <fgColor indexed="46"/>
        <bgColor indexed="24"/>
      </patternFill>
    </fill>
    <fill>
      <patternFill patternType="solid">
        <fgColor indexed="12"/>
        <bgColor indexed="64"/>
      </patternFill>
    </fill>
    <fill>
      <patternFill patternType="solid">
        <fgColor indexed="41"/>
        <bgColor indexed="64"/>
      </patternFill>
    </fill>
    <fill>
      <patternFill patternType="solid">
        <fgColor indexed="43"/>
        <bgColor indexed="41"/>
      </patternFill>
    </fill>
    <fill>
      <patternFill patternType="solid">
        <fgColor indexed="43"/>
        <bgColor indexed="64"/>
      </patternFill>
    </fill>
    <fill>
      <patternFill patternType="solid">
        <fgColor indexed="46"/>
        <bgColor indexed="64"/>
      </patternFill>
    </fill>
    <fill>
      <patternFill patternType="solid">
        <fgColor indexed="9"/>
        <bgColor indexed="26"/>
      </patternFill>
    </fill>
    <fill>
      <patternFill patternType="solid">
        <fgColor indexed="55"/>
        <bgColor indexed="23"/>
      </patternFill>
    </fill>
    <fill>
      <patternFill patternType="solid">
        <fgColor indexed="44"/>
        <bgColor indexed="64"/>
      </patternFill>
    </fill>
    <fill>
      <patternFill patternType="solid">
        <fgColor indexed="9"/>
      </patternFill>
    </fill>
    <fill>
      <patternFill patternType="solid">
        <fgColor indexed="38"/>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60"/>
        <bgColor indexed="64"/>
      </patternFill>
    </fill>
    <fill>
      <patternFill patternType="solid">
        <fgColor indexed="30"/>
        <bgColor indexed="64"/>
      </patternFill>
    </fill>
    <fill>
      <patternFill patternType="solid">
        <fgColor indexed="22"/>
      </patternFill>
    </fill>
    <fill>
      <patternFill patternType="solid">
        <fgColor indexed="23"/>
        <bgColor indexed="64"/>
      </patternFill>
    </fill>
    <fill>
      <patternFill patternType="solid">
        <fgColor indexed="27"/>
        <bgColor indexed="64"/>
      </patternFill>
    </fill>
    <fill>
      <patternFill patternType="gray0625">
        <fgColor indexed="13"/>
        <bgColor indexed="13"/>
      </patternFill>
    </fill>
    <fill>
      <patternFill patternType="solid">
        <fgColor indexed="13"/>
        <bgColor indexed="64"/>
      </patternFill>
    </fill>
    <fill>
      <patternFill patternType="gray0625">
        <fgColor indexed="26"/>
        <bgColor indexed="43"/>
      </patternFill>
    </fill>
    <fill>
      <patternFill patternType="solid">
        <fgColor indexed="47"/>
        <bgColor indexed="64"/>
      </patternFill>
    </fill>
    <fill>
      <patternFill patternType="solid">
        <fgColor indexed="32"/>
        <bgColor indexed="64"/>
      </patternFill>
    </fill>
    <fill>
      <patternFill patternType="lightGray">
        <fgColor indexed="11"/>
        <bgColor indexed="9"/>
      </patternFill>
    </fill>
    <fill>
      <patternFill patternType="mediumGray">
        <fgColor indexed="22"/>
      </patternFill>
    </fill>
    <fill>
      <patternFill patternType="solid">
        <fgColor indexed="56"/>
        <bgColor indexed="64"/>
      </patternFill>
    </fill>
    <fill>
      <patternFill patternType="solid">
        <fgColor indexed="42"/>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9"/>
      </patternFill>
    </fill>
    <fill>
      <patternFill patternType="solid">
        <fgColor indexed="54"/>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15"/>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9" tint="0.59999389629810485"/>
        <bgColor indexed="64"/>
      </patternFill>
    </fill>
    <fill>
      <patternFill patternType="solid">
        <fgColor rgb="FF004C97"/>
        <bgColor rgb="FF000000"/>
      </patternFill>
    </fill>
    <fill>
      <patternFill patternType="solid">
        <fgColor rgb="FF004C97"/>
        <bgColor indexed="64"/>
      </patternFill>
    </fill>
    <fill>
      <patternFill patternType="solid">
        <fgColor rgb="FFB9E5FB"/>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26EE64"/>
        <bgColor indexed="64"/>
      </patternFill>
    </fill>
    <fill>
      <patternFill patternType="solid">
        <fgColor rgb="FFFFC000"/>
        <bgColor indexed="64"/>
      </patternFill>
    </fill>
    <fill>
      <patternFill patternType="solid">
        <fgColor theme="6" tint="-0.249977111117893"/>
        <bgColor indexed="64"/>
      </patternFill>
    </fill>
    <fill>
      <patternFill patternType="solid">
        <fgColor theme="2"/>
        <bgColor rgb="FF000000"/>
      </patternFill>
    </fill>
    <fill>
      <patternFill patternType="solid">
        <fgColor theme="2"/>
        <bgColor indexed="64"/>
      </patternFill>
    </fill>
    <fill>
      <patternFill patternType="solid">
        <fgColor rgb="FFFFFF00"/>
        <bgColor rgb="FF000000"/>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gray125">
        <fgColor auto="1"/>
      </patternFill>
    </fill>
    <fill>
      <patternFill patternType="solid">
        <fgColor rgb="FF0093D0"/>
        <bgColor indexed="64"/>
      </patternFill>
    </fill>
  </fills>
  <borders count="831">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thin">
        <color indexed="10"/>
      </left>
      <right style="thin">
        <color indexed="10"/>
      </right>
      <top style="thin">
        <color indexed="10"/>
      </top>
      <bottom style="thin">
        <color indexed="10"/>
      </bottom>
      <diagonal/>
    </border>
    <border>
      <left/>
      <right/>
      <top/>
      <bottom style="dotted">
        <color indexed="64"/>
      </bottom>
      <diagonal/>
    </border>
    <border>
      <left/>
      <right/>
      <top/>
      <bottom style="hair">
        <color indexed="22"/>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hair">
        <color indexed="64"/>
      </bottom>
      <diagonal/>
    </border>
    <border>
      <left/>
      <right/>
      <top/>
      <bottom style="double">
        <color indexed="13"/>
      </bottom>
      <diagonal/>
    </border>
    <border>
      <left style="thin">
        <color indexed="20"/>
      </left>
      <right style="thin">
        <color indexed="20"/>
      </right>
      <top style="thin">
        <color indexed="20"/>
      </top>
      <bottom style="thin">
        <color indexed="20"/>
      </bottom>
      <diagonal/>
    </border>
    <border>
      <left style="thin">
        <color indexed="63"/>
      </left>
      <right style="thin">
        <color indexed="63"/>
      </right>
      <top style="thin">
        <color indexed="63"/>
      </top>
      <bottom style="thin">
        <color indexed="63"/>
      </bottom>
      <diagonal/>
    </border>
    <border>
      <left/>
      <right/>
      <top style="thin">
        <color indexed="64"/>
      </top>
      <bottom style="hair">
        <color indexed="22"/>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right style="thin">
        <color auto="1"/>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6"/>
      </top>
      <bottom style="double">
        <color indexed="56"/>
      </bottom>
      <diagonal/>
    </border>
    <border>
      <left style="hair">
        <color auto="1"/>
      </left>
      <right style="hair">
        <color auto="1"/>
      </right>
      <top style="hair">
        <color auto="1"/>
      </top>
      <bottom style="thin">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hair">
        <color indexed="22"/>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medium">
        <color indexed="18"/>
      </bottom>
      <diagonal/>
    </border>
    <border>
      <left style="medium">
        <color indexed="18"/>
      </left>
      <right style="medium">
        <color indexed="18"/>
      </right>
      <top style="medium">
        <color indexed="18"/>
      </top>
      <bottom style="medium">
        <color indexed="18"/>
      </bottom>
      <diagonal/>
    </border>
    <border>
      <left style="thin">
        <color indexed="55"/>
      </left>
      <right style="thin">
        <color indexed="55"/>
      </right>
      <top style="thin">
        <color indexed="55"/>
      </top>
      <bottom style="double">
        <color indexed="55"/>
      </bottom>
      <diagonal/>
    </border>
    <border>
      <left style="thin">
        <color indexed="26"/>
      </left>
      <right style="thin">
        <color indexed="26"/>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bottom/>
      <diagonal/>
    </border>
    <border>
      <left/>
      <right/>
      <top style="double">
        <color indexed="64"/>
      </top>
      <bottom style="double">
        <color indexed="64"/>
      </bottom>
      <diagonal/>
    </border>
    <border>
      <left/>
      <right/>
      <top style="medium">
        <color indexed="64"/>
      </top>
      <bottom style="thin">
        <color indexed="64"/>
      </bottom>
      <diagonal/>
    </border>
    <border>
      <left style="thin">
        <color indexed="20"/>
      </left>
      <right style="thin">
        <color indexed="20"/>
      </right>
      <top style="thin">
        <color indexed="20"/>
      </top>
      <bottom style="thin">
        <color indexed="20"/>
      </bottom>
      <diagonal/>
    </border>
    <border>
      <left/>
      <right/>
      <top/>
      <bottom style="double">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64"/>
      </top>
      <bottom style="medium">
        <color indexed="64"/>
      </bottom>
      <diagonal/>
    </border>
    <border>
      <left style="hair">
        <color auto="1"/>
      </left>
      <right style="hair">
        <color auto="1"/>
      </right>
      <top style="hair">
        <color auto="1"/>
      </top>
      <bottom style="hair">
        <color auto="1"/>
      </bottom>
      <diagonal/>
    </border>
  </borders>
  <cellStyleXfs count="44155">
    <xf numFmtId="0" fontId="0" fillId="0" borderId="0"/>
    <xf numFmtId="164"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21" fillId="0" borderId="0" applyNumberFormat="0" applyFill="0" applyBorder="0" applyAlignment="0" applyProtection="0"/>
    <xf numFmtId="0" fontId="24" fillId="0" borderId="0"/>
    <xf numFmtId="9" fontId="25" fillId="0" borderId="0" applyFont="0" applyFill="0" applyBorder="0" applyAlignment="0" applyProtection="0"/>
    <xf numFmtId="0" fontId="4" fillId="0" borderId="0"/>
    <xf numFmtId="0" fontId="4" fillId="0" borderId="0"/>
    <xf numFmtId="0" fontId="32" fillId="0" borderId="0" applyFont="0" applyFill="0" applyBorder="0" applyAlignment="0" applyProtection="0"/>
    <xf numFmtId="206" fontId="33" fillId="0" borderId="0"/>
    <xf numFmtId="37" fontId="34" fillId="0" borderId="0">
      <alignment horizontal="right" vertical="top" wrapText="1"/>
    </xf>
    <xf numFmtId="0" fontId="4" fillId="0" borderId="0"/>
    <xf numFmtId="0" fontId="4" fillId="0" borderId="0"/>
    <xf numFmtId="207" fontId="35" fillId="0" borderId="0">
      <alignment horizontal="centerContinuous"/>
    </xf>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4" fillId="0" borderId="0" applyFont="0" applyFill="0" applyBorder="0" applyAlignment="0" applyProtection="0"/>
    <xf numFmtId="0" fontId="4" fillId="0" borderId="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4"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4"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4" fillId="11" borderId="0" applyNumberFormat="0" applyFont="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4" fillId="0" borderId="0"/>
    <xf numFmtId="0" fontId="24" fillId="0" borderId="0">
      <alignment vertical="top"/>
    </xf>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0" fontId="36" fillId="0" borderId="0" applyFont="0" applyFill="0" applyBorder="0" applyAlignment="0" applyProtection="0"/>
    <xf numFmtId="0" fontId="32" fillId="0" borderId="0" applyFont="0" applyFill="0" applyBorder="0" applyAlignment="0" applyProtection="0"/>
    <xf numFmtId="208" fontId="37" fillId="0" borderId="0" applyFont="0" applyFill="0" applyBorder="0" applyAlignment="0" applyProtection="0"/>
    <xf numFmtId="209" fontId="37" fillId="0" borderId="0" applyFont="0" applyFill="0" applyBorder="0" applyAlignment="0" applyProtection="0"/>
    <xf numFmtId="0" fontId="4" fillId="0" borderId="0"/>
    <xf numFmtId="210" fontId="34" fillId="12" borderId="17" applyBorder="0" applyProtection="0">
      <alignment horizontal="right"/>
    </xf>
    <xf numFmtId="0" fontId="38" fillId="13" borderId="0" applyNumberFormat="0" applyBorder="0" applyAlignment="0">
      <protection locked="0"/>
    </xf>
    <xf numFmtId="0" fontId="38" fillId="14" borderId="0" applyNumberFormat="0" applyBorder="0" applyAlignment="0">
      <protection locked="0"/>
    </xf>
    <xf numFmtId="0" fontId="38" fillId="15" borderId="0" applyNumberFormat="0" applyBorder="0" applyAlignment="0">
      <protection locked="0"/>
    </xf>
    <xf numFmtId="0" fontId="38" fillId="16" borderId="0" applyNumberFormat="0" applyBorder="0" applyAlignment="0">
      <protection locked="0"/>
    </xf>
    <xf numFmtId="0" fontId="38" fillId="17" borderId="0" applyNumberFormat="0" applyBorder="0" applyAlignment="0">
      <protection locked="0"/>
    </xf>
    <xf numFmtId="0" fontId="38" fillId="15" borderId="0" applyNumberFormat="0" applyBorder="0" applyAlignment="0">
      <protection locked="0"/>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17" borderId="0" applyNumberFormat="0" applyBorder="0" applyAlignment="0">
      <protection locked="0"/>
    </xf>
    <xf numFmtId="0" fontId="38" fillId="14" borderId="0" applyNumberFormat="0" applyBorder="0" applyAlignment="0">
      <protection locked="0"/>
    </xf>
    <xf numFmtId="0" fontId="38" fillId="24" borderId="0" applyNumberFormat="0" applyBorder="0" applyAlignment="0">
      <protection locked="0"/>
    </xf>
    <xf numFmtId="0" fontId="38" fillId="25" borderId="0" applyNumberFormat="0" applyBorder="0" applyAlignment="0">
      <protection locked="0"/>
    </xf>
    <xf numFmtId="0" fontId="38" fillId="17" borderId="0" applyNumberFormat="0" applyBorder="0" applyAlignment="0">
      <protection locked="0"/>
    </xf>
    <xf numFmtId="0" fontId="38" fillId="15" borderId="0" applyNumberFormat="0" applyBorder="0" applyAlignment="0">
      <protection locked="0"/>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9" fillId="21" borderId="0" applyNumberFormat="0" applyBorder="0" applyAlignment="0" applyProtection="0">
      <alignment vertical="center"/>
    </xf>
    <xf numFmtId="0" fontId="39" fillId="26" borderId="0" applyNumberFormat="0" applyBorder="0" applyAlignment="0" applyProtection="0">
      <alignment vertical="center"/>
    </xf>
    <xf numFmtId="0" fontId="39" fillId="29" borderId="0" applyNumberFormat="0" applyBorder="0" applyAlignment="0" applyProtection="0">
      <alignment vertical="center"/>
    </xf>
    <xf numFmtId="0" fontId="40" fillId="17" borderId="0" applyNumberFormat="0" applyBorder="0" applyAlignment="0">
      <protection locked="0"/>
    </xf>
    <xf numFmtId="0" fontId="40" fillId="30" borderId="0" applyNumberFormat="0" applyBorder="0" applyAlignment="0">
      <protection locked="0"/>
    </xf>
    <xf numFmtId="0" fontId="40" fillId="31" borderId="0" applyNumberFormat="0" applyBorder="0" applyAlignment="0">
      <protection locked="0"/>
    </xf>
    <xf numFmtId="0" fontId="40" fillId="25" borderId="0" applyNumberFormat="0" applyBorder="0" applyAlignment="0">
      <protection locked="0"/>
    </xf>
    <xf numFmtId="0" fontId="40" fillId="17" borderId="0" applyNumberFormat="0" applyBorder="0" applyAlignment="0">
      <protection locked="0"/>
    </xf>
    <xf numFmtId="0" fontId="40" fillId="14" borderId="0" applyNumberFormat="0" applyBorder="0" applyAlignment="0">
      <protection locked="0"/>
    </xf>
    <xf numFmtId="0" fontId="41" fillId="32"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1" fillId="33"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14" fontId="42" fillId="0" borderId="0" applyFont="0" applyFill="0" applyBorder="0" applyAlignment="0"/>
    <xf numFmtId="14" fontId="42" fillId="0" borderId="0"/>
    <xf numFmtId="0" fontId="40" fillId="36" borderId="0" applyNumberFormat="0" applyBorder="0" applyAlignment="0">
      <protection locked="0"/>
    </xf>
    <xf numFmtId="0" fontId="40" fillId="30" borderId="0" applyNumberFormat="0" applyBorder="0" applyAlignment="0">
      <protection locked="0"/>
    </xf>
    <xf numFmtId="0" fontId="40" fillId="31" borderId="0" applyNumberFormat="0" applyBorder="0" applyAlignment="0">
      <protection locked="0"/>
    </xf>
    <xf numFmtId="0" fontId="40" fillId="37" borderId="0" applyNumberFormat="0" applyBorder="0" applyAlignment="0">
      <protection locked="0"/>
    </xf>
    <xf numFmtId="0" fontId="40" fillId="38" borderId="0" applyNumberFormat="0" applyBorder="0" applyAlignment="0">
      <protection locked="0"/>
    </xf>
    <xf numFmtId="0" fontId="40" fillId="39" borderId="0" applyNumberFormat="0" applyBorder="0" applyAlignment="0">
      <protection locked="0"/>
    </xf>
    <xf numFmtId="0" fontId="34" fillId="0" borderId="0" applyNumberFormat="0" applyAlignment="0"/>
    <xf numFmtId="211" fontId="33" fillId="0" borderId="8"/>
    <xf numFmtId="212" fontId="33" fillId="0" borderId="11"/>
    <xf numFmtId="0" fontId="4" fillId="0" borderId="0" applyFill="0" applyBorder="0" applyProtection="0">
      <protection locked="0"/>
    </xf>
    <xf numFmtId="0" fontId="4" fillId="0" borderId="0" applyFill="0" applyBorder="0" applyProtection="0">
      <protection locked="0"/>
    </xf>
    <xf numFmtId="212" fontId="33" fillId="0" borderId="10" applyBorder="0"/>
    <xf numFmtId="0" fontId="43" fillId="0" borderId="0">
      <alignment horizontal="center" wrapText="1"/>
      <protection locked="0"/>
    </xf>
    <xf numFmtId="188" fontId="44" fillId="40" borderId="0" applyBorder="0">
      <alignment horizontal="center" vertical="center"/>
    </xf>
    <xf numFmtId="213" fontId="44" fillId="0" borderId="20">
      <alignment horizontal="center" vertical="center"/>
      <protection locked="0"/>
    </xf>
    <xf numFmtId="213" fontId="44" fillId="0" borderId="20">
      <alignment horizontal="right" vertical="center"/>
      <protection locked="0"/>
    </xf>
    <xf numFmtId="214" fontId="44" fillId="0" borderId="20">
      <alignment horizontal="center" vertical="center"/>
      <protection locked="0"/>
    </xf>
    <xf numFmtId="214" fontId="44" fillId="0" borderId="20">
      <alignment horizontal="right" vertical="center"/>
      <protection locked="0"/>
    </xf>
    <xf numFmtId="3" fontId="45" fillId="41" borderId="21">
      <alignment horizontal="right"/>
    </xf>
    <xf numFmtId="188" fontId="44" fillId="0" borderId="20">
      <alignment horizontal="center" vertical="center"/>
      <protection locked="0"/>
    </xf>
    <xf numFmtId="188" fontId="44" fillId="0" borderId="20">
      <alignment horizontal="right" vertical="center"/>
      <protection locked="0"/>
    </xf>
    <xf numFmtId="3" fontId="45" fillId="41" borderId="21">
      <alignment horizontal="right"/>
    </xf>
    <xf numFmtId="215" fontId="44" fillId="0" borderId="20">
      <alignment horizontal="center" vertical="center"/>
      <protection locked="0"/>
    </xf>
    <xf numFmtId="215" fontId="44" fillId="0" borderId="20">
      <alignment horizontal="right" vertical="center"/>
      <protection locked="0"/>
    </xf>
    <xf numFmtId="216" fontId="44" fillId="0" borderId="20">
      <alignment horizontal="center" vertical="center"/>
      <protection locked="0"/>
    </xf>
    <xf numFmtId="216" fontId="44" fillId="0" borderId="20">
      <alignment horizontal="right" vertical="center"/>
      <protection locked="0"/>
    </xf>
    <xf numFmtId="217" fontId="44" fillId="0" borderId="20">
      <alignment horizontal="center" vertical="center"/>
      <protection locked="0"/>
    </xf>
    <xf numFmtId="217" fontId="44" fillId="0" borderId="20">
      <alignment horizontal="right" vertical="center"/>
      <protection locked="0"/>
    </xf>
    <xf numFmtId="218" fontId="44" fillId="0" borderId="20">
      <alignment horizontal="center" vertical="center"/>
      <protection locked="0"/>
    </xf>
    <xf numFmtId="218" fontId="44" fillId="0" borderId="20">
      <alignment horizontal="right" vertical="center"/>
      <protection locked="0"/>
    </xf>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0" fontId="42" fillId="5" borderId="0"/>
    <xf numFmtId="0" fontId="46" fillId="42" borderId="0" applyNumberFormat="0" applyBorder="0" applyAlignment="0">
      <protection locked="0"/>
    </xf>
    <xf numFmtId="0" fontId="47" fillId="9" borderId="0">
      <alignment vertical="center"/>
    </xf>
    <xf numFmtId="220" fontId="33" fillId="0" borderId="0" applyFont="0" applyFill="0" applyBorder="0" applyAlignment="0" applyProtection="0"/>
    <xf numFmtId="221" fontId="33" fillId="0" borderId="0" applyFont="0" applyFill="0" applyBorder="0" applyAlignment="0" applyProtection="0"/>
    <xf numFmtId="222" fontId="33" fillId="0" borderId="0" applyFont="0" applyFill="0" applyBorder="0" applyAlignment="0" applyProtection="0"/>
    <xf numFmtId="223" fontId="33" fillId="0" borderId="0" applyFont="0" applyFill="0" applyBorder="0" applyAlignment="0" applyProtection="0"/>
    <xf numFmtId="224" fontId="33" fillId="0" borderId="0" applyFont="0" applyFill="0" applyBorder="0" applyAlignment="0" applyProtection="0"/>
    <xf numFmtId="225" fontId="33" fillId="0" borderId="0" applyFont="0" applyFill="0" applyBorder="0" applyAlignment="0" applyProtection="0"/>
    <xf numFmtId="226" fontId="33" fillId="0" borderId="0" applyFont="0" applyFill="0" applyBorder="0" applyAlignment="0" applyProtection="0"/>
    <xf numFmtId="227" fontId="33" fillId="0" borderId="0" applyFont="0" applyFill="0" applyBorder="0" applyAlignment="0" applyProtection="0"/>
    <xf numFmtId="228" fontId="33" fillId="0" borderId="0" applyFont="0" applyFill="0" applyBorder="0" applyAlignment="0" applyProtection="0"/>
    <xf numFmtId="229" fontId="33" fillId="0" borderId="0" applyFont="0" applyFill="0" applyBorder="0" applyAlignment="0" applyProtection="0"/>
    <xf numFmtId="230" fontId="33" fillId="0" borderId="0" applyFont="0" applyFill="0" applyBorder="0" applyAlignment="0" applyProtection="0"/>
    <xf numFmtId="231" fontId="33" fillId="0" borderId="0" applyFont="0" applyFill="0" applyBorder="0" applyAlignment="0" applyProtection="0"/>
    <xf numFmtId="232" fontId="48" fillId="0" borderId="0" applyFont="0" applyFill="0" applyBorder="0" applyAlignment="0" applyProtection="0">
      <alignment horizontal="right"/>
    </xf>
    <xf numFmtId="233" fontId="33" fillId="0" borderId="0" applyFont="0" applyFill="0" applyBorder="0" applyAlignment="0" applyProtection="0"/>
    <xf numFmtId="0" fontId="49" fillId="43" borderId="0" applyBorder="0" applyAlignment="0"/>
    <xf numFmtId="0" fontId="50" fillId="0" borderId="0" applyNumberFormat="0" applyFill="0" applyBorder="0" applyAlignment="0" applyProtection="0"/>
    <xf numFmtId="0" fontId="51" fillId="0" borderId="11" applyNumberFormat="0" applyFill="0" applyAlignment="0" applyProtection="0"/>
    <xf numFmtId="0" fontId="43" fillId="0" borderId="19" applyNumberFormat="0" applyFont="0" applyFill="0" applyAlignment="0" applyProtection="0"/>
    <xf numFmtId="0" fontId="43" fillId="0" borderId="22" applyNumberFormat="0" applyFont="0" applyFill="0" applyAlignment="0" applyProtection="0"/>
    <xf numFmtId="0" fontId="52" fillId="0" borderId="0" applyFill="0" applyBorder="0" applyAlignment="0" applyProtection="0"/>
    <xf numFmtId="234" fontId="37" fillId="0" borderId="0" applyFont="0" applyFill="0" applyBorder="0" applyAlignment="0" applyProtection="0"/>
    <xf numFmtId="235" fontId="19" fillId="44" borderId="2">
      <alignment horizontal="center" wrapText="1"/>
    </xf>
    <xf numFmtId="0" fontId="53" fillId="0" borderId="17">
      <alignment horizontal="center" vertical="top" wrapText="1"/>
    </xf>
    <xf numFmtId="0" fontId="19" fillId="45" borderId="17">
      <alignment horizontal="center" wrapText="1"/>
    </xf>
    <xf numFmtId="0" fontId="53" fillId="0" borderId="17">
      <alignment horizontal="center" vertical="top" wrapText="1"/>
    </xf>
    <xf numFmtId="0" fontId="19" fillId="46" borderId="17">
      <alignment horizontal="center" wrapText="1"/>
    </xf>
    <xf numFmtId="0" fontId="53" fillId="0" borderId="17">
      <alignment horizontal="center" vertical="top" wrapText="1"/>
    </xf>
    <xf numFmtId="0" fontId="19" fillId="46" borderId="17">
      <alignment horizontal="center" wrapText="1"/>
    </xf>
    <xf numFmtId="0" fontId="53" fillId="0" borderId="17">
      <alignment horizontal="center" vertical="top" wrapText="1"/>
    </xf>
    <xf numFmtId="0" fontId="19" fillId="46" borderId="17">
      <alignment horizontal="center" wrapText="1"/>
    </xf>
    <xf numFmtId="0" fontId="53" fillId="0" borderId="17">
      <alignment horizontal="center" vertical="top" wrapText="1"/>
    </xf>
    <xf numFmtId="0" fontId="19" fillId="46" borderId="17">
      <alignment horizontal="center" wrapText="1"/>
    </xf>
    <xf numFmtId="0" fontId="53" fillId="0" borderId="17">
      <alignment horizontal="center" vertical="top" wrapText="1"/>
    </xf>
    <xf numFmtId="0" fontId="19" fillId="46" borderId="17">
      <alignment horizontal="center" wrapText="1"/>
    </xf>
    <xf numFmtId="0" fontId="53" fillId="0" borderId="17">
      <alignment horizontal="center" vertical="top" wrapText="1"/>
    </xf>
    <xf numFmtId="0" fontId="19" fillId="46" borderId="17">
      <alignment horizontal="center" wrapText="1"/>
    </xf>
    <xf numFmtId="0" fontId="54" fillId="47" borderId="0"/>
    <xf numFmtId="236" fontId="24" fillId="0" borderId="0" applyFill="0" applyBorder="0" applyAlignment="0"/>
    <xf numFmtId="237" fontId="24" fillId="0" borderId="0" applyFill="0" applyBorder="0" applyAlignment="0"/>
    <xf numFmtId="238" fontId="24" fillId="0" borderId="0" applyFill="0" applyBorder="0" applyAlignment="0"/>
    <xf numFmtId="239" fontId="24" fillId="0" borderId="0" applyFill="0" applyBorder="0" applyAlignment="0"/>
    <xf numFmtId="240" fontId="24" fillId="0" borderId="0" applyFill="0" applyBorder="0" applyAlignment="0"/>
    <xf numFmtId="236" fontId="24" fillId="0" borderId="0" applyFill="0" applyBorder="0" applyAlignment="0"/>
    <xf numFmtId="241" fontId="24" fillId="0" borderId="0" applyFill="0" applyBorder="0" applyAlignment="0"/>
    <xf numFmtId="237" fontId="24" fillId="0" borderId="0" applyFill="0" applyBorder="0" applyAlignment="0"/>
    <xf numFmtId="0" fontId="54" fillId="47" borderId="0"/>
    <xf numFmtId="0" fontId="55" fillId="48" borderId="23" applyNumberFormat="0" applyAlignment="0">
      <protection locked="0"/>
    </xf>
    <xf numFmtId="0" fontId="56" fillId="0" borderId="0"/>
    <xf numFmtId="0" fontId="57" fillId="49" borderId="24" applyNumberFormat="0" applyAlignment="0">
      <protection locked="0"/>
    </xf>
    <xf numFmtId="0" fontId="34" fillId="0" borderId="0">
      <alignment vertical="top" wrapText="1"/>
    </xf>
    <xf numFmtId="0" fontId="34" fillId="0" borderId="0">
      <alignment vertical="top" wrapText="1"/>
    </xf>
    <xf numFmtId="0" fontId="58" fillId="50" borderId="0" applyNumberFormat="0">
      <alignment horizontal="center"/>
    </xf>
    <xf numFmtId="0" fontId="59" fillId="0" borderId="25"/>
    <xf numFmtId="242" fontId="60" fillId="0" borderId="0"/>
    <xf numFmtId="242" fontId="60" fillId="0" borderId="0"/>
    <xf numFmtId="242" fontId="60" fillId="0" borderId="0"/>
    <xf numFmtId="242" fontId="60" fillId="0" borderId="0"/>
    <xf numFmtId="242" fontId="60" fillId="0" borderId="0"/>
    <xf numFmtId="242" fontId="60" fillId="0" borderId="0"/>
    <xf numFmtId="242" fontId="60" fillId="0" borderId="0"/>
    <xf numFmtId="37" fontId="61" fillId="0" borderId="0" applyFont="0" applyFill="0" applyBorder="0" applyAlignment="0" applyProtection="0"/>
    <xf numFmtId="243" fontId="33" fillId="0" borderId="0"/>
    <xf numFmtId="170" fontId="4" fillId="0" borderId="0" applyFont="0" applyBorder="0">
      <alignment horizontal="right"/>
    </xf>
    <xf numFmtId="170" fontId="45" fillId="0" borderId="0" applyFill="0" applyBorder="0">
      <protection locked="0"/>
    </xf>
    <xf numFmtId="244" fontId="62" fillId="0" borderId="0" applyFont="0" applyFill="0" applyBorder="0" applyAlignment="0" applyProtection="0"/>
    <xf numFmtId="219" fontId="33" fillId="0" borderId="0" applyFont="0" applyFill="0" applyBorder="0" applyAlignment="0" applyProtection="0"/>
    <xf numFmtId="39" fontId="33" fillId="0" borderId="0" applyFont="0" applyFill="0" applyBorder="0" applyAlignment="0" applyProtection="0"/>
    <xf numFmtId="245" fontId="33" fillId="0" borderId="0" applyFont="0" applyFill="0" applyBorder="0" applyAlignment="0" applyProtection="0"/>
    <xf numFmtId="0" fontId="63" fillId="0" borderId="0" applyFont="0" applyFill="0" applyBorder="0" applyAlignment="0" applyProtection="0">
      <alignment horizontal="right"/>
    </xf>
    <xf numFmtId="164" fontId="4" fillId="0" borderId="0" applyFont="0" applyFill="0" applyBorder="0" applyAlignment="0" applyProtection="0"/>
    <xf numFmtId="164" fontId="4" fillId="0" borderId="0" applyFont="0" applyFill="0" applyBorder="0" applyAlignment="0" applyProtection="0"/>
    <xf numFmtId="246" fontId="64" fillId="43" borderId="0" applyFill="0" applyBorder="0" applyAlignment="0">
      <protection locked="0"/>
    </xf>
    <xf numFmtId="246" fontId="65" fillId="0" borderId="0" applyFill="0" applyBorder="0" applyAlignment="0">
      <protection locked="0"/>
    </xf>
    <xf numFmtId="3" fontId="4" fillId="0" borderId="0" applyFont="0" applyFill="0" applyBorder="0" applyAlignment="0" applyProtection="0"/>
    <xf numFmtId="247" fontId="66" fillId="0" borderId="0" applyFont="0" applyFill="0" applyBorder="0" applyAlignment="0" applyProtection="0"/>
    <xf numFmtId="248" fontId="66" fillId="0" borderId="0" applyFont="0" applyFill="0" applyBorder="0" applyAlignment="0" applyProtection="0"/>
    <xf numFmtId="249" fontId="56" fillId="0" borderId="0"/>
    <xf numFmtId="250" fontId="56" fillId="0" borderId="0">
      <alignment vertical="top"/>
    </xf>
    <xf numFmtId="0" fontId="67" fillId="0" borderId="0" applyNumberFormat="0" applyAlignment="0">
      <alignment horizontal="left"/>
    </xf>
    <xf numFmtId="0" fontId="68" fillId="0" borderId="0" applyNumberFormat="0" applyAlignment="0"/>
    <xf numFmtId="0" fontId="62" fillId="0" borderId="0">
      <alignment horizontal="center"/>
    </xf>
    <xf numFmtId="0" fontId="59" fillId="0" borderId="25"/>
    <xf numFmtId="166" fontId="61" fillId="0" borderId="0" applyFont="0" applyFill="0" applyBorder="0" applyAlignment="0" applyProtection="0"/>
    <xf numFmtId="251" fontId="45" fillId="0" borderId="0" applyFill="0" applyBorder="0">
      <protection locked="0"/>
    </xf>
    <xf numFmtId="244" fontId="62" fillId="0" borderId="0" applyFont="0" applyFill="0" applyBorder="0" applyAlignment="0" applyProtection="0"/>
    <xf numFmtId="252" fontId="33" fillId="0" borderId="0" applyFont="0" applyFill="0" applyBorder="0" applyAlignment="0" applyProtection="0"/>
    <xf numFmtId="253" fontId="4" fillId="0" borderId="0" applyFill="0" applyBorder="0"/>
    <xf numFmtId="253" fontId="45" fillId="0" borderId="0" applyFill="0" applyBorder="0">
      <protection locked="0"/>
    </xf>
    <xf numFmtId="254" fontId="33" fillId="0" borderId="0" applyFont="0" applyFill="0" applyBorder="0" applyAlignment="0" applyProtection="0"/>
    <xf numFmtId="0" fontId="63" fillId="0" borderId="0" applyFont="0" applyFill="0" applyBorder="0" applyAlignment="0" applyProtection="0">
      <alignment horizontal="right"/>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39" fontId="42" fillId="0" borderId="0" applyFont="0" applyFill="0" applyBorder="0" applyAlignment="0" applyProtection="0">
      <alignment horizontal="right"/>
    </xf>
    <xf numFmtId="39" fontId="42" fillId="0" borderId="0">
      <alignment horizontal="right"/>
    </xf>
    <xf numFmtId="255" fontId="37" fillId="0" borderId="0" applyFont="0" applyFill="0" applyBorder="0" applyAlignment="0" applyProtection="0"/>
    <xf numFmtId="0" fontId="69" fillId="51" borderId="3" applyNumberFormat="0" applyFont="0" applyBorder="0" applyAlignment="0" applyProtection="0"/>
    <xf numFmtId="256" fontId="4" fillId="46" borderId="17">
      <alignment horizontal="right"/>
      <protection locked="0"/>
    </xf>
    <xf numFmtId="15" fontId="70" fillId="52" borderId="0">
      <alignment horizontal="centerContinuous"/>
    </xf>
    <xf numFmtId="0" fontId="71" fillId="53" borderId="0" applyNumberFormat="0" applyBorder="0" applyAlignment="0">
      <alignment horizontal="center"/>
    </xf>
    <xf numFmtId="0" fontId="72" fillId="54" borderId="0" applyNumberFormat="0" applyBorder="0" applyAlignment="0"/>
    <xf numFmtId="0" fontId="73" fillId="54" borderId="0">
      <alignment horizontal="centerContinuous"/>
    </xf>
    <xf numFmtId="0" fontId="74" fillId="55" borderId="26">
      <alignment horizontal="center"/>
      <protection locked="0"/>
    </xf>
    <xf numFmtId="0" fontId="75" fillId="0" borderId="0" applyBorder="0">
      <protection locked="0"/>
    </xf>
    <xf numFmtId="257" fontId="4" fillId="0" borderId="0" applyFill="0" applyBorder="0"/>
    <xf numFmtId="258" fontId="33" fillId="0" borderId="0" applyFont="0" applyFill="0" applyBorder="0" applyAlignment="0" applyProtection="0"/>
    <xf numFmtId="259" fontId="33" fillId="0" borderId="0" applyFont="0" applyFill="0" applyBorder="0" applyAlignment="0" applyProtection="0"/>
    <xf numFmtId="260" fontId="33" fillId="0" borderId="0" applyFont="0" applyFill="0" applyBorder="0" applyAlignment="0" applyProtection="0"/>
    <xf numFmtId="261" fontId="33" fillId="0" borderId="0" applyFont="0" applyFill="0" applyBorder="0" applyAlignment="0" applyProtection="0"/>
    <xf numFmtId="0" fontId="63" fillId="0" borderId="0" applyFont="0" applyFill="0" applyBorder="0" applyAlignment="0" applyProtection="0"/>
    <xf numFmtId="17" fontId="76" fillId="0" borderId="0" applyFont="0" applyFill="0" applyBorder="0" applyAlignment="0"/>
    <xf numFmtId="14" fontId="24" fillId="0" borderId="0" applyFill="0" applyBorder="0" applyAlignment="0"/>
    <xf numFmtId="15" fontId="45" fillId="0" borderId="0" applyFill="0" applyBorder="0">
      <protection locked="0"/>
    </xf>
    <xf numFmtId="262" fontId="77" fillId="56" borderId="0" applyFont="0" applyFill="0" applyBorder="0" applyAlignment="0"/>
    <xf numFmtId="263" fontId="77" fillId="56" borderId="0" applyFont="0" applyFill="0" applyBorder="0" applyAlignment="0"/>
    <xf numFmtId="264" fontId="78" fillId="57" borderId="0" applyFont="0" applyFill="0" applyBorder="0" applyAlignment="0"/>
    <xf numFmtId="265" fontId="77" fillId="0" borderId="0" applyFont="0" applyFill="0" applyBorder="0" applyAlignment="0"/>
    <xf numFmtId="266" fontId="79" fillId="47" borderId="0" applyFont="0" applyFill="0" applyBorder="0" applyAlignment="0" applyProtection="0">
      <alignment vertical="center"/>
    </xf>
    <xf numFmtId="0" fontId="34" fillId="0" borderId="0">
      <alignment vertical="top" wrapText="1"/>
    </xf>
    <xf numFmtId="1" fontId="4" fillId="0" borderId="0" applyFill="0" applyBorder="0">
      <alignment horizontal="right"/>
    </xf>
    <xf numFmtId="2" fontId="4" fillId="0" borderId="0" applyFill="0" applyBorder="0">
      <alignment horizontal="right"/>
    </xf>
    <xf numFmtId="2" fontId="45" fillId="0" borderId="0" applyFill="0" applyBorder="0">
      <protection locked="0"/>
    </xf>
    <xf numFmtId="194" fontId="4" fillId="0" borderId="0" applyFill="0" applyBorder="0">
      <alignment horizontal="right"/>
    </xf>
    <xf numFmtId="194" fontId="45" fillId="0" borderId="0" applyFill="0" applyBorder="0">
      <protection locked="0"/>
    </xf>
    <xf numFmtId="185" fontId="4" fillId="0" borderId="0" applyFill="0" applyBorder="0">
      <alignment horizontal="right"/>
    </xf>
    <xf numFmtId="185" fontId="45" fillId="0" borderId="0" applyFill="0" applyBorder="0">
      <protection locked="0"/>
    </xf>
    <xf numFmtId="267" fontId="4" fillId="0" borderId="0" applyFont="0" applyFill="0" applyBorder="0" applyAlignment="0" applyProtection="0"/>
    <xf numFmtId="0" fontId="63" fillId="0" borderId="27" applyNumberFormat="0" applyFont="0" applyFill="0" applyAlignment="0" applyProtection="0"/>
    <xf numFmtId="236" fontId="45" fillId="0" borderId="0" applyFill="0" applyBorder="0" applyAlignment="0"/>
    <xf numFmtId="237" fontId="45" fillId="0" borderId="0" applyFill="0" applyBorder="0" applyAlignment="0"/>
    <xf numFmtId="236" fontId="45" fillId="0" borderId="0" applyFill="0" applyBorder="0" applyAlignment="0"/>
    <xf numFmtId="241" fontId="45" fillId="0" borderId="0" applyFill="0" applyBorder="0" applyAlignment="0"/>
    <xf numFmtId="237" fontId="45" fillId="0" borderId="0" applyFill="0" applyBorder="0" applyAlignment="0"/>
    <xf numFmtId="0" fontId="80" fillId="0" borderId="0">
      <alignment horizontal="left"/>
    </xf>
    <xf numFmtId="268" fontId="4" fillId="0" borderId="0" applyFont="0" applyFill="0" applyBorder="0" applyAlignment="0" applyProtection="0"/>
    <xf numFmtId="0" fontId="4" fillId="0" borderId="28" applyNumberFormat="0" applyFont="0" applyFill="0" applyAlignment="0" applyProtection="0"/>
    <xf numFmtId="40" fontId="81" fillId="0" borderId="0" applyFill="0" applyBorder="0" applyAlignment="0" applyProtection="0">
      <alignment horizontal="left"/>
      <protection locked="0"/>
    </xf>
    <xf numFmtId="0" fontId="82" fillId="0" borderId="0" applyNumberFormat="0" applyFill="0" applyBorder="0" applyAlignment="0">
      <protection locked="0"/>
    </xf>
    <xf numFmtId="269" fontId="83" fillId="58" borderId="15" applyAlignment="0" applyProtection="0"/>
    <xf numFmtId="0" fontId="84" fillId="0" borderId="0" applyNumberFormat="0" applyFill="0" applyBorder="0" applyAlignment="0" applyProtection="0"/>
    <xf numFmtId="10" fontId="42" fillId="0" borderId="0" applyFont="0" applyBorder="0" applyAlignment="0"/>
    <xf numFmtId="0" fontId="85" fillId="0" borderId="0" applyFill="0" applyBorder="0" applyProtection="0">
      <alignment horizontal="left"/>
    </xf>
    <xf numFmtId="270" fontId="33" fillId="0" borderId="0" applyFont="0" applyFill="0" applyBorder="0" applyAlignment="0" applyProtection="0"/>
    <xf numFmtId="271" fontId="33" fillId="0" borderId="0" applyFont="0" applyFill="0" applyBorder="0" applyAlignment="0" applyProtection="0"/>
    <xf numFmtId="272" fontId="33" fillId="0" borderId="0" applyFont="0" applyFill="0" applyBorder="0" applyAlignment="0" applyProtection="0"/>
    <xf numFmtId="273" fontId="86" fillId="0" borderId="0" applyFont="0" applyBorder="0" applyAlignment="0"/>
    <xf numFmtId="210" fontId="34" fillId="12" borderId="6"/>
    <xf numFmtId="10" fontId="34" fillId="12" borderId="0"/>
    <xf numFmtId="210" fontId="34" fillId="12" borderId="6"/>
    <xf numFmtId="0" fontId="87" fillId="17" borderId="0" applyNumberFormat="0" applyBorder="0" applyAlignment="0">
      <protection locked="0"/>
    </xf>
    <xf numFmtId="0" fontId="58" fillId="0" borderId="0">
      <alignment horizontal="left" indent="2"/>
    </xf>
    <xf numFmtId="38" fontId="4" fillId="5" borderId="0" applyNumberFormat="0" applyBorder="0" applyAlignment="0" applyProtection="0"/>
    <xf numFmtId="0" fontId="63" fillId="0" borderId="0" applyFont="0" applyFill="0" applyBorder="0" applyAlignment="0" applyProtection="0">
      <alignment horizontal="right"/>
    </xf>
    <xf numFmtId="0" fontId="88" fillId="0" borderId="0" applyNumberFormat="0" applyFill="0" applyBorder="0" applyAlignment="0" applyProtection="0">
      <alignment horizontal="left"/>
    </xf>
    <xf numFmtId="0" fontId="89" fillId="0" borderId="0" applyNumberFormat="0" applyFill="0" applyBorder="0" applyAlignment="0" applyProtection="0">
      <alignment horizontal="left"/>
    </xf>
    <xf numFmtId="0" fontId="88" fillId="0" borderId="0" applyNumberFormat="0" applyFill="0" applyBorder="0" applyAlignment="0" applyProtection="0">
      <alignment horizontal="left"/>
    </xf>
    <xf numFmtId="0" fontId="89" fillId="0" borderId="0" applyNumberFormat="0" applyFill="0" applyBorder="0" applyAlignment="0" applyProtection="0">
      <alignment horizontal="left"/>
    </xf>
    <xf numFmtId="0" fontId="88" fillId="0" borderId="0" applyNumberFormat="0" applyFill="0" applyAlignment="0" applyProtection="0">
      <alignment horizontal="left"/>
    </xf>
    <xf numFmtId="0" fontId="89" fillId="0" borderId="0" applyNumberFormat="0" applyFill="0" applyBorder="0" applyAlignment="0" applyProtection="0">
      <alignment horizontal="left"/>
    </xf>
    <xf numFmtId="0" fontId="88" fillId="0" borderId="0" applyNumberFormat="0" applyFill="0" applyBorder="0" applyAlignment="0" applyProtection="0">
      <alignment horizontal="left"/>
    </xf>
    <xf numFmtId="0" fontId="89" fillId="0" borderId="0" applyNumberFormat="0" applyFill="0" applyBorder="0" applyAlignment="0" applyProtection="0">
      <alignment horizontal="left"/>
    </xf>
    <xf numFmtId="0" fontId="88" fillId="0" borderId="0" applyNumberFormat="0" applyFill="0" applyBorder="0" applyAlignment="0" applyProtection="0">
      <alignment horizontal="left"/>
    </xf>
    <xf numFmtId="0" fontId="90" fillId="59" borderId="0"/>
    <xf numFmtId="0" fontId="91" fillId="0" borderId="29" applyNumberFormat="0" applyAlignment="0" applyProtection="0">
      <alignment horizontal="left" vertical="center"/>
    </xf>
    <xf numFmtId="0" fontId="91" fillId="0" borderId="15">
      <alignment horizontal="left" vertical="center"/>
    </xf>
    <xf numFmtId="14" fontId="19" fillId="60" borderId="19">
      <alignment horizontal="center" vertical="center" wrapText="1"/>
    </xf>
    <xf numFmtId="0" fontId="92" fillId="0" borderId="30" applyNumberFormat="0" applyFill="0" applyAlignment="0">
      <protection locked="0"/>
    </xf>
    <xf numFmtId="0" fontId="93" fillId="0" borderId="31" applyNumberFormat="0" applyFill="0" applyAlignment="0">
      <protection locked="0"/>
    </xf>
    <xf numFmtId="0" fontId="94" fillId="0" borderId="32" applyNumberFormat="0" applyFill="0" applyAlignment="0">
      <protection locked="0"/>
    </xf>
    <xf numFmtId="0" fontId="94" fillId="0" borderId="0" applyNumberFormat="0" applyFill="0" applyBorder="0" applyAlignment="0">
      <protection locked="0"/>
    </xf>
    <xf numFmtId="0" fontId="4" fillId="50" borderId="18" applyNumberFormat="0" applyFont="0" applyBorder="0" applyAlignment="0" applyProtection="0"/>
    <xf numFmtId="274" fontId="33" fillId="0" borderId="0" applyFont="0" applyFill="0" applyBorder="0" applyAlignment="0" applyProtection="0"/>
    <xf numFmtId="38" fontId="43" fillId="61" borderId="0" applyNumberFormat="0" applyBorder="0" applyAlignment="0" applyProtection="0">
      <alignment horizontal="left"/>
    </xf>
    <xf numFmtId="39" fontId="42" fillId="0" borderId="0" applyFont="0" applyFill="0" applyBorder="0" applyAlignment="0"/>
    <xf numFmtId="37" fontId="42" fillId="0" borderId="0" applyBorder="0"/>
    <xf numFmtId="0" fontId="4" fillId="62" borderId="33" applyNumberFormat="0" applyFont="0">
      <alignment horizontal="left"/>
      <protection locked="0"/>
    </xf>
    <xf numFmtId="10" fontId="4" fillId="41" borderId="17" applyNumberFormat="0" applyBorder="0" applyAlignment="0" applyProtection="0"/>
    <xf numFmtId="0" fontId="95" fillId="24" borderId="23" applyNumberFormat="0" applyAlignment="0">
      <protection locked="0"/>
    </xf>
    <xf numFmtId="0" fontId="95" fillId="24" borderId="23" applyNumberFormat="0" applyAlignment="0">
      <protection locked="0"/>
    </xf>
    <xf numFmtId="37" fontId="33" fillId="12" borderId="0" applyNumberFormat="0" applyFont="0" applyBorder="0" applyAlignment="0"/>
    <xf numFmtId="38" fontId="96" fillId="0" borderId="0" applyNumberFormat="0" applyFill="0" applyBorder="0" applyAlignment="0">
      <protection locked="0"/>
    </xf>
    <xf numFmtId="0" fontId="4" fillId="63" borderId="0" applyNumberFormat="0"/>
    <xf numFmtId="0" fontId="97" fillId="0" borderId="0" applyFill="0" applyBorder="0" applyProtection="0">
      <alignment horizontal="left" vertical="center"/>
    </xf>
    <xf numFmtId="0" fontId="34" fillId="5" borderId="0"/>
    <xf numFmtId="236" fontId="98" fillId="0" borderId="0" applyFill="0" applyBorder="0" applyAlignment="0"/>
    <xf numFmtId="237" fontId="98" fillId="0" borderId="0" applyFill="0" applyBorder="0" applyAlignment="0"/>
    <xf numFmtId="236" fontId="98" fillId="0" borderId="0" applyFill="0" applyBorder="0" applyAlignment="0"/>
    <xf numFmtId="241" fontId="98" fillId="0" borderId="0" applyFill="0" applyBorder="0" applyAlignment="0"/>
    <xf numFmtId="237" fontId="98" fillId="0" borderId="0" applyFill="0" applyBorder="0" applyAlignment="0"/>
    <xf numFmtId="0" fontId="99" fillId="0" borderId="34" applyNumberFormat="0" applyFill="0" applyAlignment="0">
      <protection locked="0"/>
    </xf>
    <xf numFmtId="166" fontId="34" fillId="0" borderId="0">
      <alignment vertical="top" wrapText="1"/>
    </xf>
    <xf numFmtId="170" fontId="4" fillId="0" borderId="0" applyFont="0" applyFill="0" applyBorder="0" applyAlignment="0" applyProtection="0"/>
    <xf numFmtId="276" fontId="42" fillId="0" borderId="0" applyFont="0" applyFill="0" applyBorder="0" applyAlignment="0"/>
    <xf numFmtId="276" fontId="42" fillId="0" borderId="0"/>
    <xf numFmtId="0" fontId="100" fillId="64" borderId="35">
      <protection locked="0"/>
    </xf>
    <xf numFmtId="49" fontId="101" fillId="46" borderId="0">
      <alignment horizontal="left"/>
    </xf>
    <xf numFmtId="277" fontId="33" fillId="0" borderId="0"/>
    <xf numFmtId="0" fontId="72" fillId="65" borderId="0"/>
    <xf numFmtId="10" fontId="69" fillId="66" borderId="3" applyBorder="0">
      <alignment horizontal="center"/>
      <protection locked="0"/>
    </xf>
    <xf numFmtId="278" fontId="77" fillId="0" borderId="0" applyFont="0" applyFill="0" applyBorder="0" applyAlignment="0"/>
    <xf numFmtId="38" fontId="19" fillId="0" borderId="0"/>
    <xf numFmtId="0" fontId="102" fillId="24" borderId="0" applyNumberFormat="0" applyBorder="0" applyAlignment="0">
      <protection locked="0"/>
    </xf>
    <xf numFmtId="279" fontId="33" fillId="0" borderId="0"/>
    <xf numFmtId="0" fontId="103" fillId="5" borderId="0"/>
    <xf numFmtId="37" fontId="104" fillId="0" borderId="0"/>
    <xf numFmtId="280" fontId="4" fillId="0" borderId="0"/>
    <xf numFmtId="281" fontId="4" fillId="0" borderId="0"/>
    <xf numFmtId="0" fontId="4" fillId="0" borderId="0"/>
    <xf numFmtId="0" fontId="4" fillId="0" borderId="0"/>
    <xf numFmtId="0" fontId="4" fillId="0" borderId="0" applyFill="0" applyBorder="0" applyProtection="0">
      <protection locked="0"/>
    </xf>
    <xf numFmtId="0" fontId="4" fillId="0" borderId="0" applyFill="0" applyBorder="0" applyProtection="0">
      <protection locked="0"/>
    </xf>
    <xf numFmtId="0" fontId="45" fillId="0" borderId="0" applyFill="0" applyBorder="0">
      <protection locked="0"/>
    </xf>
    <xf numFmtId="185" fontId="37" fillId="0" borderId="0" applyBorder="0"/>
    <xf numFmtId="1" fontId="37" fillId="0" borderId="0" applyBorder="0"/>
    <xf numFmtId="182" fontId="37" fillId="0" borderId="7" applyBorder="0"/>
    <xf numFmtId="164" fontId="56" fillId="0" borderId="0">
      <protection locked="0"/>
    </xf>
    <xf numFmtId="0" fontId="4" fillId="15" borderId="21" applyNumberFormat="0" applyAlignment="0">
      <protection locked="0"/>
    </xf>
    <xf numFmtId="282" fontId="105" fillId="0" borderId="0" applyBorder="0" applyProtection="0"/>
    <xf numFmtId="0" fontId="4" fillId="0" borderId="0"/>
    <xf numFmtId="0" fontId="4" fillId="0" borderId="28" applyNumberFormat="0" applyFont="0" applyFill="0" applyAlignment="0" applyProtection="0"/>
    <xf numFmtId="283" fontId="77" fillId="0" borderId="0">
      <alignment horizontal="center"/>
    </xf>
    <xf numFmtId="0" fontId="106" fillId="48" borderId="36" applyNumberFormat="0" applyAlignment="0">
      <protection locked="0"/>
    </xf>
    <xf numFmtId="213" fontId="107" fillId="0" borderId="0" applyBorder="0" applyProtection="0">
      <alignment horizontal="center" vertical="center"/>
    </xf>
    <xf numFmtId="213" fontId="107" fillId="0" borderId="0" applyBorder="0" applyProtection="0">
      <alignment horizontal="right" vertical="center"/>
    </xf>
    <xf numFmtId="214" fontId="107" fillId="0" borderId="0" applyBorder="0" applyProtection="0">
      <alignment horizontal="center" vertical="center"/>
    </xf>
    <xf numFmtId="214" fontId="107" fillId="0" borderId="0" applyBorder="0" applyProtection="0">
      <alignment horizontal="right" vertical="center"/>
    </xf>
    <xf numFmtId="188" fontId="107" fillId="0" borderId="0" applyBorder="0" applyProtection="0">
      <alignment horizontal="center" vertical="center"/>
    </xf>
    <xf numFmtId="188" fontId="107" fillId="0" borderId="0" applyBorder="0" applyProtection="0">
      <alignment horizontal="right" vertical="center"/>
    </xf>
    <xf numFmtId="215" fontId="107" fillId="0" borderId="0" applyBorder="0" applyProtection="0">
      <alignment horizontal="center" vertical="center"/>
    </xf>
    <xf numFmtId="215" fontId="107" fillId="0" borderId="0" applyBorder="0" applyProtection="0">
      <alignment horizontal="right" vertical="center"/>
    </xf>
    <xf numFmtId="216" fontId="107" fillId="0" borderId="0" applyBorder="0" applyProtection="0">
      <alignment horizontal="center" vertical="center"/>
    </xf>
    <xf numFmtId="216" fontId="107" fillId="0" borderId="0" applyBorder="0" applyProtection="0">
      <alignment horizontal="right" vertical="center"/>
    </xf>
    <xf numFmtId="217" fontId="107" fillId="0" borderId="0" applyBorder="0" applyProtection="0">
      <alignment horizontal="center" vertical="center"/>
    </xf>
    <xf numFmtId="217" fontId="107" fillId="0" borderId="0" applyBorder="0" applyProtection="0">
      <alignment horizontal="right" vertical="center"/>
    </xf>
    <xf numFmtId="218" fontId="107" fillId="0" borderId="0" applyBorder="0" applyProtection="0">
      <alignment horizontal="center" vertical="center"/>
    </xf>
    <xf numFmtId="218" fontId="107" fillId="0" borderId="0" applyBorder="0" applyProtection="0">
      <alignment horizontal="right" vertical="center"/>
    </xf>
    <xf numFmtId="0" fontId="4" fillId="0" borderId="37" applyNumberFormat="0" applyFont="0" applyFill="0" applyAlignment="0" applyProtection="0"/>
    <xf numFmtId="0" fontId="4" fillId="0" borderId="13" applyNumberFormat="0" applyFont="0" applyFill="0" applyAlignment="0" applyProtection="0"/>
    <xf numFmtId="168" fontId="4" fillId="0" borderId="0" applyFont="0" applyFill="0" applyBorder="0" applyAlignment="0" applyProtection="0"/>
    <xf numFmtId="284" fontId="108" fillId="0" borderId="19" applyBorder="0"/>
    <xf numFmtId="284" fontId="42" fillId="0" borderId="19" applyBorder="0"/>
    <xf numFmtId="0" fontId="109" fillId="0" borderId="0" applyFill="0" applyBorder="0" applyProtection="0">
      <alignment horizontal="left"/>
    </xf>
    <xf numFmtId="0" fontId="110" fillId="0" borderId="0" applyFill="0" applyBorder="0" applyProtection="0">
      <alignment horizontal="left"/>
    </xf>
    <xf numFmtId="1" fontId="111" fillId="0" borderId="0" applyProtection="0">
      <alignment horizontal="right" vertical="center"/>
    </xf>
    <xf numFmtId="0" fontId="56" fillId="0" borderId="0">
      <alignment vertical="justify" wrapText="1"/>
    </xf>
    <xf numFmtId="37" fontId="43" fillId="61" borderId="0" applyNumberFormat="0" applyFont="0" applyBorder="0" applyAlignment="0" applyProtection="0"/>
    <xf numFmtId="0" fontId="112" fillId="0" borderId="0" applyNumberFormat="0">
      <alignment horizontal="center" vertical="center"/>
    </xf>
    <xf numFmtId="285" fontId="4" fillId="0" borderId="0" applyFont="0" applyFill="0" applyBorder="0" applyAlignment="0" applyProtection="0"/>
    <xf numFmtId="174" fontId="34" fillId="0" borderId="0">
      <alignment horizontal="right" vertical="top" wrapText="1"/>
    </xf>
    <xf numFmtId="286" fontId="62" fillId="0" borderId="0" applyFont="0" applyFill="0" applyBorder="0" applyAlignment="0" applyProtection="0"/>
    <xf numFmtId="287" fontId="62" fillId="0" borderId="0" applyFont="0" applyFill="0" applyBorder="0" applyAlignment="0" applyProtection="0"/>
    <xf numFmtId="288" fontId="33" fillId="0" borderId="0" applyFont="0" applyFill="0" applyBorder="0" applyAlignment="0" applyProtection="0"/>
    <xf numFmtId="10" fontId="4" fillId="0" borderId="0" applyFont="0" applyFill="0" applyBorder="0" applyAlignment="0" applyProtection="0"/>
    <xf numFmtId="289" fontId="45" fillId="0" borderId="0" applyFill="0" applyBorder="0">
      <protection locked="0"/>
    </xf>
    <xf numFmtId="289" fontId="4" fillId="0" borderId="0" applyFill="0" applyBorder="0"/>
    <xf numFmtId="290" fontId="3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91" fontId="43" fillId="0" borderId="0" applyFont="0" applyFill="0" applyBorder="0" applyProtection="0">
      <alignment horizontal="right"/>
    </xf>
    <xf numFmtId="288" fontId="66" fillId="0" borderId="0" applyFont="0" applyFill="0" applyBorder="0" applyAlignment="0" applyProtection="0"/>
    <xf numFmtId="292" fontId="37" fillId="0" borderId="0" applyBorder="0"/>
    <xf numFmtId="0" fontId="34" fillId="0" borderId="0">
      <alignment horizontal="center" vertical="top" wrapText="1"/>
    </xf>
    <xf numFmtId="293" fontId="33" fillId="0" borderId="0"/>
    <xf numFmtId="294" fontId="113" fillId="0" borderId="0"/>
    <xf numFmtId="236" fontId="114" fillId="0" borderId="0" applyFill="0" applyBorder="0" applyAlignment="0"/>
    <xf numFmtId="237" fontId="114" fillId="0" borderId="0" applyFill="0" applyBorder="0" applyAlignment="0"/>
    <xf numFmtId="236" fontId="114" fillId="0" borderId="0" applyFill="0" applyBorder="0" applyAlignment="0"/>
    <xf numFmtId="241" fontId="114" fillId="0" borderId="0" applyFill="0" applyBorder="0" applyAlignment="0"/>
    <xf numFmtId="237" fontId="114" fillId="0" borderId="0" applyFill="0" applyBorder="0" applyAlignment="0"/>
    <xf numFmtId="4" fontId="80" fillId="0" borderId="0">
      <alignment horizontal="right"/>
    </xf>
    <xf numFmtId="0" fontId="115" fillId="0" borderId="0"/>
    <xf numFmtId="0" fontId="115" fillId="0" borderId="38">
      <alignment horizontal="right"/>
    </xf>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116" fillId="0" borderId="19">
      <alignment horizontal="center"/>
    </xf>
    <xf numFmtId="3" fontId="69" fillId="0" borderId="0" applyFont="0" applyFill="0" applyBorder="0" applyAlignment="0" applyProtection="0"/>
    <xf numFmtId="0" fontId="69" fillId="67" borderId="0" applyNumberFormat="0" applyFont="0" applyBorder="0" applyAlignment="0" applyProtection="0"/>
    <xf numFmtId="295" fontId="62" fillId="0" borderId="7" applyFont="0" applyFill="0" applyBorder="0" applyAlignment="0" applyProtection="0"/>
    <xf numFmtId="296" fontId="4" fillId="0" borderId="0" applyFill="0" applyBorder="0" applyAlignment="0">
      <protection locked="0"/>
    </xf>
    <xf numFmtId="297" fontId="4" fillId="0" borderId="0" applyFont="0" applyFill="0" applyBorder="0" applyAlignment="0" applyProtection="0"/>
    <xf numFmtId="235" fontId="45" fillId="0" borderId="0">
      <alignment horizontal="right" wrapText="1"/>
    </xf>
    <xf numFmtId="0" fontId="45" fillId="0" borderId="8">
      <alignment horizontal="left" indent="7"/>
    </xf>
    <xf numFmtId="235" fontId="4" fillId="0" borderId="6">
      <alignment horizontal="right" wrapText="1"/>
    </xf>
    <xf numFmtId="0" fontId="117" fillId="0" borderId="8">
      <alignment horizontal="left" wrapText="1"/>
    </xf>
    <xf numFmtId="0" fontId="4" fillId="0" borderId="8">
      <alignment horizontal="left" wrapText="1"/>
    </xf>
    <xf numFmtId="235" fontId="4" fillId="0" borderId="6">
      <alignment horizontal="right" wrapText="1"/>
    </xf>
    <xf numFmtId="251" fontId="117" fillId="0" borderId="8">
      <alignment horizontal="left" wrapText="1" indent="1"/>
    </xf>
    <xf numFmtId="0" fontId="4" fillId="0" borderId="8">
      <alignment horizontal="left" wrapText="1" indent="1"/>
    </xf>
    <xf numFmtId="235" fontId="4" fillId="0" borderId="6">
      <alignment horizontal="right" wrapText="1"/>
    </xf>
    <xf numFmtId="251" fontId="117" fillId="0" borderId="8">
      <alignment horizontal="left" wrapText="1" indent="2"/>
    </xf>
    <xf numFmtId="0" fontId="4" fillId="0" borderId="8">
      <alignment horizontal="left" wrapText="1" indent="2"/>
    </xf>
    <xf numFmtId="235" fontId="4" fillId="0" borderId="6">
      <alignment horizontal="right" wrapText="1"/>
    </xf>
    <xf numFmtId="251" fontId="117" fillId="0" borderId="8">
      <alignment horizontal="left" wrapText="1" indent="3"/>
    </xf>
    <xf numFmtId="0" fontId="4" fillId="0" borderId="8">
      <alignment horizontal="left" wrapText="1" indent="3"/>
    </xf>
    <xf numFmtId="235" fontId="4" fillId="0" borderId="6">
      <alignment horizontal="right" wrapText="1"/>
    </xf>
    <xf numFmtId="251" fontId="117" fillId="0" borderId="8">
      <alignment horizontal="left" wrapText="1" indent="4"/>
    </xf>
    <xf numFmtId="251" fontId="4" fillId="0" borderId="8">
      <alignment horizontal="left" wrapText="1" indent="4"/>
    </xf>
    <xf numFmtId="235" fontId="4" fillId="0" borderId="6">
      <alignment horizontal="right" wrapText="1"/>
    </xf>
    <xf numFmtId="251" fontId="117" fillId="0" borderId="8">
      <alignment horizontal="left" wrapText="1" indent="5"/>
    </xf>
    <xf numFmtId="251" fontId="4" fillId="0" borderId="8">
      <alignment horizontal="left" wrapText="1" indent="5"/>
    </xf>
    <xf numFmtId="235" fontId="4" fillId="0" borderId="6">
      <alignment horizontal="right" wrapText="1"/>
    </xf>
    <xf numFmtId="251" fontId="117" fillId="0" borderId="8">
      <alignment horizontal="left" wrapText="1" indent="6"/>
    </xf>
    <xf numFmtId="251" fontId="4" fillId="0" borderId="8">
      <alignment horizontal="left" wrapText="1" indent="6"/>
    </xf>
    <xf numFmtId="0" fontId="79" fillId="5" borderId="0"/>
    <xf numFmtId="0" fontId="79" fillId="47" borderId="0"/>
    <xf numFmtId="0" fontId="118" fillId="68" borderId="0" applyBorder="0" applyAlignment="0"/>
    <xf numFmtId="40" fontId="108" fillId="0" borderId="0" applyNumberFormat="0" applyFill="0" applyBorder="0" applyAlignment="0" applyProtection="0"/>
    <xf numFmtId="40" fontId="108" fillId="0" borderId="0" applyNumberFormat="0" applyFill="0" applyBorder="0" applyAlignment="0" applyProtection="0"/>
    <xf numFmtId="40" fontId="108" fillId="0" borderId="0" applyNumberFormat="0" applyFill="0" applyBorder="0" applyAlignment="0" applyProtection="0"/>
    <xf numFmtId="40" fontId="108" fillId="0" borderId="0" applyNumberFormat="0" applyFill="0" applyBorder="0" applyAlignment="0" applyProtection="0"/>
    <xf numFmtId="40" fontId="108" fillId="0" borderId="0" applyNumberFormat="0" applyFill="0" applyBorder="0" applyAlignment="0" applyProtection="0"/>
    <xf numFmtId="40" fontId="108" fillId="0" borderId="0" applyNumberFormat="0" applyFill="0" applyBorder="0" applyAlignment="0" applyProtection="0"/>
    <xf numFmtId="40" fontId="108" fillId="0" borderId="0" applyNumberFormat="0" applyFill="0" applyBorder="0" applyAlignment="0" applyProtection="0"/>
    <xf numFmtId="40" fontId="108" fillId="0" borderId="0" applyNumberFormat="0" applyFill="0" applyBorder="0" applyAlignment="0" applyProtection="0"/>
    <xf numFmtId="0" fontId="108" fillId="0" borderId="0" applyNumberFormat="0" applyFill="0" applyBorder="0" applyAlignment="0" applyProtection="0"/>
    <xf numFmtId="0" fontId="54" fillId="69" borderId="0"/>
    <xf numFmtId="174" fontId="119" fillId="0" borderId="0" applyNumberFormat="0" applyFill="0" applyBorder="0" applyAlignment="0"/>
    <xf numFmtId="4" fontId="120" fillId="0" borderId="0">
      <alignment horizontal="right"/>
    </xf>
    <xf numFmtId="0" fontId="79" fillId="47" borderId="0"/>
    <xf numFmtId="4" fontId="83" fillId="46" borderId="39" applyNumberFormat="0" applyProtection="0">
      <alignment vertical="center"/>
    </xf>
    <xf numFmtId="4" fontId="121" fillId="46" borderId="39" applyNumberFormat="0" applyProtection="0">
      <alignment vertical="center"/>
    </xf>
    <xf numFmtId="4" fontId="122" fillId="46" borderId="39" applyNumberFormat="0" applyProtection="0">
      <alignment horizontal="left" vertical="center" indent="1"/>
    </xf>
    <xf numFmtId="4" fontId="123" fillId="9" borderId="0" applyNumberFormat="0" applyProtection="0">
      <alignment horizontal="left" vertical="center" indent="1"/>
    </xf>
    <xf numFmtId="4" fontId="122" fillId="70" borderId="39" applyNumberFormat="0" applyProtection="0">
      <alignment horizontal="right" vertical="center"/>
    </xf>
    <xf numFmtId="4" fontId="122" fillId="71" borderId="39" applyNumberFormat="0" applyProtection="0">
      <alignment horizontal="right" vertical="center"/>
    </xf>
    <xf numFmtId="4" fontId="122" fillId="72" borderId="39" applyNumberFormat="0" applyProtection="0">
      <alignment horizontal="right" vertical="center"/>
    </xf>
    <xf numFmtId="4" fontId="122" fillId="69" borderId="39" applyNumberFormat="0" applyProtection="0">
      <alignment horizontal="right" vertical="center"/>
    </xf>
    <xf numFmtId="4" fontId="122" fillId="73" borderId="39" applyNumberFormat="0" applyProtection="0">
      <alignment horizontal="right" vertical="center"/>
    </xf>
    <xf numFmtId="4" fontId="122" fillId="64" borderId="39" applyNumberFormat="0" applyProtection="0">
      <alignment horizontal="right" vertical="center"/>
    </xf>
    <xf numFmtId="4" fontId="122" fillId="74" borderId="39" applyNumberFormat="0" applyProtection="0">
      <alignment horizontal="right" vertical="center"/>
    </xf>
    <xf numFmtId="4" fontId="122" fillId="75" borderId="39" applyNumberFormat="0" applyProtection="0">
      <alignment horizontal="right" vertical="center"/>
    </xf>
    <xf numFmtId="4" fontId="122" fillId="76" borderId="39" applyNumberFormat="0" applyProtection="0">
      <alignment horizontal="right" vertical="center"/>
    </xf>
    <xf numFmtId="4" fontId="83" fillId="77" borderId="40" applyNumberFormat="0" applyProtection="0">
      <alignment horizontal="left" vertical="center" indent="1"/>
    </xf>
    <xf numFmtId="4" fontId="83" fillId="12" borderId="15" applyNumberFormat="0" applyProtection="0">
      <alignment horizontal="left" vertical="center" indent="1"/>
    </xf>
    <xf numFmtId="4" fontId="83" fillId="78" borderId="0" applyNumberFormat="0" applyProtection="0">
      <alignment horizontal="left" vertical="center" indent="1"/>
    </xf>
    <xf numFmtId="4" fontId="122" fillId="50" borderId="39" applyNumberFormat="0" applyProtection="0">
      <alignment horizontal="right" vertical="center"/>
    </xf>
    <xf numFmtId="4" fontId="24" fillId="12" borderId="0" applyNumberFormat="0" applyProtection="0">
      <alignment horizontal="left" vertical="center" indent="1"/>
    </xf>
    <xf numFmtId="4" fontId="124" fillId="9" borderId="0" applyNumberFormat="0" applyProtection="0">
      <alignment horizontal="left" vertical="center" indent="1"/>
    </xf>
    <xf numFmtId="4" fontId="122" fillId="44" borderId="39" applyNumberFormat="0" applyProtection="0">
      <alignment vertical="center"/>
    </xf>
    <xf numFmtId="4" fontId="125" fillId="44" borderId="39" applyNumberFormat="0" applyProtection="0">
      <alignment vertical="center"/>
    </xf>
    <xf numFmtId="4" fontId="83" fillId="50" borderId="41" applyNumberFormat="0" applyProtection="0">
      <alignment horizontal="left" vertical="center" indent="1"/>
    </xf>
    <xf numFmtId="4" fontId="24" fillId="44" borderId="39" applyNumberFormat="0" applyProtection="0">
      <alignment horizontal="right" vertical="center"/>
    </xf>
    <xf numFmtId="4" fontId="125" fillId="44" borderId="39" applyNumberFormat="0" applyProtection="0">
      <alignment horizontal="right" vertical="center"/>
    </xf>
    <xf numFmtId="4" fontId="126" fillId="5" borderId="39" applyNumberFormat="0" applyProtection="0">
      <alignment horizontal="left" vertical="center" wrapText="1" indent="1"/>
    </xf>
    <xf numFmtId="4" fontId="127" fillId="12" borderId="0" applyNumberFormat="0" applyProtection="0">
      <alignment horizontal="left" vertical="center" indent="1"/>
    </xf>
    <xf numFmtId="4" fontId="128" fillId="44" borderId="39" applyNumberFormat="0" applyProtection="0">
      <alignment horizontal="right" vertical="center"/>
    </xf>
    <xf numFmtId="0" fontId="129" fillId="0" borderId="0">
      <alignment horizontal="left"/>
    </xf>
    <xf numFmtId="0" fontId="33" fillId="79" borderId="0" applyNumberFormat="0" applyFont="0" applyBorder="0" applyAlignment="0" applyProtection="0"/>
    <xf numFmtId="194" fontId="33" fillId="0" borderId="0"/>
    <xf numFmtId="298" fontId="34" fillId="0" borderId="0">
      <alignment horizontal="right" vertical="top" wrapText="1"/>
    </xf>
    <xf numFmtId="0" fontId="130" fillId="0" borderId="0" applyNumberFormat="0">
      <alignment horizontal="left"/>
    </xf>
    <xf numFmtId="0" fontId="34" fillId="0" borderId="0">
      <alignment vertical="top" wrapText="1"/>
    </xf>
    <xf numFmtId="0" fontId="4" fillId="50" borderId="0" applyNumberFormat="0" applyBorder="0" applyProtection="0">
      <alignment horizontal="center"/>
    </xf>
    <xf numFmtId="298" fontId="77" fillId="0" borderId="0" applyFont="0" applyFill="0" applyBorder="0" applyAlignment="0"/>
    <xf numFmtId="0" fontId="42" fillId="47" borderId="0"/>
    <xf numFmtId="0" fontId="34" fillId="0" borderId="0">
      <alignment vertical="top" wrapText="1"/>
    </xf>
    <xf numFmtId="275" fontId="24" fillId="0" borderId="0" applyFill="0" applyBorder="0" applyAlignment="0"/>
    <xf numFmtId="0" fontId="4" fillId="0" borderId="0"/>
    <xf numFmtId="0" fontId="32" fillId="0" borderId="0" applyFont="0" applyFill="0" applyBorder="0" applyAlignment="0" applyProtection="0"/>
    <xf numFmtId="0" fontId="113" fillId="0" borderId="0"/>
    <xf numFmtId="0" fontId="131" fillId="0" borderId="0"/>
    <xf numFmtId="0" fontId="132" fillId="0" borderId="0">
      <alignment horizontal="left"/>
    </xf>
    <xf numFmtId="0" fontId="133" fillId="0" borderId="0"/>
    <xf numFmtId="0" fontId="58" fillId="0" borderId="0">
      <alignment horizontal="left" indent="1"/>
    </xf>
    <xf numFmtId="299" fontId="33" fillId="0" borderId="0"/>
    <xf numFmtId="49" fontId="108" fillId="0" borderId="0" applyNumberFormat="0"/>
    <xf numFmtId="49" fontId="42" fillId="0" borderId="0"/>
    <xf numFmtId="0" fontId="113" fillId="0" borderId="0" applyFill="0" applyBorder="0" applyProtection="0">
      <alignment horizontal="center" vertical="center"/>
    </xf>
    <xf numFmtId="0" fontId="134" fillId="0" borderId="0" applyBorder="0" applyProtection="0">
      <alignment vertical="center"/>
    </xf>
    <xf numFmtId="0" fontId="134" fillId="0" borderId="11" applyBorder="0" applyProtection="0">
      <alignment horizontal="right" vertical="center"/>
    </xf>
    <xf numFmtId="0" fontId="135" fillId="80" borderId="0" applyBorder="0" applyProtection="0">
      <alignment horizontal="centerContinuous" vertical="center"/>
    </xf>
    <xf numFmtId="0" fontId="135" fillId="81" borderId="11" applyBorder="0" applyProtection="0">
      <alignment horizontal="centerContinuous" vertical="center"/>
    </xf>
    <xf numFmtId="0" fontId="136" fillId="0" borderId="0" applyFill="0" applyBorder="0" applyAlignment="0"/>
    <xf numFmtId="0" fontId="113" fillId="0" borderId="0" applyFill="0" applyBorder="0" applyProtection="0"/>
    <xf numFmtId="0" fontId="137" fillId="0" borderId="0" applyFill="0" applyBorder="0" applyProtection="0">
      <alignment horizontal="left"/>
    </xf>
    <xf numFmtId="0" fontId="4" fillId="0" borderId="7" applyFill="0" applyBorder="0" applyProtection="0">
      <alignment horizontal="left" vertical="top"/>
    </xf>
    <xf numFmtId="0" fontId="138" fillId="0" borderId="0" applyNumberFormat="0" applyFill="0" applyBorder="0">
      <alignment horizontal="left" wrapText="1"/>
    </xf>
    <xf numFmtId="0" fontId="139" fillId="0" borderId="0" applyNumberFormat="0" applyFill="0" applyBorder="0">
      <alignment horizontal="left" wrapText="1"/>
    </xf>
    <xf numFmtId="0" fontId="139" fillId="0" borderId="0" applyNumberFormat="0" applyFill="0" applyBorder="0">
      <alignment horizontal="right" wrapText="1"/>
    </xf>
    <xf numFmtId="219" fontId="138" fillId="0" borderId="0" applyFill="0" applyBorder="0">
      <alignment horizontal="right" wrapText="1"/>
    </xf>
    <xf numFmtId="0" fontId="138" fillId="0" borderId="0" applyNumberFormat="0" applyFill="0" applyBorder="0">
      <alignment horizontal="left" wrapText="1"/>
    </xf>
    <xf numFmtId="0" fontId="140" fillId="0" borderId="0" applyNumberFormat="0" applyFill="0" applyBorder="0">
      <alignment horizontal="left" wrapText="1"/>
    </xf>
    <xf numFmtId="0" fontId="138" fillId="0" borderId="0" applyNumberFormat="0" applyFill="0" applyBorder="0">
      <alignment horizontal="left" wrapText="1"/>
    </xf>
    <xf numFmtId="0" fontId="138" fillId="0" borderId="0" applyNumberFormat="0" applyFill="0" applyBorder="0">
      <alignment horizontal="left" wrapText="1"/>
    </xf>
    <xf numFmtId="0" fontId="139" fillId="0" borderId="0" applyNumberFormat="0" applyFill="0" applyBorder="0">
      <alignment horizontal="left" wrapText="1"/>
    </xf>
    <xf numFmtId="37" fontId="34" fillId="0" borderId="0">
      <alignment horizontal="right" vertical="top" wrapText="1"/>
    </xf>
    <xf numFmtId="0" fontId="79" fillId="47" borderId="0"/>
    <xf numFmtId="300" fontId="33" fillId="0" borderId="0" applyFont="0" applyFill="0" applyBorder="0" applyAlignment="0" applyProtection="0"/>
    <xf numFmtId="301" fontId="33" fillId="0" borderId="0" applyFont="0" applyFill="0" applyBorder="0" applyAlignment="0" applyProtection="0"/>
    <xf numFmtId="302" fontId="33" fillId="0" borderId="0" applyFont="0" applyFill="0" applyBorder="0" applyAlignment="0" applyProtection="0"/>
    <xf numFmtId="49" fontId="24" fillId="0" borderId="0" applyFill="0" applyBorder="0" applyAlignment="0"/>
    <xf numFmtId="0" fontId="24" fillId="0" borderId="0" applyFill="0" applyBorder="0" applyAlignment="0"/>
    <xf numFmtId="0" fontId="24" fillId="0" borderId="0" applyFill="0" applyBorder="0" applyAlignment="0"/>
    <xf numFmtId="0" fontId="4" fillId="0" borderId="0" applyFill="0" applyBorder="0">
      <alignment horizontal="right"/>
    </xf>
    <xf numFmtId="0" fontId="74" fillId="0" borderId="0" applyFill="0" applyBorder="0" applyProtection="0">
      <alignment horizontal="left" vertical="top"/>
    </xf>
    <xf numFmtId="0" fontId="4" fillId="0" borderId="0"/>
    <xf numFmtId="18" fontId="42" fillId="0" borderId="0" applyFont="0" applyFill="0" applyBorder="0" applyAlignment="0" applyProtection="0">
      <alignment horizontal="center"/>
    </xf>
    <xf numFmtId="303" fontId="33" fillId="0" borderId="0" applyFont="0" applyFill="0" applyBorder="0" applyAlignment="0" applyProtection="0"/>
    <xf numFmtId="304" fontId="33" fillId="0" borderId="0" applyFont="0" applyFill="0" applyBorder="0" applyAlignment="0" applyProtection="0"/>
    <xf numFmtId="305" fontId="33" fillId="0" borderId="0" applyFont="0" applyFill="0" applyBorder="0" applyAlignment="0" applyProtection="0"/>
    <xf numFmtId="0" fontId="37" fillId="0" borderId="0" applyNumberFormat="0" applyFill="0" applyBorder="0" applyAlignment="0" applyProtection="0"/>
    <xf numFmtId="40" fontId="141" fillId="0" borderId="0"/>
    <xf numFmtId="0" fontId="142" fillId="0" borderId="0" applyNumberFormat="0" applyFill="0" applyBorder="0" applyAlignment="0">
      <protection locked="0"/>
    </xf>
    <xf numFmtId="0" fontId="58" fillId="0" borderId="0">
      <alignment horizontal="center"/>
    </xf>
    <xf numFmtId="0" fontId="58" fillId="0" borderId="0">
      <alignment horizontal="center"/>
    </xf>
    <xf numFmtId="0" fontId="143" fillId="82" borderId="0">
      <alignment horizontal="centerContinuous"/>
    </xf>
    <xf numFmtId="0" fontId="144" fillId="58" borderId="0" applyNumberFormat="0" applyBorder="0" applyAlignment="0">
      <alignment horizontal="center"/>
    </xf>
    <xf numFmtId="0" fontId="145" fillId="59" borderId="0" applyBorder="0"/>
    <xf numFmtId="251" fontId="19" fillId="0" borderId="15" applyFill="0"/>
    <xf numFmtId="251" fontId="19" fillId="0" borderId="4" applyFill="0"/>
    <xf numFmtId="251" fontId="4" fillId="0" borderId="15" applyFill="0"/>
    <xf numFmtId="251" fontId="4" fillId="0" borderId="4" applyFill="0"/>
    <xf numFmtId="0" fontId="146" fillId="0" borderId="42" applyNumberFormat="0" applyFill="0" applyAlignment="0">
      <protection locked="0"/>
    </xf>
    <xf numFmtId="0" fontId="146" fillId="0" borderId="42" applyNumberFormat="0" applyFill="0" applyAlignment="0">
      <protection locked="0"/>
    </xf>
    <xf numFmtId="167" fontId="76" fillId="0" borderId="13" applyFill="0" applyAlignment="0" applyProtection="0"/>
    <xf numFmtId="40" fontId="108" fillId="0" borderId="0" applyNumberFormat="0" applyFill="0" applyBorder="0" applyAlignment="0" applyProtection="0">
      <alignment horizontal="left"/>
    </xf>
    <xf numFmtId="40" fontId="108" fillId="0" borderId="0" applyNumberFormat="0" applyFill="0" applyBorder="0" applyAlignment="0" applyProtection="0">
      <alignment horizontal="left"/>
    </xf>
    <xf numFmtId="0" fontId="108" fillId="0" borderId="0" applyNumberFormat="0" applyFill="0" applyBorder="0" applyAlignment="0" applyProtection="0">
      <alignment horizontal="left"/>
    </xf>
    <xf numFmtId="0" fontId="108" fillId="0" borderId="0" applyNumberFormat="0" applyFill="0" applyBorder="0" applyAlignment="0" applyProtection="0">
      <alignment horizontal="left"/>
    </xf>
    <xf numFmtId="0" fontId="108" fillId="0" borderId="0" applyNumberFormat="0" applyFill="0" applyBorder="0" applyAlignment="0" applyProtection="0">
      <alignment horizontal="left"/>
    </xf>
    <xf numFmtId="0" fontId="108" fillId="0" borderId="0" applyNumberFormat="0" applyFill="0" applyBorder="0" applyAlignment="0" applyProtection="0">
      <alignment horizontal="left"/>
    </xf>
    <xf numFmtId="0" fontId="108" fillId="0" borderId="0" applyNumberFormat="0" applyFill="0" applyBorder="0" applyAlignment="0" applyProtection="0">
      <alignment horizontal="left"/>
    </xf>
    <xf numFmtId="40" fontId="108" fillId="0" borderId="0" applyNumberFormat="0" applyFill="0" applyBorder="0" applyAlignment="0" applyProtection="0">
      <alignment horizontal="left"/>
    </xf>
    <xf numFmtId="0" fontId="108" fillId="0" borderId="0" applyNumberFormat="0" applyFill="0" applyBorder="0" applyAlignment="0" applyProtection="0">
      <alignment horizontal="left"/>
    </xf>
    <xf numFmtId="0" fontId="4" fillId="50" borderId="0" applyNumberFormat="0" applyFont="0" applyBorder="0" applyAlignment="0" applyProtection="0"/>
    <xf numFmtId="299" fontId="147" fillId="0" borderId="0">
      <alignment horizontal="left"/>
      <protection locked="0"/>
    </xf>
    <xf numFmtId="0" fontId="4" fillId="0" borderId="19" applyNumberFormat="0" applyFont="0" applyFill="0" applyAlignment="0" applyProtection="0"/>
    <xf numFmtId="0" fontId="4" fillId="0" borderId="0" applyNumberFormat="0" applyFont="0" applyFill="0"/>
    <xf numFmtId="0" fontId="114" fillId="0" borderId="0" applyNumberFormat="0" applyFill="0" applyBorder="0"/>
    <xf numFmtId="0" fontId="148" fillId="0" borderId="0" applyNumberFormat="0" applyFill="0" applyBorder="0" applyAlignment="0">
      <protection locked="0"/>
    </xf>
    <xf numFmtId="0" fontId="4" fillId="0" borderId="0" applyNumberFormat="0" applyFill="0" applyBorder="0" applyAlignment="0"/>
    <xf numFmtId="1" fontId="149" fillId="0" borderId="0">
      <alignment horizontal="right"/>
    </xf>
    <xf numFmtId="206" fontId="33" fillId="0" borderId="0"/>
    <xf numFmtId="299" fontId="43" fillId="0" borderId="0" applyFont="0" applyFill="0" applyBorder="0" applyProtection="0">
      <alignment horizontal="right"/>
    </xf>
    <xf numFmtId="38" fontId="150" fillId="0" borderId="0">
      <alignment horizontal="right"/>
    </xf>
    <xf numFmtId="306" fontId="77" fillId="0" borderId="0" applyFont="0" applyFill="0" applyBorder="0" applyAlignment="0"/>
    <xf numFmtId="0" fontId="151" fillId="0" borderId="0"/>
    <xf numFmtId="0" fontId="41" fillId="83" borderId="0" applyNumberFormat="0" applyBorder="0" applyAlignment="0" applyProtection="0"/>
    <xf numFmtId="0" fontId="39" fillId="84" borderId="0" applyNumberFormat="0" applyBorder="0" applyAlignment="0" applyProtection="0"/>
    <xf numFmtId="0" fontId="39" fillId="84" borderId="0" applyNumberFormat="0" applyBorder="0" applyAlignment="0" applyProtection="0"/>
    <xf numFmtId="0" fontId="41" fillId="85" borderId="0" applyNumberFormat="0" applyBorder="0" applyAlignment="0" applyProtection="0"/>
    <xf numFmtId="0" fontId="41" fillId="83" borderId="0" applyNumberFormat="0" applyBorder="0" applyAlignment="0" applyProtection="0"/>
    <xf numFmtId="0" fontId="41" fillId="86" borderId="0" applyNumberFormat="0" applyBorder="0" applyAlignment="0" applyProtection="0"/>
    <xf numFmtId="0" fontId="39" fillId="87" borderId="0" applyNumberFormat="0" applyBorder="0" applyAlignment="0" applyProtection="0"/>
    <xf numFmtId="0" fontId="39" fillId="40" borderId="0" applyNumberFormat="0" applyBorder="0" applyAlignment="0" applyProtection="0"/>
    <xf numFmtId="0" fontId="41" fillId="88" borderId="0" applyNumberFormat="0" applyBorder="0" applyAlignment="0" applyProtection="0"/>
    <xf numFmtId="0" fontId="41" fillId="86" borderId="0" applyNumberFormat="0" applyBorder="0" applyAlignment="0" applyProtection="0"/>
    <xf numFmtId="0" fontId="41" fillId="88" borderId="0" applyNumberFormat="0" applyBorder="0" applyAlignment="0" applyProtection="0"/>
    <xf numFmtId="0" fontId="39" fillId="87" borderId="0" applyNumberFormat="0" applyBorder="0" applyAlignment="0" applyProtection="0"/>
    <xf numFmtId="0" fontId="39" fillId="89" borderId="0" applyNumberFormat="0" applyBorder="0" applyAlignment="0" applyProtection="0"/>
    <xf numFmtId="0" fontId="41" fillId="40" borderId="0" applyNumberFormat="0" applyBorder="0" applyAlignment="0" applyProtection="0"/>
    <xf numFmtId="0" fontId="41" fillId="88" borderId="0" applyNumberFormat="0" applyBorder="0" applyAlignment="0" applyProtection="0"/>
    <xf numFmtId="0" fontId="41" fillId="83" borderId="0" applyNumberFormat="0" applyBorder="0" applyAlignment="0" applyProtection="0"/>
    <xf numFmtId="0" fontId="39" fillId="84" borderId="0" applyNumberFormat="0" applyBorder="0" applyAlignment="0" applyProtection="0"/>
    <xf numFmtId="0" fontId="39" fillId="40" borderId="0" applyNumberFormat="0" applyBorder="0" applyAlignment="0" applyProtection="0"/>
    <xf numFmtId="0" fontId="41" fillId="40" borderId="0" applyNumberFormat="0" applyBorder="0" applyAlignment="0" applyProtection="0"/>
    <xf numFmtId="0" fontId="41" fillId="83" borderId="0" applyNumberFormat="0" applyBorder="0" applyAlignment="0" applyProtection="0"/>
    <xf numFmtId="0" fontId="41" fillId="90" borderId="0" applyNumberFormat="0" applyBorder="0" applyAlignment="0" applyProtection="0"/>
    <xf numFmtId="0" fontId="39" fillId="91" borderId="0" applyNumberFormat="0" applyBorder="0" applyAlignment="0" applyProtection="0"/>
    <xf numFmtId="0" fontId="39" fillId="84" borderId="0" applyNumberFormat="0" applyBorder="0" applyAlignment="0" applyProtection="0"/>
    <xf numFmtId="0" fontId="41" fillId="85" borderId="0" applyNumberFormat="0" applyBorder="0" applyAlignment="0" applyProtection="0"/>
    <xf numFmtId="0" fontId="41" fillId="90" borderId="0" applyNumberFormat="0" applyBorder="0" applyAlignment="0" applyProtection="0"/>
    <xf numFmtId="0" fontId="41" fillId="92" borderId="0" applyNumberFormat="0" applyBorder="0" applyAlignment="0" applyProtection="0"/>
    <xf numFmtId="0" fontId="39" fillId="87" borderId="0" applyNumberFormat="0" applyBorder="0" applyAlignment="0" applyProtection="0"/>
    <xf numFmtId="0" fontId="39" fillId="93" borderId="0" applyNumberFormat="0" applyBorder="0" applyAlignment="0" applyProtection="0"/>
    <xf numFmtId="0" fontId="41" fillId="93" borderId="0" applyNumberFormat="0" applyBorder="0" applyAlignment="0" applyProtection="0"/>
    <xf numFmtId="0" fontId="41" fillId="92" borderId="0" applyNumberFormat="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52" fillId="0" borderId="0" applyNumberFormat="0" applyFill="0" applyBorder="0" applyAlignment="0" applyProtection="0"/>
    <xf numFmtId="0" fontId="153" fillId="88" borderId="24" applyNumberFormat="0" applyAlignment="0" applyProtection="0"/>
    <xf numFmtId="0" fontId="154" fillId="11" borderId="0" applyNumberFormat="0" applyBorder="0" applyAlignment="0" applyProtection="0">
      <alignment vertical="center"/>
    </xf>
    <xf numFmtId="0" fontId="33" fillId="87" borderId="21" applyNumberFormat="0" applyFont="0" applyAlignment="0" applyProtection="0"/>
    <xf numFmtId="0" fontId="155" fillId="0" borderId="43" applyNumberFormat="0" applyFill="0" applyAlignment="0" applyProtection="0"/>
    <xf numFmtId="0" fontId="156" fillId="0" borderId="0"/>
    <xf numFmtId="0" fontId="156" fillId="0" borderId="0"/>
    <xf numFmtId="0" fontId="4" fillId="0" borderId="0"/>
    <xf numFmtId="0" fontId="157" fillId="0" borderId="0"/>
    <xf numFmtId="0" fontId="158" fillId="94" borderId="0" applyNumberFormat="0" applyBorder="0" applyAlignment="0" applyProtection="0"/>
    <xf numFmtId="0" fontId="159" fillId="93" borderId="23" applyNumberFormat="0" applyAlignment="0" applyProtection="0"/>
    <xf numFmtId="0" fontId="160" fillId="95" borderId="36" applyNumberFormat="0" applyAlignment="0" applyProtection="0"/>
    <xf numFmtId="0" fontId="36" fillId="0" borderId="0">
      <alignment vertical="center"/>
    </xf>
    <xf numFmtId="0" fontId="161" fillId="96" borderId="0" applyNumberFormat="0" applyBorder="0" applyAlignment="0" applyProtection="0"/>
    <xf numFmtId="0" fontId="161" fillId="97" borderId="0" applyNumberFormat="0" applyBorder="0" applyAlignment="0" applyProtection="0"/>
    <xf numFmtId="0" fontId="161" fillId="98" borderId="0" applyNumberFormat="0" applyBorder="0" applyAlignment="0" applyProtection="0"/>
    <xf numFmtId="0" fontId="162" fillId="19" borderId="0" applyNumberFormat="0" applyBorder="0" applyAlignment="0" applyProtection="0">
      <alignment vertical="center"/>
    </xf>
    <xf numFmtId="0" fontId="154" fillId="99" borderId="0" applyNumberFormat="0" applyBorder="0" applyAlignment="0" applyProtection="0"/>
    <xf numFmtId="0" fontId="163" fillId="0" borderId="0"/>
    <xf numFmtId="164" fontId="164" fillId="0" borderId="0" applyFont="0" applyFill="0" applyBorder="0" applyAlignment="0" applyProtection="0"/>
    <xf numFmtId="38" fontId="165" fillId="0" borderId="0" applyFont="0" applyFill="0" applyBorder="0" applyAlignment="0" applyProtection="0"/>
    <xf numFmtId="0" fontId="166" fillId="0" borderId="0"/>
    <xf numFmtId="0" fontId="167" fillId="0" borderId="0">
      <alignment vertical="center"/>
    </xf>
    <xf numFmtId="0" fontId="32" fillId="0" borderId="0" applyFont="0" applyFill="0" applyBorder="0" applyAlignment="0" applyProtection="0"/>
    <xf numFmtId="0" fontId="168" fillId="89" borderId="0" applyNumberFormat="0" applyBorder="0" applyAlignment="0" applyProtection="0"/>
    <xf numFmtId="0" fontId="168" fillId="20" borderId="0" applyNumberFormat="0" applyBorder="0" applyAlignment="0" applyProtection="0">
      <alignment vertical="center"/>
    </xf>
    <xf numFmtId="0" fontId="169" fillId="0" borderId="44" applyNumberFormat="0" applyFill="0" applyAlignment="0" applyProtection="0"/>
    <xf numFmtId="0" fontId="170" fillId="0" borderId="45" applyNumberFormat="0" applyFill="0" applyAlignment="0" applyProtection="0"/>
    <xf numFmtId="0" fontId="171" fillId="0" borderId="46" applyNumberFormat="0" applyFill="0" applyAlignment="0" applyProtection="0"/>
    <xf numFmtId="0" fontId="171" fillId="0" borderId="0" applyNumberFormat="0" applyFill="0" applyBorder="0" applyAlignment="0" applyProtection="0"/>
    <xf numFmtId="0" fontId="172" fillId="58" borderId="23" applyNumberFormat="0" applyAlignment="0" applyProtection="0">
      <alignment vertical="center"/>
    </xf>
    <xf numFmtId="0" fontId="173" fillId="0" borderId="0" applyNumberFormat="0" applyFill="0" applyBorder="0" applyAlignment="0" applyProtection="0">
      <alignment vertical="center"/>
    </xf>
    <xf numFmtId="0" fontId="174" fillId="0" borderId="0" applyNumberFormat="0" applyFill="0" applyBorder="0" applyAlignment="0" applyProtection="0"/>
    <xf numFmtId="0" fontId="175" fillId="95" borderId="23" applyNumberFormat="0" applyAlignment="0" applyProtection="0"/>
    <xf numFmtId="164" fontId="3" fillId="0" borderId="0" applyFont="0" applyFill="0" applyBorder="0" applyAlignment="0" applyProtection="0"/>
    <xf numFmtId="165" fontId="3"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8" fillId="0" borderId="0"/>
    <xf numFmtId="164" fontId="8" fillId="0" borderId="0" applyFont="0" applyFill="0" applyBorder="0" applyAlignment="0" applyProtection="0"/>
    <xf numFmtId="164" fontId="3" fillId="0" borderId="0" applyFont="0" applyFill="0" applyBorder="0" applyAlignment="0" applyProtection="0"/>
    <xf numFmtId="164" fontId="8" fillId="0" borderId="0" applyFont="0" applyFill="0" applyBorder="0" applyAlignment="0" applyProtection="0"/>
    <xf numFmtId="0" fontId="4" fillId="0" borderId="0"/>
    <xf numFmtId="0" fontId="3" fillId="0" borderId="0"/>
    <xf numFmtId="9" fontId="8" fillId="0" borderId="0" applyFont="0" applyFill="0" applyBorder="0" applyAlignment="0" applyProtection="0"/>
    <xf numFmtId="0" fontId="8" fillId="0" borderId="0"/>
    <xf numFmtId="9" fontId="3" fillId="0" borderId="0" applyFont="0" applyFill="0" applyBorder="0" applyAlignment="0" applyProtection="0"/>
    <xf numFmtId="38" fontId="69" fillId="0" borderId="0" applyFont="0" applyFill="0" applyBorder="0" applyAlignment="0" applyProtection="0"/>
    <xf numFmtId="9" fontId="8"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45" fillId="0" borderId="0" applyFill="0" applyBorder="0">
      <protection locked="0"/>
    </xf>
    <xf numFmtId="164"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176" fillId="0" borderId="0"/>
    <xf numFmtId="0" fontId="176" fillId="0" borderId="0"/>
    <xf numFmtId="9" fontId="176"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 fillId="0" borderId="0"/>
    <xf numFmtId="9" fontId="4" fillId="0" borderId="0" applyFont="0" applyFill="0" applyBorder="0" applyAlignment="0" applyProtection="0"/>
    <xf numFmtId="4" fontId="122" fillId="71" borderId="93" applyNumberFormat="0" applyProtection="0">
      <alignment horizontal="right" vertical="center"/>
    </xf>
    <xf numFmtId="4" fontId="122" fillId="70" borderId="93" applyNumberFormat="0" applyProtection="0">
      <alignment horizontal="right" vertical="center"/>
    </xf>
    <xf numFmtId="0" fontId="4" fillId="15" borderId="89" applyNumberFormat="0" applyAlignment="0">
      <protection locked="0"/>
    </xf>
    <xf numFmtId="0" fontId="106" fillId="48" borderId="92" applyNumberFormat="0" applyAlignment="0">
      <protection locked="0"/>
    </xf>
    <xf numFmtId="0" fontId="175" fillId="95" borderId="66" applyNumberFormat="0" applyAlignment="0" applyProtection="0"/>
    <xf numFmtId="0" fontId="172" fillId="58" borderId="66" applyNumberFormat="0" applyAlignment="0" applyProtection="0">
      <alignment vertical="center"/>
    </xf>
    <xf numFmtId="0" fontId="160" fillId="95" borderId="68" applyNumberFormat="0" applyAlignment="0" applyProtection="0"/>
    <xf numFmtId="0" fontId="159" fillId="93" borderId="66" applyNumberFormat="0" applyAlignment="0" applyProtection="0"/>
    <xf numFmtId="0" fontId="33" fillId="87" borderId="65" applyNumberFormat="0" applyFont="0" applyAlignment="0" applyProtection="0"/>
    <xf numFmtId="0" fontId="146" fillId="0" borderId="71" applyNumberFormat="0" applyFill="0" applyAlignment="0">
      <protection locked="0"/>
    </xf>
    <xf numFmtId="0" fontId="146" fillId="0" borderId="71" applyNumberFormat="0" applyFill="0" applyAlignment="0">
      <protection locked="0"/>
    </xf>
    <xf numFmtId="4" fontId="128" fillId="44" borderId="69" applyNumberFormat="0" applyProtection="0">
      <alignment horizontal="right" vertical="center"/>
    </xf>
    <xf numFmtId="4" fontId="126" fillId="5" borderId="69" applyNumberFormat="0" applyProtection="0">
      <alignment horizontal="left" vertical="center" wrapText="1" indent="1"/>
    </xf>
    <xf numFmtId="4" fontId="125" fillId="44" borderId="69" applyNumberFormat="0" applyProtection="0">
      <alignment horizontal="right" vertical="center"/>
    </xf>
    <xf numFmtId="4" fontId="24" fillId="44" borderId="69" applyNumberFormat="0" applyProtection="0">
      <alignment horizontal="right" vertical="center"/>
    </xf>
    <xf numFmtId="4" fontId="83" fillId="50" borderId="70" applyNumberFormat="0" applyProtection="0">
      <alignment horizontal="left" vertical="center" indent="1"/>
    </xf>
    <xf numFmtId="4" fontId="125" fillId="44" borderId="69" applyNumberFormat="0" applyProtection="0">
      <alignment vertical="center"/>
    </xf>
    <xf numFmtId="4" fontId="122" fillId="44" borderId="69" applyNumberFormat="0" applyProtection="0">
      <alignment vertical="center"/>
    </xf>
    <xf numFmtId="4" fontId="122" fillId="50" borderId="69" applyNumberFormat="0" applyProtection="0">
      <alignment horizontal="right" vertical="center"/>
    </xf>
    <xf numFmtId="4" fontId="122" fillId="76" borderId="69" applyNumberFormat="0" applyProtection="0">
      <alignment horizontal="right" vertical="center"/>
    </xf>
    <xf numFmtId="4" fontId="122" fillId="75" borderId="69" applyNumberFormat="0" applyProtection="0">
      <alignment horizontal="right" vertical="center"/>
    </xf>
    <xf numFmtId="4" fontId="122" fillId="74" borderId="69" applyNumberFormat="0" applyProtection="0">
      <alignment horizontal="right" vertical="center"/>
    </xf>
    <xf numFmtId="4" fontId="122" fillId="64" borderId="69" applyNumberFormat="0" applyProtection="0">
      <alignment horizontal="right" vertical="center"/>
    </xf>
    <xf numFmtId="4" fontId="122" fillId="73" borderId="69" applyNumberFormat="0" applyProtection="0">
      <alignment horizontal="right" vertical="center"/>
    </xf>
    <xf numFmtId="4" fontId="122" fillId="69" borderId="69" applyNumberFormat="0" applyProtection="0">
      <alignment horizontal="right" vertical="center"/>
    </xf>
    <xf numFmtId="4" fontId="122" fillId="72" borderId="69" applyNumberFormat="0" applyProtection="0">
      <alignment horizontal="right" vertical="center"/>
    </xf>
    <xf numFmtId="4" fontId="122" fillId="71" borderId="69" applyNumberFormat="0" applyProtection="0">
      <alignment horizontal="right" vertical="center"/>
    </xf>
    <xf numFmtId="4" fontId="122" fillId="70" borderId="69" applyNumberFormat="0" applyProtection="0">
      <alignment horizontal="right" vertical="center"/>
    </xf>
    <xf numFmtId="4" fontId="122" fillId="46" borderId="69" applyNumberFormat="0" applyProtection="0">
      <alignment horizontal="left" vertical="center" indent="1"/>
    </xf>
    <xf numFmtId="4" fontId="121" fillId="46" borderId="69" applyNumberFormat="0" applyProtection="0">
      <alignment vertical="center"/>
    </xf>
    <xf numFmtId="4" fontId="83" fillId="46" borderId="69" applyNumberFormat="0" applyProtection="0">
      <alignment vertical="center"/>
    </xf>
    <xf numFmtId="213" fontId="44" fillId="0" borderId="88">
      <alignment horizontal="center" vertical="center"/>
      <protection locked="0"/>
    </xf>
    <xf numFmtId="214" fontId="44" fillId="0" borderId="88">
      <alignment horizontal="center" vertical="center"/>
      <protection locked="0"/>
    </xf>
    <xf numFmtId="214" fontId="44" fillId="0" borderId="88">
      <alignment horizontal="right" vertical="center"/>
      <protection locked="0"/>
    </xf>
    <xf numFmtId="188" fontId="44" fillId="0" borderId="88">
      <alignment horizontal="center" vertical="center"/>
      <protection locked="0"/>
    </xf>
    <xf numFmtId="188" fontId="44" fillId="0" borderId="88">
      <alignment horizontal="right" vertical="center"/>
      <protection locked="0"/>
    </xf>
    <xf numFmtId="215" fontId="44" fillId="0" borderId="88">
      <alignment horizontal="center" vertical="center"/>
      <protection locked="0"/>
    </xf>
    <xf numFmtId="215" fontId="44" fillId="0" borderId="88">
      <alignment horizontal="right" vertical="center"/>
      <protection locked="0"/>
    </xf>
    <xf numFmtId="216" fontId="44" fillId="0" borderId="88">
      <alignment horizontal="center" vertical="center"/>
      <protection locked="0"/>
    </xf>
    <xf numFmtId="216" fontId="44" fillId="0" borderId="88">
      <alignment horizontal="right" vertical="center"/>
      <protection locked="0"/>
    </xf>
    <xf numFmtId="217" fontId="44" fillId="0" borderId="88">
      <alignment horizontal="center" vertical="center"/>
      <protection locked="0"/>
    </xf>
    <xf numFmtId="217" fontId="44" fillId="0" borderId="88">
      <alignment horizontal="right" vertical="center"/>
      <protection locked="0"/>
    </xf>
    <xf numFmtId="218" fontId="44" fillId="0" borderId="88">
      <alignment horizontal="center" vertical="center"/>
      <protection locked="0"/>
    </xf>
    <xf numFmtId="218" fontId="44" fillId="0" borderId="88">
      <alignment horizontal="right" vertical="center"/>
      <protection locked="0"/>
    </xf>
    <xf numFmtId="0" fontId="4" fillId="15" borderId="65" applyNumberFormat="0" applyAlignment="0">
      <protection locked="0"/>
    </xf>
    <xf numFmtId="0" fontId="74" fillId="55" borderId="91">
      <alignment horizontal="center"/>
      <protection locked="0"/>
    </xf>
    <xf numFmtId="0" fontId="74" fillId="55" borderId="67">
      <alignment horizontal="center"/>
      <protection locked="0"/>
    </xf>
    <xf numFmtId="0" fontId="95" fillId="24" borderId="90" applyNumberFormat="0" applyAlignment="0">
      <protection locked="0"/>
    </xf>
    <xf numFmtId="0" fontId="95" fillId="24" borderId="90" applyNumberFormat="0" applyAlignment="0">
      <protection locked="0"/>
    </xf>
    <xf numFmtId="0" fontId="55" fillId="48" borderId="66" applyNumberFormat="0" applyAlignment="0">
      <protection locked="0"/>
    </xf>
    <xf numFmtId="4" fontId="122" fillId="72" borderId="93" applyNumberFormat="0" applyProtection="0">
      <alignment horizontal="right" vertical="center"/>
    </xf>
    <xf numFmtId="4" fontId="122" fillId="69" borderId="93" applyNumberFormat="0" applyProtection="0">
      <alignment horizontal="right" vertical="center"/>
    </xf>
    <xf numFmtId="4" fontId="122" fillId="73" borderId="93" applyNumberFormat="0" applyProtection="0">
      <alignment horizontal="right" vertical="center"/>
    </xf>
    <xf numFmtId="4" fontId="122" fillId="64" borderId="93" applyNumberFormat="0" applyProtection="0">
      <alignment horizontal="right" vertical="center"/>
    </xf>
    <xf numFmtId="4" fontId="122" fillId="74" borderId="93" applyNumberFormat="0" applyProtection="0">
      <alignment horizontal="right" vertical="center"/>
    </xf>
    <xf numFmtId="4" fontId="122" fillId="75" borderId="93" applyNumberFormat="0" applyProtection="0">
      <alignment horizontal="right" vertical="center"/>
    </xf>
    <xf numFmtId="4" fontId="122" fillId="76" borderId="93" applyNumberFormat="0" applyProtection="0">
      <alignment horizontal="right" vertical="center"/>
    </xf>
    <xf numFmtId="4" fontId="122" fillId="50" borderId="93" applyNumberFormat="0" applyProtection="0">
      <alignment horizontal="right" vertical="center"/>
    </xf>
    <xf numFmtId="4" fontId="122" fillId="44" borderId="93" applyNumberFormat="0" applyProtection="0">
      <alignment vertical="center"/>
    </xf>
    <xf numFmtId="4" fontId="125" fillId="44" borderId="93" applyNumberFormat="0" applyProtection="0">
      <alignment vertical="center"/>
    </xf>
    <xf numFmtId="4" fontId="83" fillId="50" borderId="94" applyNumberFormat="0" applyProtection="0">
      <alignment horizontal="left" vertical="center" indent="1"/>
    </xf>
    <xf numFmtId="4" fontId="24" fillId="44" borderId="93" applyNumberFormat="0" applyProtection="0">
      <alignment horizontal="right" vertical="center"/>
    </xf>
    <xf numFmtId="4" fontId="125" fillId="44" borderId="93" applyNumberFormat="0" applyProtection="0">
      <alignment horizontal="right" vertical="center"/>
    </xf>
    <xf numFmtId="4" fontId="126" fillId="5" borderId="93" applyNumberFormat="0" applyProtection="0">
      <alignment horizontal="left" vertical="center" wrapText="1" indent="1"/>
    </xf>
    <xf numFmtId="4" fontId="128" fillId="44" borderId="93" applyNumberFormat="0" applyProtection="0">
      <alignment horizontal="right" vertical="center"/>
    </xf>
    <xf numFmtId="218" fontId="44" fillId="0" borderId="64">
      <alignment horizontal="right" vertical="center"/>
      <protection locked="0"/>
    </xf>
    <xf numFmtId="218" fontId="44" fillId="0" borderId="64">
      <alignment horizontal="center" vertical="center"/>
      <protection locked="0"/>
    </xf>
    <xf numFmtId="217" fontId="44" fillId="0" borderId="64">
      <alignment horizontal="right" vertical="center"/>
      <protection locked="0"/>
    </xf>
    <xf numFmtId="217" fontId="44" fillId="0" borderId="64">
      <alignment horizontal="center" vertical="center"/>
      <protection locked="0"/>
    </xf>
    <xf numFmtId="216" fontId="44" fillId="0" borderId="64">
      <alignment horizontal="right" vertical="center"/>
      <protection locked="0"/>
    </xf>
    <xf numFmtId="216" fontId="44" fillId="0" borderId="64">
      <alignment horizontal="center" vertical="center"/>
      <protection locked="0"/>
    </xf>
    <xf numFmtId="215" fontId="44" fillId="0" borderId="64">
      <alignment horizontal="right" vertical="center"/>
      <protection locked="0"/>
    </xf>
    <xf numFmtId="215" fontId="44" fillId="0" borderId="64">
      <alignment horizontal="center" vertical="center"/>
      <protection locked="0"/>
    </xf>
    <xf numFmtId="188" fontId="44" fillId="0" borderId="64">
      <alignment horizontal="right" vertical="center"/>
      <protection locked="0"/>
    </xf>
    <xf numFmtId="188" fontId="44" fillId="0" borderId="64">
      <alignment horizontal="center" vertical="center"/>
      <protection locked="0"/>
    </xf>
    <xf numFmtId="3" fontId="45" fillId="41" borderId="65">
      <alignment horizontal="right"/>
    </xf>
    <xf numFmtId="214" fontId="44" fillId="0" borderId="64">
      <alignment horizontal="right" vertical="center"/>
      <protection locked="0"/>
    </xf>
    <xf numFmtId="214" fontId="44" fillId="0" borderId="64">
      <alignment horizontal="center" vertical="center"/>
      <protection locked="0"/>
    </xf>
    <xf numFmtId="213" fontId="44" fillId="0" borderId="64">
      <alignment horizontal="right" vertical="center"/>
      <protection locked="0"/>
    </xf>
    <xf numFmtId="213" fontId="44" fillId="0" borderId="64">
      <alignment horizontal="center" vertical="center"/>
      <protection locked="0"/>
    </xf>
    <xf numFmtId="0" fontId="146" fillId="0" borderId="95" applyNumberFormat="0" applyFill="0" applyAlignment="0">
      <protection locked="0"/>
    </xf>
    <xf numFmtId="0" fontId="146" fillId="0" borderId="95" applyNumberFormat="0" applyFill="0" applyAlignment="0">
      <protection locked="0"/>
    </xf>
    <xf numFmtId="0" fontId="33" fillId="87" borderId="89" applyNumberFormat="0" applyFont="0" applyAlignment="0" applyProtection="0"/>
    <xf numFmtId="0" fontId="159" fillId="93" borderId="90" applyNumberFormat="0" applyAlignment="0" applyProtection="0"/>
    <xf numFmtId="0" fontId="160" fillId="95" borderId="92" applyNumberFormat="0" applyAlignment="0" applyProtection="0"/>
    <xf numFmtId="0" fontId="172" fillId="58" borderId="90" applyNumberFormat="0" applyAlignment="0" applyProtection="0">
      <alignment vertical="center"/>
    </xf>
    <xf numFmtId="0" fontId="175" fillId="95" borderId="90" applyNumberFormat="0" applyAlignment="0" applyProtection="0"/>
    <xf numFmtId="4" fontId="83" fillId="46" borderId="93" applyNumberFormat="0" applyProtection="0">
      <alignment vertical="center"/>
    </xf>
    <xf numFmtId="0" fontId="95" fillId="24" borderId="66" applyNumberFormat="0" applyAlignment="0">
      <protection locked="0"/>
    </xf>
    <xf numFmtId="0" fontId="55" fillId="48" borderId="90" applyNumberFormat="0" applyAlignment="0">
      <protection locked="0"/>
    </xf>
    <xf numFmtId="0" fontId="95" fillId="24" borderId="66" applyNumberFormat="0" applyAlignment="0">
      <protection locked="0"/>
    </xf>
    <xf numFmtId="0" fontId="106" fillId="48" borderId="68" applyNumberFormat="0" applyAlignment="0">
      <protection locked="0"/>
    </xf>
    <xf numFmtId="4" fontId="121" fillId="46" borderId="93" applyNumberFormat="0" applyProtection="0">
      <alignment vertical="center"/>
    </xf>
    <xf numFmtId="4" fontId="122" fillId="46" borderId="93" applyNumberFormat="0" applyProtection="0">
      <alignment horizontal="left" vertical="center" indent="1"/>
    </xf>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10" fontId="34" fillId="12" borderId="47" applyBorder="0" applyProtection="0">
      <alignment horizontal="right"/>
    </xf>
    <xf numFmtId="213" fontId="44" fillId="0" borderId="51">
      <alignment horizontal="center" vertical="center"/>
      <protection locked="0"/>
    </xf>
    <xf numFmtId="213" fontId="44" fillId="0" borderId="51">
      <alignment horizontal="right" vertical="center"/>
      <protection locked="0"/>
    </xf>
    <xf numFmtId="214" fontId="44" fillId="0" borderId="51">
      <alignment horizontal="center" vertical="center"/>
      <protection locked="0"/>
    </xf>
    <xf numFmtId="214" fontId="44" fillId="0" borderId="51">
      <alignment horizontal="right" vertical="center"/>
      <protection locked="0"/>
    </xf>
    <xf numFmtId="3" fontId="45" fillId="41" borderId="52">
      <alignment horizontal="right"/>
    </xf>
    <xf numFmtId="188" fontId="44" fillId="0" borderId="51">
      <alignment horizontal="center" vertical="center"/>
      <protection locked="0"/>
    </xf>
    <xf numFmtId="188" fontId="44" fillId="0" borderId="51">
      <alignment horizontal="right" vertical="center"/>
      <protection locked="0"/>
    </xf>
    <xf numFmtId="215" fontId="44" fillId="0" borderId="51">
      <alignment horizontal="center" vertical="center"/>
      <protection locked="0"/>
    </xf>
    <xf numFmtId="215" fontId="44" fillId="0" borderId="51">
      <alignment horizontal="right" vertical="center"/>
      <protection locked="0"/>
    </xf>
    <xf numFmtId="216" fontId="44" fillId="0" borderId="51">
      <alignment horizontal="center" vertical="center"/>
      <protection locked="0"/>
    </xf>
    <xf numFmtId="216" fontId="44" fillId="0" borderId="51">
      <alignment horizontal="right" vertical="center"/>
      <protection locked="0"/>
    </xf>
    <xf numFmtId="217" fontId="44" fillId="0" borderId="51">
      <alignment horizontal="center" vertical="center"/>
      <protection locked="0"/>
    </xf>
    <xf numFmtId="217" fontId="44" fillId="0" borderId="51">
      <alignment horizontal="right" vertical="center"/>
      <protection locked="0"/>
    </xf>
    <xf numFmtId="218" fontId="44" fillId="0" borderId="51">
      <alignment horizontal="center" vertical="center"/>
      <protection locked="0"/>
    </xf>
    <xf numFmtId="218" fontId="44" fillId="0" borderId="51">
      <alignment horizontal="right" vertical="center"/>
      <protection locked="0"/>
    </xf>
    <xf numFmtId="235" fontId="19" fillId="44" borderId="53">
      <alignment horizontal="center" wrapText="1"/>
    </xf>
    <xf numFmtId="0" fontId="53" fillId="0" borderId="47">
      <alignment horizontal="center" vertical="top" wrapText="1"/>
    </xf>
    <xf numFmtId="0" fontId="19" fillId="45" borderId="47">
      <alignment horizontal="center" wrapText="1"/>
    </xf>
    <xf numFmtId="0" fontId="53" fillId="0" borderId="47">
      <alignment horizontal="center" vertical="top" wrapText="1"/>
    </xf>
    <xf numFmtId="0" fontId="19" fillId="46" borderId="47">
      <alignment horizontal="center" wrapText="1"/>
    </xf>
    <xf numFmtId="0" fontId="53" fillId="0" borderId="47">
      <alignment horizontal="center" vertical="top" wrapText="1"/>
    </xf>
    <xf numFmtId="0" fontId="19" fillId="46" borderId="47">
      <alignment horizontal="center" wrapText="1"/>
    </xf>
    <xf numFmtId="0" fontId="53" fillId="0" borderId="47">
      <alignment horizontal="center" vertical="top" wrapText="1"/>
    </xf>
    <xf numFmtId="0" fontId="19" fillId="46" borderId="47">
      <alignment horizontal="center" wrapText="1"/>
    </xf>
    <xf numFmtId="0" fontId="53" fillId="0" borderId="47">
      <alignment horizontal="center" vertical="top" wrapText="1"/>
    </xf>
    <xf numFmtId="0" fontId="19" fillId="46" borderId="47">
      <alignment horizontal="center" wrapText="1"/>
    </xf>
    <xf numFmtId="0" fontId="53" fillId="0" borderId="47">
      <alignment horizontal="center" vertical="top" wrapText="1"/>
    </xf>
    <xf numFmtId="0" fontId="19" fillId="46" borderId="47">
      <alignment horizontal="center" wrapText="1"/>
    </xf>
    <xf numFmtId="0" fontId="53" fillId="0" borderId="47">
      <alignment horizontal="center" vertical="top" wrapText="1"/>
    </xf>
    <xf numFmtId="0" fontId="19" fillId="46" borderId="47">
      <alignment horizontal="center" wrapText="1"/>
    </xf>
    <xf numFmtId="0" fontId="55" fillId="48" borderId="54" applyNumberFormat="0" applyAlignment="0">
      <protection locked="0"/>
    </xf>
    <xf numFmtId="0" fontId="69" fillId="51" borderId="55" applyNumberFormat="0" applyFont="0" applyBorder="0" applyAlignment="0" applyProtection="0"/>
    <xf numFmtId="256" fontId="4" fillId="46" borderId="47">
      <alignment horizontal="right"/>
      <protection locked="0"/>
    </xf>
    <xf numFmtId="0" fontId="74" fillId="55" borderId="56">
      <alignment horizontal="center"/>
      <protection locked="0"/>
    </xf>
    <xf numFmtId="269" fontId="83" fillId="58" borderId="49" applyAlignment="0" applyProtection="0"/>
    <xf numFmtId="0" fontId="91" fillId="0" borderId="49">
      <alignment horizontal="left" vertical="center"/>
    </xf>
    <xf numFmtId="10" fontId="4" fillId="41" borderId="47" applyNumberFormat="0" applyBorder="0" applyAlignment="0" applyProtection="0"/>
    <xf numFmtId="0" fontId="95" fillId="24" borderId="54" applyNumberFormat="0" applyAlignment="0">
      <protection locked="0"/>
    </xf>
    <xf numFmtId="0" fontId="95" fillId="24" borderId="54" applyNumberFormat="0" applyAlignment="0">
      <protection locked="0"/>
    </xf>
    <xf numFmtId="10" fontId="69" fillId="66" borderId="55" applyBorder="0">
      <alignment horizontal="center"/>
      <protection locked="0"/>
    </xf>
    <xf numFmtId="0" fontId="4" fillId="15" borderId="52" applyNumberFormat="0" applyAlignment="0">
      <protection locked="0"/>
    </xf>
    <xf numFmtId="0" fontId="106" fillId="48" borderId="57" applyNumberFormat="0" applyAlignment="0">
      <protection locked="0"/>
    </xf>
    <xf numFmtId="0" fontId="45" fillId="0" borderId="50">
      <alignment horizontal="left" indent="7"/>
    </xf>
    <xf numFmtId="0" fontId="117" fillId="0" borderId="50">
      <alignment horizontal="left" wrapText="1"/>
    </xf>
    <xf numFmtId="0" fontId="4" fillId="0" borderId="50">
      <alignment horizontal="left" wrapText="1"/>
    </xf>
    <xf numFmtId="251" fontId="117" fillId="0" borderId="50">
      <alignment horizontal="left" wrapText="1" indent="1"/>
    </xf>
    <xf numFmtId="0" fontId="4" fillId="0" borderId="50">
      <alignment horizontal="left" wrapText="1" indent="1"/>
    </xf>
    <xf numFmtId="251" fontId="117" fillId="0" borderId="50">
      <alignment horizontal="left" wrapText="1" indent="2"/>
    </xf>
    <xf numFmtId="0" fontId="4" fillId="0" borderId="50">
      <alignment horizontal="left" wrapText="1" indent="2"/>
    </xf>
    <xf numFmtId="251" fontId="117" fillId="0" borderId="50">
      <alignment horizontal="left" wrapText="1" indent="3"/>
    </xf>
    <xf numFmtId="0" fontId="4" fillId="0" borderId="50">
      <alignment horizontal="left" wrapText="1" indent="3"/>
    </xf>
    <xf numFmtId="251" fontId="117" fillId="0" borderId="50">
      <alignment horizontal="left" wrapText="1" indent="4"/>
    </xf>
    <xf numFmtId="251" fontId="4" fillId="0" borderId="50">
      <alignment horizontal="left" wrapText="1" indent="4"/>
    </xf>
    <xf numFmtId="251" fontId="117" fillId="0" borderId="50">
      <alignment horizontal="left" wrapText="1" indent="5"/>
    </xf>
    <xf numFmtId="251" fontId="4" fillId="0" borderId="50">
      <alignment horizontal="left" wrapText="1" indent="5"/>
    </xf>
    <xf numFmtId="251" fontId="117" fillId="0" borderId="50">
      <alignment horizontal="left" wrapText="1" indent="6"/>
    </xf>
    <xf numFmtId="251" fontId="4" fillId="0" borderId="50">
      <alignment horizontal="left" wrapText="1" indent="6"/>
    </xf>
    <xf numFmtId="4" fontId="83" fillId="46" borderId="58" applyNumberFormat="0" applyProtection="0">
      <alignment vertical="center"/>
    </xf>
    <xf numFmtId="4" fontId="121" fillId="46" borderId="58" applyNumberFormat="0" applyProtection="0">
      <alignment vertical="center"/>
    </xf>
    <xf numFmtId="4" fontId="122" fillId="46" borderId="58" applyNumberFormat="0" applyProtection="0">
      <alignment horizontal="left" vertical="center" indent="1"/>
    </xf>
    <xf numFmtId="4" fontId="122" fillId="70" borderId="58" applyNumberFormat="0" applyProtection="0">
      <alignment horizontal="right" vertical="center"/>
    </xf>
    <xf numFmtId="4" fontId="122" fillId="71" borderId="58" applyNumberFormat="0" applyProtection="0">
      <alignment horizontal="right" vertical="center"/>
    </xf>
    <xf numFmtId="4" fontId="122" fillId="72" borderId="58" applyNumberFormat="0" applyProtection="0">
      <alignment horizontal="right" vertical="center"/>
    </xf>
    <xf numFmtId="4" fontId="122" fillId="69" borderId="58" applyNumberFormat="0" applyProtection="0">
      <alignment horizontal="right" vertical="center"/>
    </xf>
    <xf numFmtId="4" fontId="122" fillId="73" borderId="58" applyNumberFormat="0" applyProtection="0">
      <alignment horizontal="right" vertical="center"/>
    </xf>
    <xf numFmtId="4" fontId="122" fillId="64" borderId="58" applyNumberFormat="0" applyProtection="0">
      <alignment horizontal="right" vertical="center"/>
    </xf>
    <xf numFmtId="4" fontId="122" fillId="74" borderId="58" applyNumberFormat="0" applyProtection="0">
      <alignment horizontal="right" vertical="center"/>
    </xf>
    <xf numFmtId="4" fontId="122" fillId="75" borderId="58" applyNumberFormat="0" applyProtection="0">
      <alignment horizontal="right" vertical="center"/>
    </xf>
    <xf numFmtId="4" fontId="122" fillId="76" borderId="58" applyNumberFormat="0" applyProtection="0">
      <alignment horizontal="right" vertical="center"/>
    </xf>
    <xf numFmtId="4" fontId="83" fillId="12" borderId="49" applyNumberFormat="0" applyProtection="0">
      <alignment horizontal="left" vertical="center" indent="1"/>
    </xf>
    <xf numFmtId="4" fontId="122" fillId="50" borderId="58" applyNumberFormat="0" applyProtection="0">
      <alignment horizontal="right" vertical="center"/>
    </xf>
    <xf numFmtId="4" fontId="122" fillId="44" borderId="58" applyNumberFormat="0" applyProtection="0">
      <alignment vertical="center"/>
    </xf>
    <xf numFmtId="4" fontId="125" fillId="44" borderId="58" applyNumberFormat="0" applyProtection="0">
      <alignment vertical="center"/>
    </xf>
    <xf numFmtId="4" fontId="83" fillId="50" borderId="59" applyNumberFormat="0" applyProtection="0">
      <alignment horizontal="left" vertical="center" indent="1"/>
    </xf>
    <xf numFmtId="4" fontId="24" fillId="44" borderId="58" applyNumberFormat="0" applyProtection="0">
      <alignment horizontal="right" vertical="center"/>
    </xf>
    <xf numFmtId="4" fontId="125" fillId="44" borderId="58" applyNumberFormat="0" applyProtection="0">
      <alignment horizontal="right" vertical="center"/>
    </xf>
    <xf numFmtId="4" fontId="126" fillId="5" borderId="58" applyNumberFormat="0" applyProtection="0">
      <alignment horizontal="left" vertical="center" wrapText="1" indent="1"/>
    </xf>
    <xf numFmtId="4" fontId="128" fillId="44" borderId="58" applyNumberFormat="0" applyProtection="0">
      <alignment horizontal="right" vertical="center"/>
    </xf>
    <xf numFmtId="251" fontId="19" fillId="0" borderId="49" applyFill="0"/>
    <xf numFmtId="251" fontId="19" fillId="0" borderId="48" applyFill="0"/>
    <xf numFmtId="251" fontId="4" fillId="0" borderId="49" applyFill="0"/>
    <xf numFmtId="251" fontId="4" fillId="0" borderId="48" applyFill="0"/>
    <xf numFmtId="0" fontId="146" fillId="0" borderId="60" applyNumberFormat="0" applyFill="0" applyAlignment="0">
      <protection locked="0"/>
    </xf>
    <xf numFmtId="0" fontId="146" fillId="0" borderId="60" applyNumberFormat="0" applyFill="0" applyAlignment="0">
      <protection locked="0"/>
    </xf>
    <xf numFmtId="0" fontId="33" fillId="87" borderId="52" applyNumberFormat="0" applyFont="0" applyAlignment="0" applyProtection="0"/>
    <xf numFmtId="0" fontId="159" fillId="93" borderId="54" applyNumberFormat="0" applyAlignment="0" applyProtection="0"/>
    <xf numFmtId="0" fontId="160" fillId="95" borderId="57" applyNumberFormat="0" applyAlignment="0" applyProtection="0"/>
    <xf numFmtId="0" fontId="172" fillId="58" borderId="54" applyNumberFormat="0" applyAlignment="0" applyProtection="0">
      <alignment vertical="center"/>
    </xf>
    <xf numFmtId="0" fontId="175" fillId="95" borderId="54" applyNumberFormat="0" applyAlignment="0" applyProtection="0"/>
    <xf numFmtId="164" fontId="3" fillId="0" borderId="0" applyFont="0" applyFill="0" applyBorder="0" applyAlignment="0" applyProtection="0"/>
    <xf numFmtId="210" fontId="34" fillId="12" borderId="61" applyBorder="0" applyProtection="0">
      <alignment horizontal="right"/>
    </xf>
    <xf numFmtId="235" fontId="19" fillId="44" borderId="2">
      <alignment horizontal="center" wrapText="1"/>
    </xf>
    <xf numFmtId="0" fontId="53" fillId="0" borderId="61">
      <alignment horizontal="center" vertical="top" wrapText="1"/>
    </xf>
    <xf numFmtId="0" fontId="19" fillId="45" borderId="61">
      <alignment horizontal="center" wrapText="1"/>
    </xf>
    <xf numFmtId="0" fontId="53" fillId="0" borderId="61">
      <alignment horizontal="center" vertical="top" wrapText="1"/>
    </xf>
    <xf numFmtId="0" fontId="19" fillId="46" borderId="61">
      <alignment horizontal="center" wrapText="1"/>
    </xf>
    <xf numFmtId="0" fontId="53" fillId="0" borderId="61">
      <alignment horizontal="center" vertical="top" wrapText="1"/>
    </xf>
    <xf numFmtId="0" fontId="19" fillId="46" borderId="61">
      <alignment horizontal="center" wrapText="1"/>
    </xf>
    <xf numFmtId="0" fontId="53" fillId="0" borderId="61">
      <alignment horizontal="center" vertical="top" wrapText="1"/>
    </xf>
    <xf numFmtId="0" fontId="19" fillId="46" borderId="61">
      <alignment horizontal="center" wrapText="1"/>
    </xf>
    <xf numFmtId="0" fontId="53" fillId="0" borderId="61">
      <alignment horizontal="center" vertical="top" wrapText="1"/>
    </xf>
    <xf numFmtId="0" fontId="19" fillId="46" borderId="61">
      <alignment horizontal="center" wrapText="1"/>
    </xf>
    <xf numFmtId="0" fontId="53" fillId="0" borderId="61">
      <alignment horizontal="center" vertical="top" wrapText="1"/>
    </xf>
    <xf numFmtId="0" fontId="19" fillId="46" borderId="61">
      <alignment horizontal="center" wrapText="1"/>
    </xf>
    <xf numFmtId="0" fontId="53" fillId="0" borderId="61">
      <alignment horizontal="center" vertical="top" wrapText="1"/>
    </xf>
    <xf numFmtId="0" fontId="19" fillId="46" borderId="61">
      <alignment horizontal="center" wrapText="1"/>
    </xf>
    <xf numFmtId="0" fontId="69" fillId="51" borderId="3" applyNumberFormat="0" applyFont="0" applyBorder="0" applyAlignment="0" applyProtection="0"/>
    <xf numFmtId="256" fontId="4" fillId="46" borderId="61">
      <alignment horizontal="right"/>
      <protection locked="0"/>
    </xf>
    <xf numFmtId="269" fontId="83" fillId="58" borderId="63" applyAlignment="0" applyProtection="0"/>
    <xf numFmtId="0" fontId="91" fillId="0" borderId="63">
      <alignment horizontal="left" vertical="center"/>
    </xf>
    <xf numFmtId="10" fontId="4" fillId="41" borderId="61" applyNumberFormat="0" applyBorder="0" applyAlignment="0" applyProtection="0"/>
    <xf numFmtId="10" fontId="69" fillId="66" borderId="3" applyBorder="0">
      <alignment horizontal="center"/>
      <protection locked="0"/>
    </xf>
    <xf numFmtId="4" fontId="83" fillId="12" borderId="63" applyNumberFormat="0" applyProtection="0">
      <alignment horizontal="left" vertical="center" indent="1"/>
    </xf>
    <xf numFmtId="251" fontId="19" fillId="0" borderId="63" applyFill="0"/>
    <xf numFmtId="251" fontId="19" fillId="0" borderId="62" applyFill="0"/>
    <xf numFmtId="251" fontId="4" fillId="0" borderId="63" applyFill="0"/>
    <xf numFmtId="251" fontId="4" fillId="0" borderId="62" applyFill="0"/>
    <xf numFmtId="210" fontId="34" fillId="12" borderId="72" applyBorder="0" applyProtection="0">
      <alignment horizontal="right"/>
    </xf>
    <xf numFmtId="213" fontId="44" fillId="0" borderId="75">
      <alignment horizontal="center" vertical="center"/>
      <protection locked="0"/>
    </xf>
    <xf numFmtId="213" fontId="44" fillId="0" borderId="75">
      <alignment horizontal="right" vertical="center"/>
      <protection locked="0"/>
    </xf>
    <xf numFmtId="214" fontId="44" fillId="0" borderId="75">
      <alignment horizontal="center" vertical="center"/>
      <protection locked="0"/>
    </xf>
    <xf numFmtId="214" fontId="44" fillId="0" borderId="75">
      <alignment horizontal="right" vertical="center"/>
      <protection locked="0"/>
    </xf>
    <xf numFmtId="3" fontId="45" fillId="41" borderId="76">
      <alignment horizontal="right"/>
    </xf>
    <xf numFmtId="188" fontId="44" fillId="0" borderId="75">
      <alignment horizontal="center" vertical="center"/>
      <protection locked="0"/>
    </xf>
    <xf numFmtId="188" fontId="44" fillId="0" borderId="75">
      <alignment horizontal="right" vertical="center"/>
      <protection locked="0"/>
    </xf>
    <xf numFmtId="215" fontId="44" fillId="0" borderId="75">
      <alignment horizontal="center" vertical="center"/>
      <protection locked="0"/>
    </xf>
    <xf numFmtId="215" fontId="44" fillId="0" borderId="75">
      <alignment horizontal="right" vertical="center"/>
      <protection locked="0"/>
    </xf>
    <xf numFmtId="216" fontId="44" fillId="0" borderId="75">
      <alignment horizontal="center" vertical="center"/>
      <protection locked="0"/>
    </xf>
    <xf numFmtId="216" fontId="44" fillId="0" borderId="75">
      <alignment horizontal="right" vertical="center"/>
      <protection locked="0"/>
    </xf>
    <xf numFmtId="217" fontId="44" fillId="0" borderId="75">
      <alignment horizontal="center" vertical="center"/>
      <protection locked="0"/>
    </xf>
    <xf numFmtId="217" fontId="44" fillId="0" borderId="75">
      <alignment horizontal="right" vertical="center"/>
      <protection locked="0"/>
    </xf>
    <xf numFmtId="218" fontId="44" fillId="0" borderId="75">
      <alignment horizontal="center" vertical="center"/>
      <protection locked="0"/>
    </xf>
    <xf numFmtId="218" fontId="44" fillId="0" borderId="75">
      <alignment horizontal="right" vertical="center"/>
      <protection locked="0"/>
    </xf>
    <xf numFmtId="235" fontId="19" fillId="44" borderId="77">
      <alignment horizontal="center" wrapText="1"/>
    </xf>
    <xf numFmtId="0" fontId="53" fillId="0" borderId="72">
      <alignment horizontal="center" vertical="top" wrapText="1"/>
    </xf>
    <xf numFmtId="0" fontId="19" fillId="45" borderId="72">
      <alignment horizontal="center" wrapText="1"/>
    </xf>
    <xf numFmtId="0" fontId="53" fillId="0" borderId="72">
      <alignment horizontal="center" vertical="top" wrapText="1"/>
    </xf>
    <xf numFmtId="0" fontId="19" fillId="46" borderId="72">
      <alignment horizontal="center" wrapText="1"/>
    </xf>
    <xf numFmtId="0" fontId="53" fillId="0" borderId="72">
      <alignment horizontal="center" vertical="top" wrapText="1"/>
    </xf>
    <xf numFmtId="0" fontId="19" fillId="46" borderId="72">
      <alignment horizontal="center" wrapText="1"/>
    </xf>
    <xf numFmtId="0" fontId="53" fillId="0" borderId="72">
      <alignment horizontal="center" vertical="top" wrapText="1"/>
    </xf>
    <xf numFmtId="0" fontId="19" fillId="46" borderId="72">
      <alignment horizontal="center" wrapText="1"/>
    </xf>
    <xf numFmtId="0" fontId="53" fillId="0" borderId="72">
      <alignment horizontal="center" vertical="top" wrapText="1"/>
    </xf>
    <xf numFmtId="0" fontId="19" fillId="46" borderId="72">
      <alignment horizontal="center" wrapText="1"/>
    </xf>
    <xf numFmtId="0" fontId="53" fillId="0" borderId="72">
      <alignment horizontal="center" vertical="top" wrapText="1"/>
    </xf>
    <xf numFmtId="0" fontId="19" fillId="46" borderId="72">
      <alignment horizontal="center" wrapText="1"/>
    </xf>
    <xf numFmtId="0" fontId="53" fillId="0" borderId="72">
      <alignment horizontal="center" vertical="top" wrapText="1"/>
    </xf>
    <xf numFmtId="0" fontId="19" fillId="46" borderId="72">
      <alignment horizontal="center" wrapText="1"/>
    </xf>
    <xf numFmtId="0" fontId="55" fillId="48" borderId="78" applyNumberFormat="0" applyAlignment="0">
      <protection locked="0"/>
    </xf>
    <xf numFmtId="0" fontId="69" fillId="51" borderId="79" applyNumberFormat="0" applyFont="0" applyBorder="0" applyAlignment="0" applyProtection="0"/>
    <xf numFmtId="256" fontId="4" fillId="46" borderId="72">
      <alignment horizontal="right"/>
      <protection locked="0"/>
    </xf>
    <xf numFmtId="0" fontId="74" fillId="55" borderId="80">
      <alignment horizontal="center"/>
      <protection locked="0"/>
    </xf>
    <xf numFmtId="269" fontId="83" fillId="58" borderId="74" applyAlignment="0" applyProtection="0"/>
    <xf numFmtId="0" fontId="91" fillId="0" borderId="74">
      <alignment horizontal="left" vertical="center"/>
    </xf>
    <xf numFmtId="10" fontId="4" fillId="41" borderId="72" applyNumberFormat="0" applyBorder="0" applyAlignment="0" applyProtection="0"/>
    <xf numFmtId="0" fontId="95" fillId="24" borderId="78" applyNumberFormat="0" applyAlignment="0">
      <protection locked="0"/>
    </xf>
    <xf numFmtId="0" fontId="95" fillId="24" borderId="78" applyNumberFormat="0" applyAlignment="0">
      <protection locked="0"/>
    </xf>
    <xf numFmtId="10" fontId="69" fillId="66" borderId="79" applyBorder="0">
      <alignment horizontal="center"/>
      <protection locked="0"/>
    </xf>
    <xf numFmtId="0" fontId="4" fillId="15" borderId="76" applyNumberFormat="0" applyAlignment="0">
      <protection locked="0"/>
    </xf>
    <xf numFmtId="0" fontId="106" fillId="48" borderId="81" applyNumberFormat="0" applyAlignment="0">
      <protection locked="0"/>
    </xf>
    <xf numFmtId="3" fontId="45" fillId="41" borderId="89">
      <alignment horizontal="right"/>
    </xf>
    <xf numFmtId="213" fontId="44" fillId="0" borderId="88">
      <alignment horizontal="right" vertical="center"/>
      <protection locked="0"/>
    </xf>
    <xf numFmtId="4" fontId="83" fillId="46" borderId="82" applyNumberFormat="0" applyProtection="0">
      <alignment vertical="center"/>
    </xf>
    <xf numFmtId="4" fontId="121" fillId="46" borderId="82" applyNumberFormat="0" applyProtection="0">
      <alignment vertical="center"/>
    </xf>
    <xf numFmtId="4" fontId="122" fillId="46" borderId="82" applyNumberFormat="0" applyProtection="0">
      <alignment horizontal="left" vertical="center" indent="1"/>
    </xf>
    <xf numFmtId="4" fontId="122" fillId="70" borderId="82" applyNumberFormat="0" applyProtection="0">
      <alignment horizontal="right" vertical="center"/>
    </xf>
    <xf numFmtId="4" fontId="122" fillId="71" borderId="82" applyNumberFormat="0" applyProtection="0">
      <alignment horizontal="right" vertical="center"/>
    </xf>
    <xf numFmtId="4" fontId="122" fillId="72" borderId="82" applyNumberFormat="0" applyProtection="0">
      <alignment horizontal="right" vertical="center"/>
    </xf>
    <xf numFmtId="4" fontId="122" fillId="69" borderId="82" applyNumberFormat="0" applyProtection="0">
      <alignment horizontal="right" vertical="center"/>
    </xf>
    <xf numFmtId="4" fontId="122" fillId="73" borderId="82" applyNumberFormat="0" applyProtection="0">
      <alignment horizontal="right" vertical="center"/>
    </xf>
    <xf numFmtId="4" fontId="122" fillId="64" borderId="82" applyNumberFormat="0" applyProtection="0">
      <alignment horizontal="right" vertical="center"/>
    </xf>
    <xf numFmtId="4" fontId="122" fillId="74" borderId="82" applyNumberFormat="0" applyProtection="0">
      <alignment horizontal="right" vertical="center"/>
    </xf>
    <xf numFmtId="4" fontId="122" fillId="75" borderId="82" applyNumberFormat="0" applyProtection="0">
      <alignment horizontal="right" vertical="center"/>
    </xf>
    <xf numFmtId="4" fontId="122" fillId="76" borderId="82" applyNumberFormat="0" applyProtection="0">
      <alignment horizontal="right" vertical="center"/>
    </xf>
    <xf numFmtId="4" fontId="83" fillId="12" borderId="74" applyNumberFormat="0" applyProtection="0">
      <alignment horizontal="left" vertical="center" indent="1"/>
    </xf>
    <xf numFmtId="4" fontId="122" fillId="50" borderId="82" applyNumberFormat="0" applyProtection="0">
      <alignment horizontal="right" vertical="center"/>
    </xf>
    <xf numFmtId="4" fontId="122" fillId="44" borderId="82" applyNumberFormat="0" applyProtection="0">
      <alignment vertical="center"/>
    </xf>
    <xf numFmtId="4" fontId="125" fillId="44" borderId="82" applyNumberFormat="0" applyProtection="0">
      <alignment vertical="center"/>
    </xf>
    <xf numFmtId="4" fontId="83" fillId="50" borderId="83" applyNumberFormat="0" applyProtection="0">
      <alignment horizontal="left" vertical="center" indent="1"/>
    </xf>
    <xf numFmtId="4" fontId="24" fillId="44" borderId="82" applyNumberFormat="0" applyProtection="0">
      <alignment horizontal="right" vertical="center"/>
    </xf>
    <xf numFmtId="4" fontId="125" fillId="44" borderId="82" applyNumberFormat="0" applyProtection="0">
      <alignment horizontal="right" vertical="center"/>
    </xf>
    <xf numFmtId="4" fontId="126" fillId="5" borderId="82" applyNumberFormat="0" applyProtection="0">
      <alignment horizontal="left" vertical="center" wrapText="1" indent="1"/>
    </xf>
    <xf numFmtId="4" fontId="128" fillId="44" borderId="82" applyNumberFormat="0" applyProtection="0">
      <alignment horizontal="right" vertical="center"/>
    </xf>
    <xf numFmtId="251" fontId="19" fillId="0" borderId="74" applyFill="0"/>
    <xf numFmtId="251" fontId="19" fillId="0" borderId="73" applyFill="0"/>
    <xf numFmtId="251" fontId="4" fillId="0" borderId="74" applyFill="0"/>
    <xf numFmtId="251" fontId="4" fillId="0" borderId="73" applyFill="0"/>
    <xf numFmtId="0" fontId="146" fillId="0" borderId="84" applyNumberFormat="0" applyFill="0" applyAlignment="0">
      <protection locked="0"/>
    </xf>
    <xf numFmtId="0" fontId="146" fillId="0" borderId="84" applyNumberFormat="0" applyFill="0" applyAlignment="0">
      <protection locked="0"/>
    </xf>
    <xf numFmtId="0" fontId="33" fillId="87" borderId="76" applyNumberFormat="0" applyFont="0" applyAlignment="0" applyProtection="0"/>
    <xf numFmtId="0" fontId="159" fillId="93" borderId="78" applyNumberFormat="0" applyAlignment="0" applyProtection="0"/>
    <xf numFmtId="0" fontId="160" fillId="95" borderId="81" applyNumberFormat="0" applyAlignment="0" applyProtection="0"/>
    <xf numFmtId="0" fontId="172" fillId="58" borderId="78" applyNumberFormat="0" applyAlignment="0" applyProtection="0">
      <alignment vertical="center"/>
    </xf>
    <xf numFmtId="0" fontId="175" fillId="95" borderId="78" applyNumberFormat="0" applyAlignment="0" applyProtection="0"/>
    <xf numFmtId="210" fontId="34" fillId="12" borderId="85" applyBorder="0" applyProtection="0">
      <alignment horizontal="right"/>
    </xf>
    <xf numFmtId="0" fontId="53" fillId="0" borderId="85">
      <alignment horizontal="center" vertical="top" wrapText="1"/>
    </xf>
    <xf numFmtId="0" fontId="19" fillId="45" borderId="85">
      <alignment horizontal="center" wrapText="1"/>
    </xf>
    <xf numFmtId="0" fontId="53" fillId="0" borderId="85">
      <alignment horizontal="center" vertical="top" wrapText="1"/>
    </xf>
    <xf numFmtId="0" fontId="19" fillId="46" borderId="85">
      <alignment horizontal="center" wrapText="1"/>
    </xf>
    <xf numFmtId="0" fontId="53" fillId="0" borderId="85">
      <alignment horizontal="center" vertical="top" wrapText="1"/>
    </xf>
    <xf numFmtId="0" fontId="19" fillId="46" borderId="85">
      <alignment horizontal="center" wrapText="1"/>
    </xf>
    <xf numFmtId="0" fontId="53" fillId="0" borderId="85">
      <alignment horizontal="center" vertical="top" wrapText="1"/>
    </xf>
    <xf numFmtId="0" fontId="19" fillId="46" borderId="85">
      <alignment horizontal="center" wrapText="1"/>
    </xf>
    <xf numFmtId="0" fontId="53" fillId="0" borderId="85">
      <alignment horizontal="center" vertical="top" wrapText="1"/>
    </xf>
    <xf numFmtId="0" fontId="19" fillId="46" borderId="85">
      <alignment horizontal="center" wrapText="1"/>
    </xf>
    <xf numFmtId="0" fontId="53" fillId="0" borderId="85">
      <alignment horizontal="center" vertical="top" wrapText="1"/>
    </xf>
    <xf numFmtId="0" fontId="19" fillId="46" borderId="85">
      <alignment horizontal="center" wrapText="1"/>
    </xf>
    <xf numFmtId="0" fontId="53" fillId="0" borderId="85">
      <alignment horizontal="center" vertical="top" wrapText="1"/>
    </xf>
    <xf numFmtId="0" fontId="19" fillId="46" borderId="85">
      <alignment horizontal="center" wrapText="1"/>
    </xf>
    <xf numFmtId="256" fontId="4" fillId="46" borderId="85">
      <alignment horizontal="right"/>
      <protection locked="0"/>
    </xf>
    <xf numFmtId="269" fontId="83" fillId="58" borderId="87" applyAlignment="0" applyProtection="0"/>
    <xf numFmtId="0" fontId="91" fillId="0" borderId="87">
      <alignment horizontal="left" vertical="center"/>
    </xf>
    <xf numFmtId="10" fontId="4" fillId="41" borderId="85" applyNumberFormat="0" applyBorder="0" applyAlignment="0" applyProtection="0"/>
    <xf numFmtId="4" fontId="83" fillId="12" borderId="87" applyNumberFormat="0" applyProtection="0">
      <alignment horizontal="left" vertical="center" indent="1"/>
    </xf>
    <xf numFmtId="251" fontId="19" fillId="0" borderId="87" applyFill="0"/>
    <xf numFmtId="251" fontId="19" fillId="0" borderId="86" applyFill="0"/>
    <xf numFmtId="251" fontId="4" fillId="0" borderId="87" applyFill="0"/>
    <xf numFmtId="251" fontId="4" fillId="0" borderId="86" applyFill="0"/>
    <xf numFmtId="210" fontId="34" fillId="12" borderId="96" applyBorder="0" applyProtection="0">
      <alignment horizontal="right"/>
    </xf>
    <xf numFmtId="213" fontId="44" fillId="0" borderId="99">
      <alignment horizontal="center" vertical="center"/>
      <protection locked="0"/>
    </xf>
    <xf numFmtId="213" fontId="44" fillId="0" borderId="99">
      <alignment horizontal="right" vertical="center"/>
      <protection locked="0"/>
    </xf>
    <xf numFmtId="214" fontId="44" fillId="0" borderId="99">
      <alignment horizontal="center" vertical="center"/>
      <protection locked="0"/>
    </xf>
    <xf numFmtId="214" fontId="44" fillId="0" borderId="99">
      <alignment horizontal="right" vertical="center"/>
      <protection locked="0"/>
    </xf>
    <xf numFmtId="3" fontId="45" fillId="41" borderId="100">
      <alignment horizontal="right"/>
    </xf>
    <xf numFmtId="188" fontId="44" fillId="0" borderId="99">
      <alignment horizontal="center" vertical="center"/>
      <protection locked="0"/>
    </xf>
    <xf numFmtId="188" fontId="44" fillId="0" borderId="99">
      <alignment horizontal="right" vertical="center"/>
      <protection locked="0"/>
    </xf>
    <xf numFmtId="215" fontId="44" fillId="0" borderId="99">
      <alignment horizontal="center" vertical="center"/>
      <protection locked="0"/>
    </xf>
    <xf numFmtId="215" fontId="44" fillId="0" borderId="99">
      <alignment horizontal="right" vertical="center"/>
      <protection locked="0"/>
    </xf>
    <xf numFmtId="216" fontId="44" fillId="0" borderId="99">
      <alignment horizontal="center" vertical="center"/>
      <protection locked="0"/>
    </xf>
    <xf numFmtId="216" fontId="44" fillId="0" borderId="99">
      <alignment horizontal="right" vertical="center"/>
      <protection locked="0"/>
    </xf>
    <xf numFmtId="217" fontId="44" fillId="0" borderId="99">
      <alignment horizontal="center" vertical="center"/>
      <protection locked="0"/>
    </xf>
    <xf numFmtId="217" fontId="44" fillId="0" borderId="99">
      <alignment horizontal="right" vertical="center"/>
      <protection locked="0"/>
    </xf>
    <xf numFmtId="218" fontId="44" fillId="0" borderId="99">
      <alignment horizontal="center" vertical="center"/>
      <protection locked="0"/>
    </xf>
    <xf numFmtId="218" fontId="44" fillId="0" borderId="99">
      <alignment horizontal="right" vertical="center"/>
      <protection locked="0"/>
    </xf>
    <xf numFmtId="235" fontId="19" fillId="44" borderId="101">
      <alignment horizontal="center" wrapText="1"/>
    </xf>
    <xf numFmtId="0" fontId="53" fillId="0" borderId="96">
      <alignment horizontal="center" vertical="top" wrapText="1"/>
    </xf>
    <xf numFmtId="0" fontId="19" fillId="45" borderId="96">
      <alignment horizontal="center" wrapText="1"/>
    </xf>
    <xf numFmtId="0" fontId="53" fillId="0" borderId="96">
      <alignment horizontal="center" vertical="top" wrapText="1"/>
    </xf>
    <xf numFmtId="0" fontId="19" fillId="46" borderId="96">
      <alignment horizontal="center" wrapText="1"/>
    </xf>
    <xf numFmtId="0" fontId="53" fillId="0" borderId="96">
      <alignment horizontal="center" vertical="top" wrapText="1"/>
    </xf>
    <xf numFmtId="0" fontId="19" fillId="46" borderId="96">
      <alignment horizontal="center" wrapText="1"/>
    </xf>
    <xf numFmtId="0" fontId="53" fillId="0" borderId="96">
      <alignment horizontal="center" vertical="top" wrapText="1"/>
    </xf>
    <xf numFmtId="0" fontId="19" fillId="46" borderId="96">
      <alignment horizontal="center" wrapText="1"/>
    </xf>
    <xf numFmtId="0" fontId="53" fillId="0" borderId="96">
      <alignment horizontal="center" vertical="top" wrapText="1"/>
    </xf>
    <xf numFmtId="0" fontId="19" fillId="46" borderId="96">
      <alignment horizontal="center" wrapText="1"/>
    </xf>
    <xf numFmtId="0" fontId="53" fillId="0" borderId="96">
      <alignment horizontal="center" vertical="top" wrapText="1"/>
    </xf>
    <xf numFmtId="0" fontId="19" fillId="46" borderId="96">
      <alignment horizontal="center" wrapText="1"/>
    </xf>
    <xf numFmtId="0" fontId="53" fillId="0" borderId="96">
      <alignment horizontal="center" vertical="top" wrapText="1"/>
    </xf>
    <xf numFmtId="0" fontId="19" fillId="46" borderId="96">
      <alignment horizontal="center" wrapText="1"/>
    </xf>
    <xf numFmtId="0" fontId="55" fillId="48" borderId="102" applyNumberFormat="0" applyAlignment="0">
      <protection locked="0"/>
    </xf>
    <xf numFmtId="0" fontId="69" fillId="51" borderId="103" applyNumberFormat="0" applyFont="0" applyBorder="0" applyAlignment="0" applyProtection="0"/>
    <xf numFmtId="256" fontId="4" fillId="46" borderId="96">
      <alignment horizontal="right"/>
      <protection locked="0"/>
    </xf>
    <xf numFmtId="0" fontId="74" fillId="55" borderId="104">
      <alignment horizontal="center"/>
      <protection locked="0"/>
    </xf>
    <xf numFmtId="269" fontId="83" fillId="58" borderId="98" applyAlignment="0" applyProtection="0"/>
    <xf numFmtId="0" fontId="91" fillId="0" borderId="98">
      <alignment horizontal="left" vertical="center"/>
    </xf>
    <xf numFmtId="10" fontId="4" fillId="41" borderId="96" applyNumberFormat="0" applyBorder="0" applyAlignment="0" applyProtection="0"/>
    <xf numFmtId="0" fontId="95" fillId="24" borderId="102" applyNumberFormat="0" applyAlignment="0">
      <protection locked="0"/>
    </xf>
    <xf numFmtId="0" fontId="95" fillId="24" borderId="102" applyNumberFormat="0" applyAlignment="0">
      <protection locked="0"/>
    </xf>
    <xf numFmtId="10" fontId="69" fillId="66" borderId="103" applyBorder="0">
      <alignment horizontal="center"/>
      <protection locked="0"/>
    </xf>
    <xf numFmtId="0" fontId="4" fillId="15" borderId="100" applyNumberFormat="0" applyAlignment="0">
      <protection locked="0"/>
    </xf>
    <xf numFmtId="0" fontId="106" fillId="48" borderId="105" applyNumberFormat="0" applyAlignment="0">
      <protection locked="0"/>
    </xf>
    <xf numFmtId="4" fontId="83" fillId="46" borderId="106" applyNumberFormat="0" applyProtection="0">
      <alignment vertical="center"/>
    </xf>
    <xf numFmtId="4" fontId="121" fillId="46" borderId="106" applyNumberFormat="0" applyProtection="0">
      <alignment vertical="center"/>
    </xf>
    <xf numFmtId="4" fontId="122" fillId="46" borderId="106" applyNumberFormat="0" applyProtection="0">
      <alignment horizontal="left" vertical="center" indent="1"/>
    </xf>
    <xf numFmtId="4" fontId="122" fillId="70" borderId="106" applyNumberFormat="0" applyProtection="0">
      <alignment horizontal="right" vertical="center"/>
    </xf>
    <xf numFmtId="4" fontId="122" fillId="71" borderId="106" applyNumberFormat="0" applyProtection="0">
      <alignment horizontal="right" vertical="center"/>
    </xf>
    <xf numFmtId="4" fontId="122" fillId="72" borderId="106" applyNumberFormat="0" applyProtection="0">
      <alignment horizontal="right" vertical="center"/>
    </xf>
    <xf numFmtId="4" fontId="122" fillId="69" borderId="106" applyNumberFormat="0" applyProtection="0">
      <alignment horizontal="right" vertical="center"/>
    </xf>
    <xf numFmtId="4" fontId="122" fillId="73" borderId="106" applyNumberFormat="0" applyProtection="0">
      <alignment horizontal="right" vertical="center"/>
    </xf>
    <xf numFmtId="4" fontId="122" fillId="64" borderId="106" applyNumberFormat="0" applyProtection="0">
      <alignment horizontal="right" vertical="center"/>
    </xf>
    <xf numFmtId="4" fontId="122" fillId="74" borderId="106" applyNumberFormat="0" applyProtection="0">
      <alignment horizontal="right" vertical="center"/>
    </xf>
    <xf numFmtId="4" fontId="122" fillId="75" borderId="106" applyNumberFormat="0" applyProtection="0">
      <alignment horizontal="right" vertical="center"/>
    </xf>
    <xf numFmtId="4" fontId="122" fillId="76" borderId="106" applyNumberFormat="0" applyProtection="0">
      <alignment horizontal="right" vertical="center"/>
    </xf>
    <xf numFmtId="4" fontId="83" fillId="12" borderId="98" applyNumberFormat="0" applyProtection="0">
      <alignment horizontal="left" vertical="center" indent="1"/>
    </xf>
    <xf numFmtId="4" fontId="122" fillId="50" borderId="106" applyNumberFormat="0" applyProtection="0">
      <alignment horizontal="right" vertical="center"/>
    </xf>
    <xf numFmtId="4" fontId="122" fillId="44" borderId="106" applyNumberFormat="0" applyProtection="0">
      <alignment vertical="center"/>
    </xf>
    <xf numFmtId="4" fontId="125" fillId="44" borderId="106" applyNumberFormat="0" applyProtection="0">
      <alignment vertical="center"/>
    </xf>
    <xf numFmtId="4" fontId="83" fillId="50" borderId="107" applyNumberFormat="0" applyProtection="0">
      <alignment horizontal="left" vertical="center" indent="1"/>
    </xf>
    <xf numFmtId="4" fontId="24" fillId="44" borderId="106" applyNumberFormat="0" applyProtection="0">
      <alignment horizontal="right" vertical="center"/>
    </xf>
    <xf numFmtId="4" fontId="125" fillId="44" borderId="106" applyNumberFormat="0" applyProtection="0">
      <alignment horizontal="right" vertical="center"/>
    </xf>
    <xf numFmtId="4" fontId="126" fillId="5" borderId="106" applyNumberFormat="0" applyProtection="0">
      <alignment horizontal="left" vertical="center" wrapText="1" indent="1"/>
    </xf>
    <xf numFmtId="4" fontId="128" fillId="44" borderId="106" applyNumberFormat="0" applyProtection="0">
      <alignment horizontal="right" vertical="center"/>
    </xf>
    <xf numFmtId="251" fontId="19" fillId="0" borderId="98" applyFill="0"/>
    <xf numFmtId="251" fontId="19" fillId="0" borderId="97" applyFill="0"/>
    <xf numFmtId="251" fontId="4" fillId="0" borderId="98" applyFill="0"/>
    <xf numFmtId="251" fontId="4" fillId="0" borderId="97" applyFill="0"/>
    <xf numFmtId="0" fontId="146" fillId="0" borderId="108" applyNumberFormat="0" applyFill="0" applyAlignment="0">
      <protection locked="0"/>
    </xf>
    <xf numFmtId="0" fontId="146" fillId="0" borderId="108" applyNumberFormat="0" applyFill="0" applyAlignment="0">
      <protection locked="0"/>
    </xf>
    <xf numFmtId="0" fontId="33" fillId="87" borderId="100" applyNumberFormat="0" applyFont="0" applyAlignment="0" applyProtection="0"/>
    <xf numFmtId="0" fontId="159" fillId="93" borderId="102" applyNumberFormat="0" applyAlignment="0" applyProtection="0"/>
    <xf numFmtId="0" fontId="160" fillId="95" borderId="105" applyNumberFormat="0" applyAlignment="0" applyProtection="0"/>
    <xf numFmtId="0" fontId="172" fillId="58" borderId="102" applyNumberFormat="0" applyAlignment="0" applyProtection="0">
      <alignment vertical="center"/>
    </xf>
    <xf numFmtId="0" fontId="175" fillId="95" borderId="102" applyNumberFormat="0" applyAlignment="0" applyProtection="0"/>
    <xf numFmtId="210" fontId="34" fillId="12" borderId="109" applyBorder="0" applyProtection="0">
      <alignment horizontal="right"/>
    </xf>
    <xf numFmtId="0" fontId="53" fillId="0" borderId="109">
      <alignment horizontal="center" vertical="top" wrapText="1"/>
    </xf>
    <xf numFmtId="0" fontId="19" fillId="45" borderId="109">
      <alignment horizontal="center" wrapText="1"/>
    </xf>
    <xf numFmtId="0" fontId="53" fillId="0" borderId="109">
      <alignment horizontal="center" vertical="top" wrapText="1"/>
    </xf>
    <xf numFmtId="0" fontId="19" fillId="46" borderId="109">
      <alignment horizontal="center" wrapText="1"/>
    </xf>
    <xf numFmtId="0" fontId="53" fillId="0" borderId="109">
      <alignment horizontal="center" vertical="top" wrapText="1"/>
    </xf>
    <xf numFmtId="0" fontId="19" fillId="46" borderId="109">
      <alignment horizontal="center" wrapText="1"/>
    </xf>
    <xf numFmtId="0" fontId="53" fillId="0" borderId="109">
      <alignment horizontal="center" vertical="top" wrapText="1"/>
    </xf>
    <xf numFmtId="0" fontId="19" fillId="46" borderId="109">
      <alignment horizontal="center" wrapText="1"/>
    </xf>
    <xf numFmtId="0" fontId="53" fillId="0" borderId="109">
      <alignment horizontal="center" vertical="top" wrapText="1"/>
    </xf>
    <xf numFmtId="0" fontId="19" fillId="46" borderId="109">
      <alignment horizontal="center" wrapText="1"/>
    </xf>
    <xf numFmtId="0" fontId="53" fillId="0" borderId="109">
      <alignment horizontal="center" vertical="top" wrapText="1"/>
    </xf>
    <xf numFmtId="0" fontId="19" fillId="46" borderId="109">
      <alignment horizontal="center" wrapText="1"/>
    </xf>
    <xf numFmtId="0" fontId="53" fillId="0" borderId="109">
      <alignment horizontal="center" vertical="top" wrapText="1"/>
    </xf>
    <xf numFmtId="0" fontId="19" fillId="46" borderId="109">
      <alignment horizontal="center" wrapText="1"/>
    </xf>
    <xf numFmtId="256" fontId="4" fillId="46" borderId="109">
      <alignment horizontal="right"/>
      <protection locked="0"/>
    </xf>
    <xf numFmtId="269" fontId="83" fillId="58" borderId="111" applyAlignment="0" applyProtection="0"/>
    <xf numFmtId="0" fontId="91" fillId="0" borderId="111">
      <alignment horizontal="left" vertical="center"/>
    </xf>
    <xf numFmtId="10" fontId="4" fillId="41" borderId="109" applyNumberFormat="0" applyBorder="0" applyAlignment="0" applyProtection="0"/>
    <xf numFmtId="4" fontId="83" fillId="12" borderId="111" applyNumberFormat="0" applyProtection="0">
      <alignment horizontal="left" vertical="center" indent="1"/>
    </xf>
    <xf numFmtId="251" fontId="19" fillId="0" borderId="111" applyFill="0"/>
    <xf numFmtId="251" fontId="19" fillId="0" borderId="110" applyFill="0"/>
    <xf numFmtId="251" fontId="4" fillId="0" borderId="111" applyFill="0"/>
    <xf numFmtId="251" fontId="4" fillId="0" borderId="110" applyFill="0"/>
    <xf numFmtId="0" fontId="192" fillId="0" borderId="0"/>
    <xf numFmtId="0" fontId="192" fillId="0" borderId="0"/>
    <xf numFmtId="9" fontId="192" fillId="0" borderId="0" applyFont="0" applyFill="0" applyBorder="0" applyAlignment="0" applyProtection="0"/>
    <xf numFmtId="213" fontId="44" fillId="0" borderId="116">
      <alignment horizontal="center" vertical="center"/>
      <protection locked="0"/>
    </xf>
    <xf numFmtId="213" fontId="44" fillId="0" borderId="116">
      <alignment horizontal="right" vertical="center"/>
      <protection locked="0"/>
    </xf>
    <xf numFmtId="214" fontId="44" fillId="0" borderId="116">
      <alignment horizontal="center" vertical="center"/>
      <protection locked="0"/>
    </xf>
    <xf numFmtId="214" fontId="44" fillId="0" borderId="116">
      <alignment horizontal="right" vertical="center"/>
      <protection locked="0"/>
    </xf>
    <xf numFmtId="3" fontId="45" fillId="41" borderId="117">
      <alignment horizontal="right"/>
    </xf>
    <xf numFmtId="188" fontId="44" fillId="0" borderId="116">
      <alignment horizontal="center" vertical="center"/>
      <protection locked="0"/>
    </xf>
    <xf numFmtId="188" fontId="44" fillId="0" borderId="116">
      <alignment horizontal="right" vertical="center"/>
      <protection locked="0"/>
    </xf>
    <xf numFmtId="215" fontId="44" fillId="0" borderId="116">
      <alignment horizontal="center" vertical="center"/>
      <protection locked="0"/>
    </xf>
    <xf numFmtId="215" fontId="44" fillId="0" borderId="116">
      <alignment horizontal="right" vertical="center"/>
      <protection locked="0"/>
    </xf>
    <xf numFmtId="216" fontId="44" fillId="0" borderId="116">
      <alignment horizontal="center" vertical="center"/>
      <protection locked="0"/>
    </xf>
    <xf numFmtId="216" fontId="44" fillId="0" borderId="116">
      <alignment horizontal="right" vertical="center"/>
      <protection locked="0"/>
    </xf>
    <xf numFmtId="217" fontId="44" fillId="0" borderId="116">
      <alignment horizontal="center" vertical="center"/>
      <protection locked="0"/>
    </xf>
    <xf numFmtId="217" fontId="44" fillId="0" borderId="116">
      <alignment horizontal="right" vertical="center"/>
      <protection locked="0"/>
    </xf>
    <xf numFmtId="218" fontId="44" fillId="0" borderId="116">
      <alignment horizontal="center" vertical="center"/>
      <protection locked="0"/>
    </xf>
    <xf numFmtId="218" fontId="44" fillId="0" borderId="116">
      <alignment horizontal="right" vertical="center"/>
      <protection locked="0"/>
    </xf>
    <xf numFmtId="235" fontId="19" fillId="44" borderId="114">
      <alignment horizontal="center" wrapText="1"/>
    </xf>
    <xf numFmtId="0" fontId="55" fillId="48" borderId="118" applyNumberFormat="0" applyAlignment="0">
      <protection locked="0"/>
    </xf>
    <xf numFmtId="0" fontId="69" fillId="51" borderId="115" applyNumberFormat="0" applyFont="0" applyBorder="0" applyAlignment="0" applyProtection="0"/>
    <xf numFmtId="0" fontId="74" fillId="55" borderId="119">
      <alignment horizontal="center"/>
      <protection locked="0"/>
    </xf>
    <xf numFmtId="0" fontId="95" fillId="24" borderId="118" applyNumberFormat="0" applyAlignment="0">
      <protection locked="0"/>
    </xf>
    <xf numFmtId="0" fontId="95" fillId="24" borderId="118" applyNumberFormat="0" applyAlignment="0">
      <protection locked="0"/>
    </xf>
    <xf numFmtId="10" fontId="69" fillId="66" borderId="115" applyBorder="0">
      <alignment horizontal="center"/>
      <protection locked="0"/>
    </xf>
    <xf numFmtId="0" fontId="4" fillId="15" borderId="117" applyNumberFormat="0" applyAlignment="0">
      <protection locked="0"/>
    </xf>
    <xf numFmtId="0" fontId="106" fillId="48" borderId="120" applyNumberFormat="0" applyAlignment="0">
      <protection locked="0"/>
    </xf>
    <xf numFmtId="4" fontId="83" fillId="46" borderId="121" applyNumberFormat="0" applyProtection="0">
      <alignment vertical="center"/>
    </xf>
    <xf numFmtId="4" fontId="121" fillId="46" borderId="121" applyNumberFormat="0" applyProtection="0">
      <alignment vertical="center"/>
    </xf>
    <xf numFmtId="4" fontId="122" fillId="46" borderId="121" applyNumberFormat="0" applyProtection="0">
      <alignment horizontal="left" vertical="center" indent="1"/>
    </xf>
    <xf numFmtId="4" fontId="122" fillId="70" borderId="121" applyNumberFormat="0" applyProtection="0">
      <alignment horizontal="right" vertical="center"/>
    </xf>
    <xf numFmtId="4" fontId="122" fillId="71" borderId="121" applyNumberFormat="0" applyProtection="0">
      <alignment horizontal="right" vertical="center"/>
    </xf>
    <xf numFmtId="4" fontId="122" fillId="72" borderId="121" applyNumberFormat="0" applyProtection="0">
      <alignment horizontal="right" vertical="center"/>
    </xf>
    <xf numFmtId="4" fontId="122" fillId="69" borderId="121" applyNumberFormat="0" applyProtection="0">
      <alignment horizontal="right" vertical="center"/>
    </xf>
    <xf numFmtId="4" fontId="122" fillId="73" borderId="121" applyNumberFormat="0" applyProtection="0">
      <alignment horizontal="right" vertical="center"/>
    </xf>
    <xf numFmtId="4" fontId="122" fillId="64" borderId="121" applyNumberFormat="0" applyProtection="0">
      <alignment horizontal="right" vertical="center"/>
    </xf>
    <xf numFmtId="4" fontId="122" fillId="74" borderId="121" applyNumberFormat="0" applyProtection="0">
      <alignment horizontal="right" vertical="center"/>
    </xf>
    <xf numFmtId="4" fontId="122" fillId="75" borderId="121" applyNumberFormat="0" applyProtection="0">
      <alignment horizontal="right" vertical="center"/>
    </xf>
    <xf numFmtId="4" fontId="122" fillId="76" borderId="121" applyNumberFormat="0" applyProtection="0">
      <alignment horizontal="right" vertical="center"/>
    </xf>
    <xf numFmtId="4" fontId="122" fillId="50" borderId="121" applyNumberFormat="0" applyProtection="0">
      <alignment horizontal="right" vertical="center"/>
    </xf>
    <xf numFmtId="4" fontId="122" fillId="44" borderId="121" applyNumberFormat="0" applyProtection="0">
      <alignment vertical="center"/>
    </xf>
    <xf numFmtId="4" fontId="125" fillId="44" borderId="121" applyNumberFormat="0" applyProtection="0">
      <alignment vertical="center"/>
    </xf>
    <xf numFmtId="4" fontId="83" fillId="50" borderId="122" applyNumberFormat="0" applyProtection="0">
      <alignment horizontal="left" vertical="center" indent="1"/>
    </xf>
    <xf numFmtId="4" fontId="24" fillId="44" borderId="121" applyNumberFormat="0" applyProtection="0">
      <alignment horizontal="right" vertical="center"/>
    </xf>
    <xf numFmtId="4" fontId="125" fillId="44" borderId="121" applyNumberFormat="0" applyProtection="0">
      <alignment horizontal="right" vertical="center"/>
    </xf>
    <xf numFmtId="4" fontId="126" fillId="5" borderId="121" applyNumberFormat="0" applyProtection="0">
      <alignment horizontal="left" vertical="center" wrapText="1" indent="1"/>
    </xf>
    <xf numFmtId="4" fontId="128" fillId="44" borderId="121" applyNumberFormat="0" applyProtection="0">
      <alignment horizontal="right" vertical="center"/>
    </xf>
    <xf numFmtId="0" fontId="146" fillId="0" borderId="123" applyNumberFormat="0" applyFill="0" applyAlignment="0">
      <protection locked="0"/>
    </xf>
    <xf numFmtId="0" fontId="146" fillId="0" borderId="123" applyNumberFormat="0" applyFill="0" applyAlignment="0">
      <protection locked="0"/>
    </xf>
    <xf numFmtId="0" fontId="33" fillId="87" borderId="117" applyNumberFormat="0" applyFont="0" applyAlignment="0" applyProtection="0"/>
    <xf numFmtId="0" fontId="159" fillId="93" borderId="118" applyNumberFormat="0" applyAlignment="0" applyProtection="0"/>
    <xf numFmtId="0" fontId="160" fillId="95" borderId="120" applyNumberFormat="0" applyAlignment="0" applyProtection="0"/>
    <xf numFmtId="0" fontId="172" fillId="58" borderId="118" applyNumberFormat="0" applyAlignment="0" applyProtection="0">
      <alignment vertical="center"/>
    </xf>
    <xf numFmtId="0" fontId="175" fillId="95" borderId="118" applyNumberFormat="0" applyAlignment="0" applyProtection="0"/>
    <xf numFmtId="0" fontId="4" fillId="0" borderId="0"/>
    <xf numFmtId="4" fontId="121" fillId="46" borderId="219" applyNumberFormat="0" applyProtection="0">
      <alignment vertical="center"/>
    </xf>
    <xf numFmtId="4" fontId="122" fillId="46" borderId="219" applyNumberFormat="0" applyProtection="0">
      <alignment horizontal="left" vertical="center" indent="1"/>
    </xf>
    <xf numFmtId="4" fontId="122" fillId="70" borderId="219" applyNumberFormat="0" applyProtection="0">
      <alignment horizontal="right" vertical="center"/>
    </xf>
    <xf numFmtId="4" fontId="122" fillId="71" borderId="219" applyNumberFormat="0" applyProtection="0">
      <alignment horizontal="right" vertical="center"/>
    </xf>
    <xf numFmtId="4" fontId="122" fillId="72" borderId="219" applyNumberFormat="0" applyProtection="0">
      <alignment horizontal="right" vertical="center"/>
    </xf>
    <xf numFmtId="4" fontId="122" fillId="69" borderId="219" applyNumberFormat="0" applyProtection="0">
      <alignment horizontal="right" vertical="center"/>
    </xf>
    <xf numFmtId="4" fontId="122" fillId="73" borderId="219" applyNumberFormat="0" applyProtection="0">
      <alignment horizontal="right" vertical="center"/>
    </xf>
    <xf numFmtId="4" fontId="122" fillId="64" borderId="219" applyNumberFormat="0" applyProtection="0">
      <alignment horizontal="right" vertical="center"/>
    </xf>
    <xf numFmtId="4" fontId="122" fillId="74" borderId="219" applyNumberFormat="0" applyProtection="0">
      <alignment horizontal="right" vertical="center"/>
    </xf>
    <xf numFmtId="4" fontId="122" fillId="75" borderId="219" applyNumberFormat="0" applyProtection="0">
      <alignment horizontal="right" vertical="center"/>
    </xf>
    <xf numFmtId="4" fontId="122" fillId="76" borderId="219" applyNumberFormat="0" applyProtection="0">
      <alignment horizontal="right" vertical="center"/>
    </xf>
    <xf numFmtId="4" fontId="122" fillId="50" borderId="219" applyNumberFormat="0" applyProtection="0">
      <alignment horizontal="right" vertical="center"/>
    </xf>
    <xf numFmtId="4" fontId="122" fillId="44" borderId="219" applyNumberFormat="0" applyProtection="0">
      <alignment vertical="center"/>
    </xf>
    <xf numFmtId="4" fontId="125" fillId="44" borderId="219" applyNumberFormat="0" applyProtection="0">
      <alignment vertical="center"/>
    </xf>
    <xf numFmtId="4" fontId="83" fillId="50" borderId="220" applyNumberFormat="0" applyProtection="0">
      <alignment horizontal="left" vertical="center" indent="1"/>
    </xf>
    <xf numFmtId="4" fontId="24" fillId="44" borderId="219" applyNumberFormat="0" applyProtection="0">
      <alignment horizontal="right" vertical="center"/>
    </xf>
    <xf numFmtId="4" fontId="125" fillId="44" borderId="219" applyNumberFormat="0" applyProtection="0">
      <alignment horizontal="right" vertical="center"/>
    </xf>
    <xf numFmtId="4" fontId="126" fillId="5" borderId="219" applyNumberFormat="0" applyProtection="0">
      <alignment horizontal="left" vertical="center" wrapText="1" indent="1"/>
    </xf>
    <xf numFmtId="4" fontId="128" fillId="44" borderId="219" applyNumberFormat="0" applyProtection="0">
      <alignment horizontal="right" vertical="center"/>
    </xf>
    <xf numFmtId="0" fontId="146" fillId="0" borderId="221" applyNumberFormat="0" applyFill="0" applyAlignment="0">
      <protection locked="0"/>
    </xf>
    <xf numFmtId="0" fontId="146" fillId="0" borderId="221" applyNumberFormat="0" applyFill="0" applyAlignment="0">
      <protection locked="0"/>
    </xf>
    <xf numFmtId="0" fontId="33" fillId="87" borderId="215" applyNumberFormat="0" applyFont="0" applyAlignment="0" applyProtection="0"/>
    <xf numFmtId="0" fontId="159" fillId="93" borderId="216" applyNumberFormat="0" applyAlignment="0" applyProtection="0"/>
    <xf numFmtId="0" fontId="160" fillId="95" borderId="218" applyNumberFormat="0" applyAlignment="0" applyProtection="0"/>
    <xf numFmtId="0" fontId="172" fillId="58" borderId="216" applyNumberFormat="0" applyAlignment="0" applyProtection="0">
      <alignment vertical="center"/>
    </xf>
    <xf numFmtId="0" fontId="175" fillId="95" borderId="216" applyNumberFormat="0" applyAlignment="0" applyProtection="0"/>
    <xf numFmtId="0" fontId="106" fillId="48" borderId="242" applyNumberFormat="0" applyAlignment="0">
      <protection locked="0"/>
    </xf>
    <xf numFmtId="0" fontId="4" fillId="15" borderId="239" applyNumberFormat="0" applyAlignment="0">
      <protection locked="0"/>
    </xf>
    <xf numFmtId="4" fontId="122" fillId="70" borderId="243" applyNumberFormat="0" applyProtection="0">
      <alignment horizontal="right" vertical="center"/>
    </xf>
    <xf numFmtId="4" fontId="122" fillId="71" borderId="243" applyNumberFormat="0" applyProtection="0">
      <alignment horizontal="right" vertical="center"/>
    </xf>
    <xf numFmtId="235" fontId="19" fillId="44" borderId="272">
      <alignment horizontal="center" wrapText="1"/>
    </xf>
    <xf numFmtId="10" fontId="69" fillId="66" borderId="273" applyBorder="0">
      <alignment horizontal="center"/>
      <protection locked="0"/>
    </xf>
    <xf numFmtId="213" fontId="44" fillId="0" borderId="388">
      <alignment horizontal="center" vertical="center"/>
      <protection locked="0"/>
    </xf>
    <xf numFmtId="4" fontId="83" fillId="46" borderId="369" applyNumberFormat="0" applyProtection="0">
      <alignment vertical="center"/>
    </xf>
    <xf numFmtId="4" fontId="121" fillId="46" borderId="369" applyNumberFormat="0" applyProtection="0">
      <alignment vertical="center"/>
    </xf>
    <xf numFmtId="4" fontId="122" fillId="46" borderId="369" applyNumberFormat="0" applyProtection="0">
      <alignment horizontal="left" vertical="center" indent="1"/>
    </xf>
    <xf numFmtId="4" fontId="122" fillId="70" borderId="369" applyNumberFormat="0" applyProtection="0">
      <alignment horizontal="right" vertical="center"/>
    </xf>
    <xf numFmtId="4" fontId="122" fillId="71" borderId="369" applyNumberFormat="0" applyProtection="0">
      <alignment horizontal="right" vertical="center"/>
    </xf>
    <xf numFmtId="4" fontId="122" fillId="72" borderId="369" applyNumberFormat="0" applyProtection="0">
      <alignment horizontal="right" vertical="center"/>
    </xf>
    <xf numFmtId="4" fontId="122" fillId="69" borderId="369" applyNumberFormat="0" applyProtection="0">
      <alignment horizontal="right" vertical="center"/>
    </xf>
    <xf numFmtId="4" fontId="122" fillId="73" borderId="369" applyNumberFormat="0" applyProtection="0">
      <alignment horizontal="right" vertical="center"/>
    </xf>
    <xf numFmtId="4" fontId="122" fillId="64" borderId="369" applyNumberFormat="0" applyProtection="0">
      <alignment horizontal="right" vertical="center"/>
    </xf>
    <xf numFmtId="4" fontId="122" fillId="74" borderId="369" applyNumberFormat="0" applyProtection="0">
      <alignment horizontal="right" vertical="center"/>
    </xf>
    <xf numFmtId="4" fontId="122" fillId="75" borderId="369" applyNumberFormat="0" applyProtection="0">
      <alignment horizontal="right" vertical="center"/>
    </xf>
    <xf numFmtId="4" fontId="122" fillId="76" borderId="369" applyNumberFormat="0" applyProtection="0">
      <alignment horizontal="right" vertical="center"/>
    </xf>
    <xf numFmtId="4" fontId="122" fillId="50" borderId="369" applyNumberFormat="0" applyProtection="0">
      <alignment horizontal="right" vertical="center"/>
    </xf>
    <xf numFmtId="4" fontId="122" fillId="44" borderId="369" applyNumberFormat="0" applyProtection="0">
      <alignment vertical="center"/>
    </xf>
    <xf numFmtId="4" fontId="125" fillId="44" borderId="369" applyNumberFormat="0" applyProtection="0">
      <alignment vertical="center"/>
    </xf>
    <xf numFmtId="4" fontId="83" fillId="50" borderId="370" applyNumberFormat="0" applyProtection="0">
      <alignment horizontal="left" vertical="center" indent="1"/>
    </xf>
    <xf numFmtId="4" fontId="24" fillId="44" borderId="369" applyNumberFormat="0" applyProtection="0">
      <alignment horizontal="right" vertical="center"/>
    </xf>
    <xf numFmtId="4" fontId="125" fillId="44" borderId="369" applyNumberFormat="0" applyProtection="0">
      <alignment horizontal="right" vertical="center"/>
    </xf>
    <xf numFmtId="4" fontId="126" fillId="5" borderId="369" applyNumberFormat="0" applyProtection="0">
      <alignment horizontal="left" vertical="center" wrapText="1" indent="1"/>
    </xf>
    <xf numFmtId="4" fontId="128" fillId="44" borderId="369" applyNumberFormat="0" applyProtection="0">
      <alignment horizontal="right" vertical="center"/>
    </xf>
    <xf numFmtId="0" fontId="146" fillId="0" borderId="371" applyNumberFormat="0" applyFill="0" applyAlignment="0">
      <protection locked="0"/>
    </xf>
    <xf numFmtId="0" fontId="146" fillId="0" borderId="371" applyNumberFormat="0" applyFill="0" applyAlignment="0">
      <protection locked="0"/>
    </xf>
    <xf numFmtId="0" fontId="33" fillId="87" borderId="365" applyNumberFormat="0" applyFont="0" applyAlignment="0" applyProtection="0"/>
    <xf numFmtId="0" fontId="159" fillId="93" borderId="366" applyNumberFormat="0" applyAlignment="0" applyProtection="0"/>
    <xf numFmtId="0" fontId="160" fillId="95" borderId="368" applyNumberFormat="0" applyAlignment="0" applyProtection="0"/>
    <xf numFmtId="0" fontId="172" fillId="58" borderId="366" applyNumberFormat="0" applyAlignment="0" applyProtection="0">
      <alignment vertical="center"/>
    </xf>
    <xf numFmtId="0" fontId="175" fillId="95" borderId="366" applyNumberFormat="0" applyAlignment="0" applyProtection="0"/>
    <xf numFmtId="0" fontId="106" fillId="48" borderId="392" applyNumberFormat="0" applyAlignment="0">
      <protection locked="0"/>
    </xf>
    <xf numFmtId="0" fontId="4" fillId="15" borderId="389" applyNumberFormat="0" applyAlignment="0">
      <protection locked="0"/>
    </xf>
    <xf numFmtId="4" fontId="122" fillId="70" borderId="393" applyNumberFormat="0" applyProtection="0">
      <alignment horizontal="right" vertical="center"/>
    </xf>
    <xf numFmtId="4" fontId="122" fillId="71" borderId="393" applyNumberFormat="0" applyProtection="0">
      <alignment horizontal="right" vertical="center"/>
    </xf>
    <xf numFmtId="0" fontId="69" fillId="51" borderId="273" applyNumberFormat="0" applyFont="0" applyBorder="0" applyAlignment="0" applyProtection="0"/>
    <xf numFmtId="4" fontId="122" fillId="71" borderId="319" applyNumberFormat="0" applyProtection="0">
      <alignment horizontal="right" vertical="center"/>
    </xf>
    <xf numFmtId="4" fontId="122" fillId="70" borderId="319" applyNumberFormat="0" applyProtection="0">
      <alignment horizontal="right" vertical="center"/>
    </xf>
    <xf numFmtId="0" fontId="4" fillId="15" borderId="315" applyNumberFormat="0" applyAlignment="0">
      <protection locked="0"/>
    </xf>
    <xf numFmtId="0" fontId="106" fillId="48" borderId="318" applyNumberFormat="0" applyAlignment="0">
      <protection locked="0"/>
    </xf>
    <xf numFmtId="0" fontId="175" fillId="95" borderId="292" applyNumberFormat="0" applyAlignment="0" applyProtection="0"/>
    <xf numFmtId="0" fontId="172" fillId="58" borderId="292" applyNumberFormat="0" applyAlignment="0" applyProtection="0">
      <alignment vertical="center"/>
    </xf>
    <xf numFmtId="0" fontId="160" fillId="95" borderId="294" applyNumberFormat="0" applyAlignment="0" applyProtection="0"/>
    <xf numFmtId="0" fontId="159" fillId="93" borderId="292" applyNumberFormat="0" applyAlignment="0" applyProtection="0"/>
    <xf numFmtId="0" fontId="33" fillId="87" borderId="291" applyNumberFormat="0" applyFont="0" applyAlignment="0" applyProtection="0"/>
    <xf numFmtId="0" fontId="146" fillId="0" borderId="297" applyNumberFormat="0" applyFill="0" applyAlignment="0">
      <protection locked="0"/>
    </xf>
    <xf numFmtId="0" fontId="146" fillId="0" borderId="297" applyNumberFormat="0" applyFill="0" applyAlignment="0">
      <protection locked="0"/>
    </xf>
    <xf numFmtId="4" fontId="128" fillId="44" borderId="295" applyNumberFormat="0" applyProtection="0">
      <alignment horizontal="right" vertical="center"/>
    </xf>
    <xf numFmtId="4" fontId="126" fillId="5" borderId="295" applyNumberFormat="0" applyProtection="0">
      <alignment horizontal="left" vertical="center" wrapText="1" indent="1"/>
    </xf>
    <xf numFmtId="4" fontId="125" fillId="44" borderId="295" applyNumberFormat="0" applyProtection="0">
      <alignment horizontal="right" vertical="center"/>
    </xf>
    <xf numFmtId="4" fontId="24" fillId="44" borderId="295" applyNumberFormat="0" applyProtection="0">
      <alignment horizontal="right" vertical="center"/>
    </xf>
    <xf numFmtId="4" fontId="83" fillId="50" borderId="296" applyNumberFormat="0" applyProtection="0">
      <alignment horizontal="left" vertical="center" indent="1"/>
    </xf>
    <xf numFmtId="4" fontId="125" fillId="44" borderId="295" applyNumberFormat="0" applyProtection="0">
      <alignment vertical="center"/>
    </xf>
    <xf numFmtId="4" fontId="122" fillId="44" borderId="295" applyNumberFormat="0" applyProtection="0">
      <alignment vertical="center"/>
    </xf>
    <xf numFmtId="4" fontId="122" fillId="50" borderId="295" applyNumberFormat="0" applyProtection="0">
      <alignment horizontal="right" vertical="center"/>
    </xf>
    <xf numFmtId="4" fontId="122" fillId="76" borderId="295" applyNumberFormat="0" applyProtection="0">
      <alignment horizontal="right" vertical="center"/>
    </xf>
    <xf numFmtId="4" fontId="122" fillId="75" borderId="295" applyNumberFormat="0" applyProtection="0">
      <alignment horizontal="right" vertical="center"/>
    </xf>
    <xf numFmtId="4" fontId="122" fillId="74" borderId="295" applyNumberFormat="0" applyProtection="0">
      <alignment horizontal="right" vertical="center"/>
    </xf>
    <xf numFmtId="4" fontId="122" fillId="64" borderId="295" applyNumberFormat="0" applyProtection="0">
      <alignment horizontal="right" vertical="center"/>
    </xf>
    <xf numFmtId="4" fontId="122" fillId="73" borderId="295" applyNumberFormat="0" applyProtection="0">
      <alignment horizontal="right" vertical="center"/>
    </xf>
    <xf numFmtId="4" fontId="122" fillId="69" borderId="295" applyNumberFormat="0" applyProtection="0">
      <alignment horizontal="right" vertical="center"/>
    </xf>
    <xf numFmtId="4" fontId="122" fillId="72" borderId="295" applyNumberFormat="0" applyProtection="0">
      <alignment horizontal="right" vertical="center"/>
    </xf>
    <xf numFmtId="4" fontId="122" fillId="71" borderId="295" applyNumberFormat="0" applyProtection="0">
      <alignment horizontal="right" vertical="center"/>
    </xf>
    <xf numFmtId="4" fontId="122" fillId="70" borderId="295" applyNumberFormat="0" applyProtection="0">
      <alignment horizontal="right" vertical="center"/>
    </xf>
    <xf numFmtId="4" fontId="122" fillId="46" borderId="295" applyNumberFormat="0" applyProtection="0">
      <alignment horizontal="left" vertical="center" indent="1"/>
    </xf>
    <xf numFmtId="4" fontId="121" fillId="46" borderId="295" applyNumberFormat="0" applyProtection="0">
      <alignment vertical="center"/>
    </xf>
    <xf numFmtId="4" fontId="83" fillId="46" borderId="295" applyNumberFormat="0" applyProtection="0">
      <alignment vertical="center"/>
    </xf>
    <xf numFmtId="213" fontId="44" fillId="0" borderId="314">
      <alignment horizontal="center" vertical="center"/>
      <protection locked="0"/>
    </xf>
    <xf numFmtId="214" fontId="44" fillId="0" borderId="314">
      <alignment horizontal="center" vertical="center"/>
      <protection locked="0"/>
    </xf>
    <xf numFmtId="214" fontId="44" fillId="0" borderId="314">
      <alignment horizontal="right" vertical="center"/>
      <protection locked="0"/>
    </xf>
    <xf numFmtId="188" fontId="44" fillId="0" borderId="314">
      <alignment horizontal="center" vertical="center"/>
      <protection locked="0"/>
    </xf>
    <xf numFmtId="4" fontId="122" fillId="71" borderId="169" applyNumberFormat="0" applyProtection="0">
      <alignment horizontal="right" vertical="center"/>
    </xf>
    <xf numFmtId="4" fontId="122" fillId="70" borderId="169" applyNumberFormat="0" applyProtection="0">
      <alignment horizontal="right" vertical="center"/>
    </xf>
    <xf numFmtId="0" fontId="4" fillId="15" borderId="165" applyNumberFormat="0" applyAlignment="0">
      <protection locked="0"/>
    </xf>
    <xf numFmtId="0" fontId="106" fillId="48" borderId="168" applyNumberFormat="0" applyAlignment="0">
      <protection locked="0"/>
    </xf>
    <xf numFmtId="0" fontId="175" fillId="95" borderId="142" applyNumberFormat="0" applyAlignment="0" applyProtection="0"/>
    <xf numFmtId="0" fontId="172" fillId="58" borderId="142" applyNumberFormat="0" applyAlignment="0" applyProtection="0">
      <alignment vertical="center"/>
    </xf>
    <xf numFmtId="0" fontId="160" fillId="95" borderId="144" applyNumberFormat="0" applyAlignment="0" applyProtection="0"/>
    <xf numFmtId="0" fontId="159" fillId="93" borderId="142" applyNumberFormat="0" applyAlignment="0" applyProtection="0"/>
    <xf numFmtId="0" fontId="33" fillId="87" borderId="141" applyNumberFormat="0" applyFont="0" applyAlignment="0" applyProtection="0"/>
    <xf numFmtId="0" fontId="146" fillId="0" borderId="147" applyNumberFormat="0" applyFill="0" applyAlignment="0">
      <protection locked="0"/>
    </xf>
    <xf numFmtId="0" fontId="146" fillId="0" borderId="147" applyNumberFormat="0" applyFill="0" applyAlignment="0">
      <protection locked="0"/>
    </xf>
    <xf numFmtId="4" fontId="128" fillId="44" borderId="145" applyNumberFormat="0" applyProtection="0">
      <alignment horizontal="right" vertical="center"/>
    </xf>
    <xf numFmtId="4" fontId="126" fillId="5" borderId="145" applyNumberFormat="0" applyProtection="0">
      <alignment horizontal="left" vertical="center" wrapText="1" indent="1"/>
    </xf>
    <xf numFmtId="4" fontId="125" fillId="44" borderId="145" applyNumberFormat="0" applyProtection="0">
      <alignment horizontal="right" vertical="center"/>
    </xf>
    <xf numFmtId="4" fontId="24" fillId="44" borderId="145" applyNumberFormat="0" applyProtection="0">
      <alignment horizontal="right" vertical="center"/>
    </xf>
    <xf numFmtId="4" fontId="83" fillId="50" borderId="146" applyNumberFormat="0" applyProtection="0">
      <alignment horizontal="left" vertical="center" indent="1"/>
    </xf>
    <xf numFmtId="4" fontId="125" fillId="44" borderId="145" applyNumberFormat="0" applyProtection="0">
      <alignment vertical="center"/>
    </xf>
    <xf numFmtId="4" fontId="122" fillId="44" borderId="145" applyNumberFormat="0" applyProtection="0">
      <alignment vertical="center"/>
    </xf>
    <xf numFmtId="4" fontId="122" fillId="50" borderId="145" applyNumberFormat="0" applyProtection="0">
      <alignment horizontal="right" vertical="center"/>
    </xf>
    <xf numFmtId="4" fontId="122" fillId="76" borderId="145" applyNumberFormat="0" applyProtection="0">
      <alignment horizontal="right" vertical="center"/>
    </xf>
    <xf numFmtId="4" fontId="122" fillId="75" borderId="145" applyNumberFormat="0" applyProtection="0">
      <alignment horizontal="right" vertical="center"/>
    </xf>
    <xf numFmtId="4" fontId="122" fillId="74" borderId="145" applyNumberFormat="0" applyProtection="0">
      <alignment horizontal="right" vertical="center"/>
    </xf>
    <xf numFmtId="4" fontId="122" fillId="64" borderId="145" applyNumberFormat="0" applyProtection="0">
      <alignment horizontal="right" vertical="center"/>
    </xf>
    <xf numFmtId="4" fontId="122" fillId="73" borderId="145" applyNumberFormat="0" applyProtection="0">
      <alignment horizontal="right" vertical="center"/>
    </xf>
    <xf numFmtId="4" fontId="122" fillId="69" borderId="145" applyNumberFormat="0" applyProtection="0">
      <alignment horizontal="right" vertical="center"/>
    </xf>
    <xf numFmtId="4" fontId="122" fillId="72" borderId="145" applyNumberFormat="0" applyProtection="0">
      <alignment horizontal="right" vertical="center"/>
    </xf>
    <xf numFmtId="4" fontId="122" fillId="71" borderId="145" applyNumberFormat="0" applyProtection="0">
      <alignment horizontal="right" vertical="center"/>
    </xf>
    <xf numFmtId="4" fontId="122" fillId="70" borderId="145" applyNumberFormat="0" applyProtection="0">
      <alignment horizontal="right" vertical="center"/>
    </xf>
    <xf numFmtId="4" fontId="122" fillId="46" borderId="145" applyNumberFormat="0" applyProtection="0">
      <alignment horizontal="left" vertical="center" indent="1"/>
    </xf>
    <xf numFmtId="4" fontId="121" fillId="46" borderId="145" applyNumberFormat="0" applyProtection="0">
      <alignment vertical="center"/>
    </xf>
    <xf numFmtId="4" fontId="83" fillId="46" borderId="145" applyNumberFormat="0" applyProtection="0">
      <alignment vertical="center"/>
    </xf>
    <xf numFmtId="213" fontId="44" fillId="0" borderId="164">
      <alignment horizontal="center" vertical="center"/>
      <protection locked="0"/>
    </xf>
    <xf numFmtId="214" fontId="44" fillId="0" borderId="164">
      <alignment horizontal="center" vertical="center"/>
      <protection locked="0"/>
    </xf>
    <xf numFmtId="214" fontId="44" fillId="0" borderId="164">
      <alignment horizontal="right" vertical="center"/>
      <protection locked="0"/>
    </xf>
    <xf numFmtId="188" fontId="44" fillId="0" borderId="164">
      <alignment horizontal="center" vertical="center"/>
      <protection locked="0"/>
    </xf>
    <xf numFmtId="188" fontId="44" fillId="0" borderId="164">
      <alignment horizontal="right" vertical="center"/>
      <protection locked="0"/>
    </xf>
    <xf numFmtId="215" fontId="44" fillId="0" borderId="164">
      <alignment horizontal="center" vertical="center"/>
      <protection locked="0"/>
    </xf>
    <xf numFmtId="215" fontId="44" fillId="0" borderId="164">
      <alignment horizontal="right" vertical="center"/>
      <protection locked="0"/>
    </xf>
    <xf numFmtId="216" fontId="44" fillId="0" borderId="164">
      <alignment horizontal="center" vertical="center"/>
      <protection locked="0"/>
    </xf>
    <xf numFmtId="216" fontId="44" fillId="0" borderId="164">
      <alignment horizontal="right" vertical="center"/>
      <protection locked="0"/>
    </xf>
    <xf numFmtId="217" fontId="44" fillId="0" borderId="164">
      <alignment horizontal="center" vertical="center"/>
      <protection locked="0"/>
    </xf>
    <xf numFmtId="217" fontId="44" fillId="0" borderId="164">
      <alignment horizontal="right" vertical="center"/>
      <protection locked="0"/>
    </xf>
    <xf numFmtId="218" fontId="44" fillId="0" borderId="164">
      <alignment horizontal="center" vertical="center"/>
      <protection locked="0"/>
    </xf>
    <xf numFmtId="218" fontId="44" fillId="0" borderId="164">
      <alignment horizontal="right" vertical="center"/>
      <protection locked="0"/>
    </xf>
    <xf numFmtId="0" fontId="4" fillId="15" borderId="141" applyNumberFormat="0" applyAlignment="0">
      <protection locked="0"/>
    </xf>
    <xf numFmtId="0" fontId="74" fillId="55" borderId="167">
      <alignment horizontal="center"/>
      <protection locked="0"/>
    </xf>
    <xf numFmtId="0" fontId="74" fillId="55" borderId="143">
      <alignment horizontal="center"/>
      <protection locked="0"/>
    </xf>
    <xf numFmtId="0" fontId="95" fillId="24" borderId="166" applyNumberFormat="0" applyAlignment="0">
      <protection locked="0"/>
    </xf>
    <xf numFmtId="0" fontId="95" fillId="24" borderId="166" applyNumberFormat="0" applyAlignment="0">
      <protection locked="0"/>
    </xf>
    <xf numFmtId="0" fontId="55" fillId="48" borderId="142" applyNumberFormat="0" applyAlignment="0">
      <protection locked="0"/>
    </xf>
    <xf numFmtId="4" fontId="122" fillId="72" borderId="169" applyNumberFormat="0" applyProtection="0">
      <alignment horizontal="right" vertical="center"/>
    </xf>
    <xf numFmtId="4" fontId="122" fillId="69" borderId="169" applyNumberFormat="0" applyProtection="0">
      <alignment horizontal="right" vertical="center"/>
    </xf>
    <xf numFmtId="4" fontId="122" fillId="73" borderId="169" applyNumberFormat="0" applyProtection="0">
      <alignment horizontal="right" vertical="center"/>
    </xf>
    <xf numFmtId="4" fontId="122" fillId="64" borderId="169" applyNumberFormat="0" applyProtection="0">
      <alignment horizontal="right" vertical="center"/>
    </xf>
    <xf numFmtId="4" fontId="122" fillId="74" borderId="169" applyNumberFormat="0" applyProtection="0">
      <alignment horizontal="right" vertical="center"/>
    </xf>
    <xf numFmtId="4" fontId="122" fillId="75" borderId="169" applyNumberFormat="0" applyProtection="0">
      <alignment horizontal="right" vertical="center"/>
    </xf>
    <xf numFmtId="4" fontId="122" fillId="76" borderId="169" applyNumberFormat="0" applyProtection="0">
      <alignment horizontal="right" vertical="center"/>
    </xf>
    <xf numFmtId="4" fontId="122" fillId="50" borderId="169" applyNumberFormat="0" applyProtection="0">
      <alignment horizontal="right" vertical="center"/>
    </xf>
    <xf numFmtId="4" fontId="122" fillId="44" borderId="169" applyNumberFormat="0" applyProtection="0">
      <alignment vertical="center"/>
    </xf>
    <xf numFmtId="4" fontId="125" fillId="44" borderId="169" applyNumberFormat="0" applyProtection="0">
      <alignment vertical="center"/>
    </xf>
    <xf numFmtId="4" fontId="83" fillId="50" borderId="170" applyNumberFormat="0" applyProtection="0">
      <alignment horizontal="left" vertical="center" indent="1"/>
    </xf>
    <xf numFmtId="4" fontId="24" fillId="44" borderId="169" applyNumberFormat="0" applyProtection="0">
      <alignment horizontal="right" vertical="center"/>
    </xf>
    <xf numFmtId="4" fontId="125" fillId="44" borderId="169" applyNumberFormat="0" applyProtection="0">
      <alignment horizontal="right" vertical="center"/>
    </xf>
    <xf numFmtId="4" fontId="126" fillId="5" borderId="169" applyNumberFormat="0" applyProtection="0">
      <alignment horizontal="left" vertical="center" wrapText="1" indent="1"/>
    </xf>
    <xf numFmtId="4" fontId="128" fillId="44" borderId="169" applyNumberFormat="0" applyProtection="0">
      <alignment horizontal="right" vertical="center"/>
    </xf>
    <xf numFmtId="218" fontId="44" fillId="0" borderId="140">
      <alignment horizontal="right" vertical="center"/>
      <protection locked="0"/>
    </xf>
    <xf numFmtId="218" fontId="44" fillId="0" borderId="140">
      <alignment horizontal="center" vertical="center"/>
      <protection locked="0"/>
    </xf>
    <xf numFmtId="217" fontId="44" fillId="0" borderId="140">
      <alignment horizontal="right" vertical="center"/>
      <protection locked="0"/>
    </xf>
    <xf numFmtId="217" fontId="44" fillId="0" borderId="140">
      <alignment horizontal="center" vertical="center"/>
      <protection locked="0"/>
    </xf>
    <xf numFmtId="216" fontId="44" fillId="0" borderId="140">
      <alignment horizontal="right" vertical="center"/>
      <protection locked="0"/>
    </xf>
    <xf numFmtId="216" fontId="44" fillId="0" borderId="140">
      <alignment horizontal="center" vertical="center"/>
      <protection locked="0"/>
    </xf>
    <xf numFmtId="215" fontId="44" fillId="0" borderId="140">
      <alignment horizontal="right" vertical="center"/>
      <protection locked="0"/>
    </xf>
    <xf numFmtId="215" fontId="44" fillId="0" borderId="140">
      <alignment horizontal="center" vertical="center"/>
      <protection locked="0"/>
    </xf>
    <xf numFmtId="188" fontId="44" fillId="0" borderId="140">
      <alignment horizontal="right" vertical="center"/>
      <protection locked="0"/>
    </xf>
    <xf numFmtId="188" fontId="44" fillId="0" borderId="140">
      <alignment horizontal="center" vertical="center"/>
      <protection locked="0"/>
    </xf>
    <xf numFmtId="3" fontId="45" fillId="41" borderId="141">
      <alignment horizontal="right"/>
    </xf>
    <xf numFmtId="214" fontId="44" fillId="0" borderId="140">
      <alignment horizontal="right" vertical="center"/>
      <protection locked="0"/>
    </xf>
    <xf numFmtId="214" fontId="44" fillId="0" borderId="140">
      <alignment horizontal="center" vertical="center"/>
      <protection locked="0"/>
    </xf>
    <xf numFmtId="213" fontId="44" fillId="0" borderId="140">
      <alignment horizontal="right" vertical="center"/>
      <protection locked="0"/>
    </xf>
    <xf numFmtId="213" fontId="44" fillId="0" borderId="140">
      <alignment horizontal="center" vertical="center"/>
      <protection locked="0"/>
    </xf>
    <xf numFmtId="0" fontId="146" fillId="0" borderId="171" applyNumberFormat="0" applyFill="0" applyAlignment="0">
      <protection locked="0"/>
    </xf>
    <xf numFmtId="0" fontId="146" fillId="0" borderId="171" applyNumberFormat="0" applyFill="0" applyAlignment="0">
      <protection locked="0"/>
    </xf>
    <xf numFmtId="0" fontId="33" fillId="87" borderId="165" applyNumberFormat="0" applyFont="0" applyAlignment="0" applyProtection="0"/>
    <xf numFmtId="0" fontId="159" fillId="93" borderId="166" applyNumberFormat="0" applyAlignment="0" applyProtection="0"/>
    <xf numFmtId="0" fontId="160" fillId="95" borderId="168" applyNumberFormat="0" applyAlignment="0" applyProtection="0"/>
    <xf numFmtId="0" fontId="172" fillId="58" borderId="166" applyNumberFormat="0" applyAlignment="0" applyProtection="0">
      <alignment vertical="center"/>
    </xf>
    <xf numFmtId="0" fontId="175" fillId="95" borderId="166" applyNumberFormat="0" applyAlignment="0" applyProtection="0"/>
    <xf numFmtId="4" fontId="83" fillId="46" borderId="169" applyNumberFormat="0" applyProtection="0">
      <alignment vertical="center"/>
    </xf>
    <xf numFmtId="0" fontId="95" fillId="24" borderId="142" applyNumberFormat="0" applyAlignment="0">
      <protection locked="0"/>
    </xf>
    <xf numFmtId="0" fontId="55" fillId="48" borderId="166" applyNumberFormat="0" applyAlignment="0">
      <protection locked="0"/>
    </xf>
    <xf numFmtId="0" fontId="95" fillId="24" borderId="142" applyNumberFormat="0" applyAlignment="0">
      <protection locked="0"/>
    </xf>
    <xf numFmtId="0" fontId="106" fillId="48" borderId="144" applyNumberFormat="0" applyAlignment="0">
      <protection locked="0"/>
    </xf>
    <xf numFmtId="4" fontId="121" fillId="46" borderId="169" applyNumberFormat="0" applyProtection="0">
      <alignment vertical="center"/>
    </xf>
    <xf numFmtId="4" fontId="122" fillId="46" borderId="169" applyNumberFormat="0" applyProtection="0">
      <alignment horizontal="left" vertical="center" indent="1"/>
    </xf>
    <xf numFmtId="210" fontId="34" fillId="12" borderId="124" applyBorder="0" applyProtection="0">
      <alignment horizontal="right"/>
    </xf>
    <xf numFmtId="213" fontId="44" fillId="0" borderId="127">
      <alignment horizontal="center" vertical="center"/>
      <protection locked="0"/>
    </xf>
    <xf numFmtId="213" fontId="44" fillId="0" borderId="127">
      <alignment horizontal="right" vertical="center"/>
      <protection locked="0"/>
    </xf>
    <xf numFmtId="214" fontId="44" fillId="0" borderId="127">
      <alignment horizontal="center" vertical="center"/>
      <protection locked="0"/>
    </xf>
    <xf numFmtId="214" fontId="44" fillId="0" borderId="127">
      <alignment horizontal="right" vertical="center"/>
      <protection locked="0"/>
    </xf>
    <xf numFmtId="3" fontId="45" fillId="41" borderId="128">
      <alignment horizontal="right"/>
    </xf>
    <xf numFmtId="188" fontId="44" fillId="0" borderId="127">
      <alignment horizontal="center" vertical="center"/>
      <protection locked="0"/>
    </xf>
    <xf numFmtId="188" fontId="44" fillId="0" borderId="127">
      <alignment horizontal="right" vertical="center"/>
      <protection locked="0"/>
    </xf>
    <xf numFmtId="215" fontId="44" fillId="0" borderId="127">
      <alignment horizontal="center" vertical="center"/>
      <protection locked="0"/>
    </xf>
    <xf numFmtId="215" fontId="44" fillId="0" borderId="127">
      <alignment horizontal="right" vertical="center"/>
      <protection locked="0"/>
    </xf>
    <xf numFmtId="216" fontId="44" fillId="0" borderId="127">
      <alignment horizontal="center" vertical="center"/>
      <protection locked="0"/>
    </xf>
    <xf numFmtId="216" fontId="44" fillId="0" borderId="127">
      <alignment horizontal="right" vertical="center"/>
      <protection locked="0"/>
    </xf>
    <xf numFmtId="217" fontId="44" fillId="0" borderId="127">
      <alignment horizontal="center" vertical="center"/>
      <protection locked="0"/>
    </xf>
    <xf numFmtId="217" fontId="44" fillId="0" borderId="127">
      <alignment horizontal="right" vertical="center"/>
      <protection locked="0"/>
    </xf>
    <xf numFmtId="218" fontId="44" fillId="0" borderId="127">
      <alignment horizontal="center" vertical="center"/>
      <protection locked="0"/>
    </xf>
    <xf numFmtId="218" fontId="44" fillId="0" borderId="127">
      <alignment horizontal="right" vertical="center"/>
      <protection locked="0"/>
    </xf>
    <xf numFmtId="235" fontId="19" fillId="44" borderId="129">
      <alignment horizontal="center" wrapText="1"/>
    </xf>
    <xf numFmtId="0" fontId="53" fillId="0" borderId="124">
      <alignment horizontal="center" vertical="top" wrapText="1"/>
    </xf>
    <xf numFmtId="0" fontId="19" fillId="45" borderId="124">
      <alignment horizontal="center" wrapText="1"/>
    </xf>
    <xf numFmtId="0" fontId="53" fillId="0" borderId="124">
      <alignment horizontal="center" vertical="top" wrapText="1"/>
    </xf>
    <xf numFmtId="0" fontId="19" fillId="46" borderId="124">
      <alignment horizontal="center" wrapText="1"/>
    </xf>
    <xf numFmtId="0" fontId="53" fillId="0" borderId="124">
      <alignment horizontal="center" vertical="top" wrapText="1"/>
    </xf>
    <xf numFmtId="0" fontId="19" fillId="46" borderId="124">
      <alignment horizontal="center" wrapText="1"/>
    </xf>
    <xf numFmtId="0" fontId="53" fillId="0" borderId="124">
      <alignment horizontal="center" vertical="top" wrapText="1"/>
    </xf>
    <xf numFmtId="0" fontId="19" fillId="46" borderId="124">
      <alignment horizontal="center" wrapText="1"/>
    </xf>
    <xf numFmtId="0" fontId="53" fillId="0" borderId="124">
      <alignment horizontal="center" vertical="top" wrapText="1"/>
    </xf>
    <xf numFmtId="0" fontId="19" fillId="46" borderId="124">
      <alignment horizontal="center" wrapText="1"/>
    </xf>
    <xf numFmtId="0" fontId="53" fillId="0" borderId="124">
      <alignment horizontal="center" vertical="top" wrapText="1"/>
    </xf>
    <xf numFmtId="0" fontId="19" fillId="46" borderId="124">
      <alignment horizontal="center" wrapText="1"/>
    </xf>
    <xf numFmtId="0" fontId="53" fillId="0" borderId="124">
      <alignment horizontal="center" vertical="top" wrapText="1"/>
    </xf>
    <xf numFmtId="0" fontId="19" fillId="46" borderId="124">
      <alignment horizontal="center" wrapText="1"/>
    </xf>
    <xf numFmtId="0" fontId="55" fillId="48" borderId="130" applyNumberFormat="0" applyAlignment="0">
      <protection locked="0"/>
    </xf>
    <xf numFmtId="0" fontId="69" fillId="51" borderId="131" applyNumberFormat="0" applyFont="0" applyBorder="0" applyAlignment="0" applyProtection="0"/>
    <xf numFmtId="256" fontId="4" fillId="46" borderId="124">
      <alignment horizontal="right"/>
      <protection locked="0"/>
    </xf>
    <xf numFmtId="0" fontId="74" fillId="55" borderId="132">
      <alignment horizontal="center"/>
      <protection locked="0"/>
    </xf>
    <xf numFmtId="269" fontId="83" fillId="58" borderId="126" applyAlignment="0" applyProtection="0"/>
    <xf numFmtId="0" fontId="91" fillId="0" borderId="126">
      <alignment horizontal="left" vertical="center"/>
    </xf>
    <xf numFmtId="10" fontId="4" fillId="41" borderId="124" applyNumberFormat="0" applyBorder="0" applyAlignment="0" applyProtection="0"/>
    <xf numFmtId="0" fontId="95" fillId="24" borderId="130" applyNumberFormat="0" applyAlignment="0">
      <protection locked="0"/>
    </xf>
    <xf numFmtId="0" fontId="95" fillId="24" borderId="130" applyNumberFormat="0" applyAlignment="0">
      <protection locked="0"/>
    </xf>
    <xf numFmtId="10" fontId="69" fillId="66" borderId="131" applyBorder="0">
      <alignment horizontal="center"/>
      <protection locked="0"/>
    </xf>
    <xf numFmtId="0" fontId="4" fillId="15" borderId="128" applyNumberFormat="0" applyAlignment="0">
      <protection locked="0"/>
    </xf>
    <xf numFmtId="0" fontId="106" fillId="48" borderId="133" applyNumberFormat="0" applyAlignment="0">
      <protection locked="0"/>
    </xf>
    <xf numFmtId="4" fontId="83" fillId="46" borderId="134" applyNumberFormat="0" applyProtection="0">
      <alignment vertical="center"/>
    </xf>
    <xf numFmtId="4" fontId="121" fillId="46" borderId="134" applyNumberFormat="0" applyProtection="0">
      <alignment vertical="center"/>
    </xf>
    <xf numFmtId="4" fontId="122" fillId="46" borderId="134" applyNumberFormat="0" applyProtection="0">
      <alignment horizontal="left" vertical="center" indent="1"/>
    </xf>
    <xf numFmtId="4" fontId="122" fillId="70" borderId="134" applyNumberFormat="0" applyProtection="0">
      <alignment horizontal="right" vertical="center"/>
    </xf>
    <xf numFmtId="4" fontId="122" fillId="71" borderId="134" applyNumberFormat="0" applyProtection="0">
      <alignment horizontal="right" vertical="center"/>
    </xf>
    <xf numFmtId="4" fontId="122" fillId="72" borderId="134" applyNumberFormat="0" applyProtection="0">
      <alignment horizontal="right" vertical="center"/>
    </xf>
    <xf numFmtId="4" fontId="122" fillId="69" borderId="134" applyNumberFormat="0" applyProtection="0">
      <alignment horizontal="right" vertical="center"/>
    </xf>
    <xf numFmtId="4" fontId="122" fillId="73" borderId="134" applyNumberFormat="0" applyProtection="0">
      <alignment horizontal="right" vertical="center"/>
    </xf>
    <xf numFmtId="4" fontId="122" fillId="64" borderId="134" applyNumberFormat="0" applyProtection="0">
      <alignment horizontal="right" vertical="center"/>
    </xf>
    <xf numFmtId="4" fontId="122" fillId="74" borderId="134" applyNumberFormat="0" applyProtection="0">
      <alignment horizontal="right" vertical="center"/>
    </xf>
    <xf numFmtId="4" fontId="122" fillId="75" borderId="134" applyNumberFormat="0" applyProtection="0">
      <alignment horizontal="right" vertical="center"/>
    </xf>
    <xf numFmtId="4" fontId="122" fillId="76" borderId="134" applyNumberFormat="0" applyProtection="0">
      <alignment horizontal="right" vertical="center"/>
    </xf>
    <xf numFmtId="4" fontId="83" fillId="12" borderId="126" applyNumberFormat="0" applyProtection="0">
      <alignment horizontal="left" vertical="center" indent="1"/>
    </xf>
    <xf numFmtId="4" fontId="122" fillId="50" borderId="134" applyNumberFormat="0" applyProtection="0">
      <alignment horizontal="right" vertical="center"/>
    </xf>
    <xf numFmtId="4" fontId="122" fillId="44" borderId="134" applyNumberFormat="0" applyProtection="0">
      <alignment vertical="center"/>
    </xf>
    <xf numFmtId="4" fontId="125" fillId="44" borderId="134" applyNumberFormat="0" applyProtection="0">
      <alignment vertical="center"/>
    </xf>
    <xf numFmtId="4" fontId="83" fillId="50" borderId="135" applyNumberFormat="0" applyProtection="0">
      <alignment horizontal="left" vertical="center" indent="1"/>
    </xf>
    <xf numFmtId="4" fontId="24" fillId="44" borderId="134" applyNumberFormat="0" applyProtection="0">
      <alignment horizontal="right" vertical="center"/>
    </xf>
    <xf numFmtId="4" fontId="125" fillId="44" borderId="134" applyNumberFormat="0" applyProtection="0">
      <alignment horizontal="right" vertical="center"/>
    </xf>
    <xf numFmtId="4" fontId="126" fillId="5" borderId="134" applyNumberFormat="0" applyProtection="0">
      <alignment horizontal="left" vertical="center" wrapText="1" indent="1"/>
    </xf>
    <xf numFmtId="4" fontId="128" fillId="44" borderId="134" applyNumberFormat="0" applyProtection="0">
      <alignment horizontal="right" vertical="center"/>
    </xf>
    <xf numFmtId="251" fontId="19" fillId="0" borderId="126" applyFill="0"/>
    <xf numFmtId="251" fontId="19" fillId="0" borderId="125" applyFill="0"/>
    <xf numFmtId="251" fontId="4" fillId="0" borderId="126" applyFill="0"/>
    <xf numFmtId="251" fontId="4" fillId="0" borderId="125" applyFill="0"/>
    <xf numFmtId="0" fontId="146" fillId="0" borderId="136" applyNumberFormat="0" applyFill="0" applyAlignment="0">
      <protection locked="0"/>
    </xf>
    <xf numFmtId="0" fontId="146" fillId="0" borderId="136" applyNumberFormat="0" applyFill="0" applyAlignment="0">
      <protection locked="0"/>
    </xf>
    <xf numFmtId="0" fontId="33" fillId="87" borderId="128" applyNumberFormat="0" applyFont="0" applyAlignment="0" applyProtection="0"/>
    <xf numFmtId="0" fontId="159" fillId="93" borderId="130" applyNumberFormat="0" applyAlignment="0" applyProtection="0"/>
    <xf numFmtId="0" fontId="160" fillId="95" borderId="133" applyNumberFormat="0" applyAlignment="0" applyProtection="0"/>
    <xf numFmtId="0" fontId="172" fillId="58" borderId="130" applyNumberFormat="0" applyAlignment="0" applyProtection="0">
      <alignment vertical="center"/>
    </xf>
    <xf numFmtId="0" fontId="175" fillId="95" borderId="130" applyNumberFormat="0" applyAlignment="0" applyProtection="0"/>
    <xf numFmtId="210" fontId="34" fillId="12" borderId="137" applyBorder="0" applyProtection="0">
      <alignment horizontal="right"/>
    </xf>
    <xf numFmtId="235" fontId="19" fillId="44" borderId="114">
      <alignment horizontal="center" wrapText="1"/>
    </xf>
    <xf numFmtId="0" fontId="53" fillId="0" borderId="137">
      <alignment horizontal="center" vertical="top" wrapText="1"/>
    </xf>
    <xf numFmtId="0" fontId="19" fillId="45" borderId="137">
      <alignment horizontal="center" wrapText="1"/>
    </xf>
    <xf numFmtId="0" fontId="53" fillId="0" borderId="137">
      <alignment horizontal="center" vertical="top" wrapText="1"/>
    </xf>
    <xf numFmtId="0" fontId="19" fillId="46" borderId="137">
      <alignment horizontal="center" wrapText="1"/>
    </xf>
    <xf numFmtId="0" fontId="53" fillId="0" borderId="137">
      <alignment horizontal="center" vertical="top" wrapText="1"/>
    </xf>
    <xf numFmtId="0" fontId="19" fillId="46" borderId="137">
      <alignment horizontal="center" wrapText="1"/>
    </xf>
    <xf numFmtId="0" fontId="53" fillId="0" borderId="137">
      <alignment horizontal="center" vertical="top" wrapText="1"/>
    </xf>
    <xf numFmtId="0" fontId="19" fillId="46" borderId="137">
      <alignment horizontal="center" wrapText="1"/>
    </xf>
    <xf numFmtId="0" fontId="53" fillId="0" borderId="137">
      <alignment horizontal="center" vertical="top" wrapText="1"/>
    </xf>
    <xf numFmtId="0" fontId="19" fillId="46" borderId="137">
      <alignment horizontal="center" wrapText="1"/>
    </xf>
    <xf numFmtId="0" fontId="53" fillId="0" borderId="137">
      <alignment horizontal="center" vertical="top" wrapText="1"/>
    </xf>
    <xf numFmtId="0" fontId="19" fillId="46" borderId="137">
      <alignment horizontal="center" wrapText="1"/>
    </xf>
    <xf numFmtId="0" fontId="53" fillId="0" borderId="137">
      <alignment horizontal="center" vertical="top" wrapText="1"/>
    </xf>
    <xf numFmtId="0" fontId="19" fillId="46" borderId="137">
      <alignment horizontal="center" wrapText="1"/>
    </xf>
    <xf numFmtId="0" fontId="69" fillId="51" borderId="115" applyNumberFormat="0" applyFont="0" applyBorder="0" applyAlignment="0" applyProtection="0"/>
    <xf numFmtId="256" fontId="4" fillId="46" borderId="137">
      <alignment horizontal="right"/>
      <protection locked="0"/>
    </xf>
    <xf numFmtId="269" fontId="83" fillId="58" borderId="139" applyAlignment="0" applyProtection="0"/>
    <xf numFmtId="0" fontId="91" fillId="0" borderId="139">
      <alignment horizontal="left" vertical="center"/>
    </xf>
    <xf numFmtId="10" fontId="4" fillId="41" borderId="137" applyNumberFormat="0" applyBorder="0" applyAlignment="0" applyProtection="0"/>
    <xf numFmtId="10" fontId="69" fillId="66" borderId="115" applyBorder="0">
      <alignment horizontal="center"/>
      <protection locked="0"/>
    </xf>
    <xf numFmtId="4" fontId="83" fillId="12" borderId="139" applyNumberFormat="0" applyProtection="0">
      <alignment horizontal="left" vertical="center" indent="1"/>
    </xf>
    <xf numFmtId="251" fontId="19" fillId="0" borderId="139" applyFill="0"/>
    <xf numFmtId="251" fontId="19" fillId="0" borderId="138" applyFill="0"/>
    <xf numFmtId="251" fontId="4" fillId="0" borderId="139" applyFill="0"/>
    <xf numFmtId="251" fontId="4" fillId="0" borderId="138" applyFill="0"/>
    <xf numFmtId="210" fontId="34" fillId="12" borderId="148" applyBorder="0" applyProtection="0">
      <alignment horizontal="right"/>
    </xf>
    <xf numFmtId="213" fontId="44" fillId="0" borderId="151">
      <alignment horizontal="center" vertical="center"/>
      <protection locked="0"/>
    </xf>
    <xf numFmtId="213" fontId="44" fillId="0" borderId="151">
      <alignment horizontal="right" vertical="center"/>
      <protection locked="0"/>
    </xf>
    <xf numFmtId="214" fontId="44" fillId="0" borderId="151">
      <alignment horizontal="center" vertical="center"/>
      <protection locked="0"/>
    </xf>
    <xf numFmtId="214" fontId="44" fillId="0" borderId="151">
      <alignment horizontal="right" vertical="center"/>
      <protection locked="0"/>
    </xf>
    <xf numFmtId="3" fontId="45" fillId="41" borderId="152">
      <alignment horizontal="right"/>
    </xf>
    <xf numFmtId="188" fontId="44" fillId="0" borderId="151">
      <alignment horizontal="center" vertical="center"/>
      <protection locked="0"/>
    </xf>
    <xf numFmtId="188" fontId="44" fillId="0" borderId="151">
      <alignment horizontal="right" vertical="center"/>
      <protection locked="0"/>
    </xf>
    <xf numFmtId="215" fontId="44" fillId="0" borderId="151">
      <alignment horizontal="center" vertical="center"/>
      <protection locked="0"/>
    </xf>
    <xf numFmtId="215" fontId="44" fillId="0" borderId="151">
      <alignment horizontal="right" vertical="center"/>
      <protection locked="0"/>
    </xf>
    <xf numFmtId="216" fontId="44" fillId="0" borderId="151">
      <alignment horizontal="center" vertical="center"/>
      <protection locked="0"/>
    </xf>
    <xf numFmtId="216" fontId="44" fillId="0" borderId="151">
      <alignment horizontal="right" vertical="center"/>
      <protection locked="0"/>
    </xf>
    <xf numFmtId="217" fontId="44" fillId="0" borderId="151">
      <alignment horizontal="center" vertical="center"/>
      <protection locked="0"/>
    </xf>
    <xf numFmtId="217" fontId="44" fillId="0" borderId="151">
      <alignment horizontal="right" vertical="center"/>
      <protection locked="0"/>
    </xf>
    <xf numFmtId="218" fontId="44" fillId="0" borderId="151">
      <alignment horizontal="center" vertical="center"/>
      <protection locked="0"/>
    </xf>
    <xf numFmtId="218" fontId="44" fillId="0" borderId="151">
      <alignment horizontal="right" vertical="center"/>
      <protection locked="0"/>
    </xf>
    <xf numFmtId="235" fontId="19" fillId="44" borderId="153">
      <alignment horizontal="center" wrapText="1"/>
    </xf>
    <xf numFmtId="0" fontId="53" fillId="0" borderId="148">
      <alignment horizontal="center" vertical="top" wrapText="1"/>
    </xf>
    <xf numFmtId="0" fontId="19" fillId="45" borderId="148">
      <alignment horizontal="center" wrapText="1"/>
    </xf>
    <xf numFmtId="0" fontId="53" fillId="0" borderId="148">
      <alignment horizontal="center" vertical="top" wrapText="1"/>
    </xf>
    <xf numFmtId="0" fontId="19" fillId="46" borderId="148">
      <alignment horizontal="center" wrapText="1"/>
    </xf>
    <xf numFmtId="0" fontId="53" fillId="0" borderId="148">
      <alignment horizontal="center" vertical="top" wrapText="1"/>
    </xf>
    <xf numFmtId="0" fontId="19" fillId="46" borderId="148">
      <alignment horizontal="center" wrapText="1"/>
    </xf>
    <xf numFmtId="0" fontId="53" fillId="0" borderId="148">
      <alignment horizontal="center" vertical="top" wrapText="1"/>
    </xf>
    <xf numFmtId="0" fontId="19" fillId="46" borderId="148">
      <alignment horizontal="center" wrapText="1"/>
    </xf>
    <xf numFmtId="0" fontId="53" fillId="0" borderId="148">
      <alignment horizontal="center" vertical="top" wrapText="1"/>
    </xf>
    <xf numFmtId="0" fontId="19" fillId="46" borderId="148">
      <alignment horizontal="center" wrapText="1"/>
    </xf>
    <xf numFmtId="0" fontId="53" fillId="0" borderId="148">
      <alignment horizontal="center" vertical="top" wrapText="1"/>
    </xf>
    <xf numFmtId="0" fontId="19" fillId="46" borderId="148">
      <alignment horizontal="center" wrapText="1"/>
    </xf>
    <xf numFmtId="0" fontId="53" fillId="0" borderId="148">
      <alignment horizontal="center" vertical="top" wrapText="1"/>
    </xf>
    <xf numFmtId="0" fontId="19" fillId="46" borderId="148">
      <alignment horizontal="center" wrapText="1"/>
    </xf>
    <xf numFmtId="0" fontId="55" fillId="48" borderId="154" applyNumberFormat="0" applyAlignment="0">
      <protection locked="0"/>
    </xf>
    <xf numFmtId="0" fontId="69" fillId="51" borderId="155" applyNumberFormat="0" applyFont="0" applyBorder="0" applyAlignment="0" applyProtection="0"/>
    <xf numFmtId="256" fontId="4" fillId="46" borderId="148">
      <alignment horizontal="right"/>
      <protection locked="0"/>
    </xf>
    <xf numFmtId="0" fontId="74" fillId="55" borderId="156">
      <alignment horizontal="center"/>
      <protection locked="0"/>
    </xf>
    <xf numFmtId="269" fontId="83" fillId="58" borderId="150" applyAlignment="0" applyProtection="0"/>
    <xf numFmtId="0" fontId="91" fillId="0" borderId="150">
      <alignment horizontal="left" vertical="center"/>
    </xf>
    <xf numFmtId="10" fontId="4" fillId="41" borderId="148" applyNumberFormat="0" applyBorder="0" applyAlignment="0" applyProtection="0"/>
    <xf numFmtId="0" fontId="95" fillId="24" borderId="154" applyNumberFormat="0" applyAlignment="0">
      <protection locked="0"/>
    </xf>
    <xf numFmtId="0" fontId="95" fillId="24" borderId="154" applyNumberFormat="0" applyAlignment="0">
      <protection locked="0"/>
    </xf>
    <xf numFmtId="10" fontId="69" fillId="66" borderId="155" applyBorder="0">
      <alignment horizontal="center"/>
      <protection locked="0"/>
    </xf>
    <xf numFmtId="0" fontId="4" fillId="15" borderId="152" applyNumberFormat="0" applyAlignment="0">
      <protection locked="0"/>
    </xf>
    <xf numFmtId="0" fontId="106" fillId="48" borderId="157" applyNumberFormat="0" applyAlignment="0">
      <protection locked="0"/>
    </xf>
    <xf numFmtId="3" fontId="45" fillId="41" borderId="165">
      <alignment horizontal="right"/>
    </xf>
    <xf numFmtId="213" fontId="44" fillId="0" borderId="164">
      <alignment horizontal="right" vertical="center"/>
      <protection locked="0"/>
    </xf>
    <xf numFmtId="4" fontId="83" fillId="46" borderId="158" applyNumberFormat="0" applyProtection="0">
      <alignment vertical="center"/>
    </xf>
    <xf numFmtId="4" fontId="121" fillId="46" borderId="158" applyNumberFormat="0" applyProtection="0">
      <alignment vertical="center"/>
    </xf>
    <xf numFmtId="4" fontId="122" fillId="46" borderId="158" applyNumberFormat="0" applyProtection="0">
      <alignment horizontal="left" vertical="center" indent="1"/>
    </xf>
    <xf numFmtId="4" fontId="122" fillId="70" borderId="158" applyNumberFormat="0" applyProtection="0">
      <alignment horizontal="right" vertical="center"/>
    </xf>
    <xf numFmtId="4" fontId="122" fillId="71" borderId="158" applyNumberFormat="0" applyProtection="0">
      <alignment horizontal="right" vertical="center"/>
    </xf>
    <xf numFmtId="4" fontId="122" fillId="72" borderId="158" applyNumberFormat="0" applyProtection="0">
      <alignment horizontal="right" vertical="center"/>
    </xf>
    <xf numFmtId="4" fontId="122" fillId="69" borderId="158" applyNumberFormat="0" applyProtection="0">
      <alignment horizontal="right" vertical="center"/>
    </xf>
    <xf numFmtId="4" fontId="122" fillId="73" borderId="158" applyNumberFormat="0" applyProtection="0">
      <alignment horizontal="right" vertical="center"/>
    </xf>
    <xf numFmtId="4" fontId="122" fillId="64" borderId="158" applyNumberFormat="0" applyProtection="0">
      <alignment horizontal="right" vertical="center"/>
    </xf>
    <xf numFmtId="4" fontId="122" fillId="74" borderId="158" applyNumberFormat="0" applyProtection="0">
      <alignment horizontal="right" vertical="center"/>
    </xf>
    <xf numFmtId="4" fontId="122" fillId="75" borderId="158" applyNumberFormat="0" applyProtection="0">
      <alignment horizontal="right" vertical="center"/>
    </xf>
    <xf numFmtId="4" fontId="122" fillId="76" borderId="158" applyNumberFormat="0" applyProtection="0">
      <alignment horizontal="right" vertical="center"/>
    </xf>
    <xf numFmtId="4" fontId="83" fillId="12" borderId="150" applyNumberFormat="0" applyProtection="0">
      <alignment horizontal="left" vertical="center" indent="1"/>
    </xf>
    <xf numFmtId="4" fontId="122" fillId="50" borderId="158" applyNumberFormat="0" applyProtection="0">
      <alignment horizontal="right" vertical="center"/>
    </xf>
    <xf numFmtId="4" fontId="122" fillId="44" borderId="158" applyNumberFormat="0" applyProtection="0">
      <alignment vertical="center"/>
    </xf>
    <xf numFmtId="4" fontId="125" fillId="44" borderId="158" applyNumberFormat="0" applyProtection="0">
      <alignment vertical="center"/>
    </xf>
    <xf numFmtId="4" fontId="83" fillId="50" borderId="159" applyNumberFormat="0" applyProtection="0">
      <alignment horizontal="left" vertical="center" indent="1"/>
    </xf>
    <xf numFmtId="4" fontId="24" fillId="44" borderId="158" applyNumberFormat="0" applyProtection="0">
      <alignment horizontal="right" vertical="center"/>
    </xf>
    <xf numFmtId="4" fontId="125" fillId="44" borderId="158" applyNumberFormat="0" applyProtection="0">
      <alignment horizontal="right" vertical="center"/>
    </xf>
    <xf numFmtId="4" fontId="126" fillId="5" borderId="158" applyNumberFormat="0" applyProtection="0">
      <alignment horizontal="left" vertical="center" wrapText="1" indent="1"/>
    </xf>
    <xf numFmtId="4" fontId="128" fillId="44" borderId="158" applyNumberFormat="0" applyProtection="0">
      <alignment horizontal="right" vertical="center"/>
    </xf>
    <xf numFmtId="251" fontId="19" fillId="0" borderId="150" applyFill="0"/>
    <xf numFmtId="251" fontId="19" fillId="0" borderId="149" applyFill="0"/>
    <xf numFmtId="251" fontId="4" fillId="0" borderId="150" applyFill="0"/>
    <xf numFmtId="251" fontId="4" fillId="0" borderId="149" applyFill="0"/>
    <xf numFmtId="0" fontId="146" fillId="0" borderId="160" applyNumberFormat="0" applyFill="0" applyAlignment="0">
      <protection locked="0"/>
    </xf>
    <xf numFmtId="0" fontId="146" fillId="0" borderId="160" applyNumberFormat="0" applyFill="0" applyAlignment="0">
      <protection locked="0"/>
    </xf>
    <xf numFmtId="0" fontId="33" fillId="87" borderId="152" applyNumberFormat="0" applyFont="0" applyAlignment="0" applyProtection="0"/>
    <xf numFmtId="0" fontId="159" fillId="93" borderId="154" applyNumberFormat="0" applyAlignment="0" applyProtection="0"/>
    <xf numFmtId="0" fontId="160" fillId="95" borderId="157" applyNumberFormat="0" applyAlignment="0" applyProtection="0"/>
    <xf numFmtId="0" fontId="172" fillId="58" borderId="154" applyNumberFormat="0" applyAlignment="0" applyProtection="0">
      <alignment vertical="center"/>
    </xf>
    <xf numFmtId="0" fontId="175" fillId="95" borderId="154" applyNumberFormat="0" applyAlignment="0" applyProtection="0"/>
    <xf numFmtId="210" fontId="34" fillId="12" borderId="161" applyBorder="0" applyProtection="0">
      <alignment horizontal="right"/>
    </xf>
    <xf numFmtId="0" fontId="53" fillId="0" borderId="161">
      <alignment horizontal="center" vertical="top" wrapText="1"/>
    </xf>
    <xf numFmtId="0" fontId="19" fillId="45" borderId="161">
      <alignment horizontal="center" wrapText="1"/>
    </xf>
    <xf numFmtId="0" fontId="53" fillId="0" borderId="161">
      <alignment horizontal="center" vertical="top" wrapText="1"/>
    </xf>
    <xf numFmtId="0" fontId="19" fillId="46" borderId="161">
      <alignment horizontal="center" wrapText="1"/>
    </xf>
    <xf numFmtId="0" fontId="53" fillId="0" borderId="161">
      <alignment horizontal="center" vertical="top" wrapText="1"/>
    </xf>
    <xf numFmtId="0" fontId="19" fillId="46" borderId="161">
      <alignment horizontal="center" wrapText="1"/>
    </xf>
    <xf numFmtId="0" fontId="53" fillId="0" borderId="161">
      <alignment horizontal="center" vertical="top" wrapText="1"/>
    </xf>
    <xf numFmtId="0" fontId="19" fillId="46" borderId="161">
      <alignment horizontal="center" wrapText="1"/>
    </xf>
    <xf numFmtId="0" fontId="53" fillId="0" borderId="161">
      <alignment horizontal="center" vertical="top" wrapText="1"/>
    </xf>
    <xf numFmtId="0" fontId="19" fillId="46" borderId="161">
      <alignment horizontal="center" wrapText="1"/>
    </xf>
    <xf numFmtId="0" fontId="53" fillId="0" borderId="161">
      <alignment horizontal="center" vertical="top" wrapText="1"/>
    </xf>
    <xf numFmtId="0" fontId="19" fillId="46" borderId="161">
      <alignment horizontal="center" wrapText="1"/>
    </xf>
    <xf numFmtId="0" fontId="53" fillId="0" borderId="161">
      <alignment horizontal="center" vertical="top" wrapText="1"/>
    </xf>
    <xf numFmtId="0" fontId="19" fillId="46" borderId="161">
      <alignment horizontal="center" wrapText="1"/>
    </xf>
    <xf numFmtId="256" fontId="4" fillId="46" borderId="161">
      <alignment horizontal="right"/>
      <protection locked="0"/>
    </xf>
    <xf numFmtId="269" fontId="83" fillId="58" borderId="163" applyAlignment="0" applyProtection="0"/>
    <xf numFmtId="0" fontId="91" fillId="0" borderId="163">
      <alignment horizontal="left" vertical="center"/>
    </xf>
    <xf numFmtId="10" fontId="4" fillId="41" borderId="161" applyNumberFormat="0" applyBorder="0" applyAlignment="0" applyProtection="0"/>
    <xf numFmtId="4" fontId="83" fillId="12" borderId="163" applyNumberFormat="0" applyProtection="0">
      <alignment horizontal="left" vertical="center" indent="1"/>
    </xf>
    <xf numFmtId="251" fontId="19" fillId="0" borderId="163" applyFill="0"/>
    <xf numFmtId="251" fontId="19" fillId="0" borderId="162" applyFill="0"/>
    <xf numFmtId="251" fontId="4" fillId="0" borderId="163" applyFill="0"/>
    <xf numFmtId="251" fontId="4" fillId="0" borderId="162" applyFill="0"/>
    <xf numFmtId="210" fontId="34" fillId="12" borderId="172" applyBorder="0" applyProtection="0">
      <alignment horizontal="right"/>
    </xf>
    <xf numFmtId="213" fontId="44" fillId="0" borderId="175">
      <alignment horizontal="center" vertical="center"/>
      <protection locked="0"/>
    </xf>
    <xf numFmtId="213" fontId="44" fillId="0" borderId="175">
      <alignment horizontal="right" vertical="center"/>
      <protection locked="0"/>
    </xf>
    <xf numFmtId="214" fontId="44" fillId="0" borderId="175">
      <alignment horizontal="center" vertical="center"/>
      <protection locked="0"/>
    </xf>
    <xf numFmtId="214" fontId="44" fillId="0" borderId="175">
      <alignment horizontal="right" vertical="center"/>
      <protection locked="0"/>
    </xf>
    <xf numFmtId="3" fontId="45" fillId="41" borderId="176">
      <alignment horizontal="right"/>
    </xf>
    <xf numFmtId="188" fontId="44" fillId="0" borderId="175">
      <alignment horizontal="center" vertical="center"/>
      <protection locked="0"/>
    </xf>
    <xf numFmtId="188" fontId="44" fillId="0" borderId="175">
      <alignment horizontal="right" vertical="center"/>
      <protection locked="0"/>
    </xf>
    <xf numFmtId="215" fontId="44" fillId="0" borderId="175">
      <alignment horizontal="center" vertical="center"/>
      <protection locked="0"/>
    </xf>
    <xf numFmtId="215" fontId="44" fillId="0" borderId="175">
      <alignment horizontal="right" vertical="center"/>
      <protection locked="0"/>
    </xf>
    <xf numFmtId="216" fontId="44" fillId="0" borderId="175">
      <alignment horizontal="center" vertical="center"/>
      <protection locked="0"/>
    </xf>
    <xf numFmtId="216" fontId="44" fillId="0" borderId="175">
      <alignment horizontal="right" vertical="center"/>
      <protection locked="0"/>
    </xf>
    <xf numFmtId="217" fontId="44" fillId="0" borderId="175">
      <alignment horizontal="center" vertical="center"/>
      <protection locked="0"/>
    </xf>
    <xf numFmtId="217" fontId="44" fillId="0" borderId="175">
      <alignment horizontal="right" vertical="center"/>
      <protection locked="0"/>
    </xf>
    <xf numFmtId="218" fontId="44" fillId="0" borderId="175">
      <alignment horizontal="center" vertical="center"/>
      <protection locked="0"/>
    </xf>
    <xf numFmtId="218" fontId="44" fillId="0" borderId="175">
      <alignment horizontal="right" vertical="center"/>
      <protection locked="0"/>
    </xf>
    <xf numFmtId="235" fontId="19" fillId="44" borderId="177">
      <alignment horizontal="center" wrapText="1"/>
    </xf>
    <xf numFmtId="0" fontId="53" fillId="0" borderId="172">
      <alignment horizontal="center" vertical="top" wrapText="1"/>
    </xf>
    <xf numFmtId="0" fontId="19" fillId="45" borderId="172">
      <alignment horizontal="center" wrapText="1"/>
    </xf>
    <xf numFmtId="0" fontId="53" fillId="0" borderId="172">
      <alignment horizontal="center" vertical="top" wrapText="1"/>
    </xf>
    <xf numFmtId="0" fontId="19" fillId="46" borderId="172">
      <alignment horizontal="center" wrapText="1"/>
    </xf>
    <xf numFmtId="0" fontId="53" fillId="0" borderId="172">
      <alignment horizontal="center" vertical="top" wrapText="1"/>
    </xf>
    <xf numFmtId="0" fontId="19" fillId="46" borderId="172">
      <alignment horizontal="center" wrapText="1"/>
    </xf>
    <xf numFmtId="0" fontId="53" fillId="0" borderId="172">
      <alignment horizontal="center" vertical="top" wrapText="1"/>
    </xf>
    <xf numFmtId="0" fontId="19" fillId="46" borderId="172">
      <alignment horizontal="center" wrapText="1"/>
    </xf>
    <xf numFmtId="0" fontId="53" fillId="0" borderId="172">
      <alignment horizontal="center" vertical="top" wrapText="1"/>
    </xf>
    <xf numFmtId="0" fontId="19" fillId="46" borderId="172">
      <alignment horizontal="center" wrapText="1"/>
    </xf>
    <xf numFmtId="0" fontId="53" fillId="0" borderId="172">
      <alignment horizontal="center" vertical="top" wrapText="1"/>
    </xf>
    <xf numFmtId="0" fontId="19" fillId="46" borderId="172">
      <alignment horizontal="center" wrapText="1"/>
    </xf>
    <xf numFmtId="0" fontId="53" fillId="0" borderId="172">
      <alignment horizontal="center" vertical="top" wrapText="1"/>
    </xf>
    <xf numFmtId="0" fontId="19" fillId="46" borderId="172">
      <alignment horizontal="center" wrapText="1"/>
    </xf>
    <xf numFmtId="0" fontId="55" fillId="48" borderId="178" applyNumberFormat="0" applyAlignment="0">
      <protection locked="0"/>
    </xf>
    <xf numFmtId="0" fontId="69" fillId="51" borderId="179" applyNumberFormat="0" applyFont="0" applyBorder="0" applyAlignment="0" applyProtection="0"/>
    <xf numFmtId="256" fontId="4" fillId="46" borderId="172">
      <alignment horizontal="right"/>
      <protection locked="0"/>
    </xf>
    <xf numFmtId="0" fontId="74" fillId="55" borderId="180">
      <alignment horizontal="center"/>
      <protection locked="0"/>
    </xf>
    <xf numFmtId="269" fontId="83" fillId="58" borderId="174" applyAlignment="0" applyProtection="0"/>
    <xf numFmtId="0" fontId="91" fillId="0" borderId="174">
      <alignment horizontal="left" vertical="center"/>
    </xf>
    <xf numFmtId="10" fontId="4" fillId="41" borderId="172" applyNumberFormat="0" applyBorder="0" applyAlignment="0" applyProtection="0"/>
    <xf numFmtId="0" fontId="95" fillId="24" borderId="178" applyNumberFormat="0" applyAlignment="0">
      <protection locked="0"/>
    </xf>
    <xf numFmtId="0" fontId="95" fillId="24" borderId="178" applyNumberFormat="0" applyAlignment="0">
      <protection locked="0"/>
    </xf>
    <xf numFmtId="10" fontId="69" fillId="66" borderId="179" applyBorder="0">
      <alignment horizontal="center"/>
      <protection locked="0"/>
    </xf>
    <xf numFmtId="0" fontId="4" fillId="15" borderId="176" applyNumberFormat="0" applyAlignment="0">
      <protection locked="0"/>
    </xf>
    <xf numFmtId="0" fontId="106" fillId="48" borderId="181" applyNumberFormat="0" applyAlignment="0">
      <protection locked="0"/>
    </xf>
    <xf numFmtId="4" fontId="83" fillId="46" borderId="182" applyNumberFormat="0" applyProtection="0">
      <alignment vertical="center"/>
    </xf>
    <xf numFmtId="4" fontId="121" fillId="46" borderId="182" applyNumberFormat="0" applyProtection="0">
      <alignment vertical="center"/>
    </xf>
    <xf numFmtId="4" fontId="122" fillId="46" borderId="182" applyNumberFormat="0" applyProtection="0">
      <alignment horizontal="left" vertical="center" indent="1"/>
    </xf>
    <xf numFmtId="4" fontId="122" fillId="70" borderId="182" applyNumberFormat="0" applyProtection="0">
      <alignment horizontal="right" vertical="center"/>
    </xf>
    <xf numFmtId="4" fontId="122" fillId="71" borderId="182" applyNumberFormat="0" applyProtection="0">
      <alignment horizontal="right" vertical="center"/>
    </xf>
    <xf numFmtId="4" fontId="122" fillId="72" borderId="182" applyNumberFormat="0" applyProtection="0">
      <alignment horizontal="right" vertical="center"/>
    </xf>
    <xf numFmtId="4" fontId="122" fillId="69" borderId="182" applyNumberFormat="0" applyProtection="0">
      <alignment horizontal="right" vertical="center"/>
    </xf>
    <xf numFmtId="4" fontId="122" fillId="73" borderId="182" applyNumberFormat="0" applyProtection="0">
      <alignment horizontal="right" vertical="center"/>
    </xf>
    <xf numFmtId="4" fontId="122" fillId="64" borderId="182" applyNumberFormat="0" applyProtection="0">
      <alignment horizontal="right" vertical="center"/>
    </xf>
    <xf numFmtId="4" fontId="122" fillId="74" borderId="182" applyNumberFormat="0" applyProtection="0">
      <alignment horizontal="right" vertical="center"/>
    </xf>
    <xf numFmtId="4" fontId="122" fillId="75" borderId="182" applyNumberFormat="0" applyProtection="0">
      <alignment horizontal="right" vertical="center"/>
    </xf>
    <xf numFmtId="4" fontId="122" fillId="76" borderId="182" applyNumberFormat="0" applyProtection="0">
      <alignment horizontal="right" vertical="center"/>
    </xf>
    <xf numFmtId="4" fontId="83" fillId="12" borderId="174" applyNumberFormat="0" applyProtection="0">
      <alignment horizontal="left" vertical="center" indent="1"/>
    </xf>
    <xf numFmtId="4" fontId="122" fillId="50" borderId="182" applyNumberFormat="0" applyProtection="0">
      <alignment horizontal="right" vertical="center"/>
    </xf>
    <xf numFmtId="4" fontId="122" fillId="44" borderId="182" applyNumberFormat="0" applyProtection="0">
      <alignment vertical="center"/>
    </xf>
    <xf numFmtId="4" fontId="125" fillId="44" borderId="182" applyNumberFormat="0" applyProtection="0">
      <alignment vertical="center"/>
    </xf>
    <xf numFmtId="4" fontId="83" fillId="50" borderId="183" applyNumberFormat="0" applyProtection="0">
      <alignment horizontal="left" vertical="center" indent="1"/>
    </xf>
    <xf numFmtId="4" fontId="24" fillId="44" borderId="182" applyNumberFormat="0" applyProtection="0">
      <alignment horizontal="right" vertical="center"/>
    </xf>
    <xf numFmtId="4" fontId="125" fillId="44" borderId="182" applyNumberFormat="0" applyProtection="0">
      <alignment horizontal="right" vertical="center"/>
    </xf>
    <xf numFmtId="4" fontId="126" fillId="5" borderId="182" applyNumberFormat="0" applyProtection="0">
      <alignment horizontal="left" vertical="center" wrapText="1" indent="1"/>
    </xf>
    <xf numFmtId="4" fontId="128" fillId="44" borderId="182" applyNumberFormat="0" applyProtection="0">
      <alignment horizontal="right" vertical="center"/>
    </xf>
    <xf numFmtId="251" fontId="19" fillId="0" borderId="174" applyFill="0"/>
    <xf numFmtId="251" fontId="19" fillId="0" borderId="173" applyFill="0"/>
    <xf numFmtId="251" fontId="4" fillId="0" borderId="174" applyFill="0"/>
    <xf numFmtId="251" fontId="4" fillId="0" borderId="173" applyFill="0"/>
    <xf numFmtId="0" fontId="146" fillId="0" borderId="184" applyNumberFormat="0" applyFill="0" applyAlignment="0">
      <protection locked="0"/>
    </xf>
    <xf numFmtId="0" fontId="146" fillId="0" borderId="184" applyNumberFormat="0" applyFill="0" applyAlignment="0">
      <protection locked="0"/>
    </xf>
    <xf numFmtId="0" fontId="33" fillId="87" borderId="176" applyNumberFormat="0" applyFont="0" applyAlignment="0" applyProtection="0"/>
    <xf numFmtId="0" fontId="159" fillId="93" borderId="178" applyNumberFormat="0" applyAlignment="0" applyProtection="0"/>
    <xf numFmtId="0" fontId="160" fillId="95" borderId="181" applyNumberFormat="0" applyAlignment="0" applyProtection="0"/>
    <xf numFmtId="0" fontId="172" fillId="58" borderId="178" applyNumberFormat="0" applyAlignment="0" applyProtection="0">
      <alignment vertical="center"/>
    </xf>
    <xf numFmtId="0" fontId="175" fillId="95" borderId="178" applyNumberFormat="0" applyAlignment="0" applyProtection="0"/>
    <xf numFmtId="210" fontId="34" fillId="12" borderId="185" applyBorder="0" applyProtection="0">
      <alignment horizontal="right"/>
    </xf>
    <xf numFmtId="0" fontId="53" fillId="0" borderId="185">
      <alignment horizontal="center" vertical="top" wrapText="1"/>
    </xf>
    <xf numFmtId="0" fontId="19" fillId="45" borderId="185">
      <alignment horizontal="center" wrapText="1"/>
    </xf>
    <xf numFmtId="0" fontId="53" fillId="0" borderId="185">
      <alignment horizontal="center" vertical="top" wrapText="1"/>
    </xf>
    <xf numFmtId="0" fontId="19" fillId="46" borderId="185">
      <alignment horizontal="center" wrapText="1"/>
    </xf>
    <xf numFmtId="0" fontId="53" fillId="0" borderId="185">
      <alignment horizontal="center" vertical="top" wrapText="1"/>
    </xf>
    <xf numFmtId="0" fontId="19" fillId="46" borderId="185">
      <alignment horizontal="center" wrapText="1"/>
    </xf>
    <xf numFmtId="0" fontId="53" fillId="0" borderId="185">
      <alignment horizontal="center" vertical="top" wrapText="1"/>
    </xf>
    <xf numFmtId="0" fontId="19" fillId="46" borderId="185">
      <alignment horizontal="center" wrapText="1"/>
    </xf>
    <xf numFmtId="0" fontId="53" fillId="0" borderId="185">
      <alignment horizontal="center" vertical="top" wrapText="1"/>
    </xf>
    <xf numFmtId="0" fontId="19" fillId="46" borderId="185">
      <alignment horizontal="center" wrapText="1"/>
    </xf>
    <xf numFmtId="0" fontId="53" fillId="0" borderId="185">
      <alignment horizontal="center" vertical="top" wrapText="1"/>
    </xf>
    <xf numFmtId="0" fontId="19" fillId="46" borderId="185">
      <alignment horizontal="center" wrapText="1"/>
    </xf>
    <xf numFmtId="0" fontId="53" fillId="0" borderId="185">
      <alignment horizontal="center" vertical="top" wrapText="1"/>
    </xf>
    <xf numFmtId="0" fontId="19" fillId="46" borderId="185">
      <alignment horizontal="center" wrapText="1"/>
    </xf>
    <xf numFmtId="256" fontId="4" fillId="46" borderId="185">
      <alignment horizontal="right"/>
      <protection locked="0"/>
    </xf>
    <xf numFmtId="269" fontId="83" fillId="58" borderId="187" applyAlignment="0" applyProtection="0"/>
    <xf numFmtId="0" fontId="91" fillId="0" borderId="187">
      <alignment horizontal="left" vertical="center"/>
    </xf>
    <xf numFmtId="10" fontId="4" fillId="41" borderId="185" applyNumberFormat="0" applyBorder="0" applyAlignment="0" applyProtection="0"/>
    <xf numFmtId="4" fontId="83" fillId="12" borderId="187" applyNumberFormat="0" applyProtection="0">
      <alignment horizontal="left" vertical="center" indent="1"/>
    </xf>
    <xf numFmtId="251" fontId="19" fillId="0" borderId="187" applyFill="0"/>
    <xf numFmtId="251" fontId="19" fillId="0" borderId="186" applyFill="0"/>
    <xf numFmtId="251" fontId="4" fillId="0" borderId="187" applyFill="0"/>
    <xf numFmtId="251" fontId="4" fillId="0" borderId="186" applyFill="0"/>
    <xf numFmtId="0" fontId="4" fillId="0" borderId="0"/>
    <xf numFmtId="9" fontId="4" fillId="0" borderId="0" applyFont="0" applyFill="0" applyBorder="0" applyAlignment="0" applyProtection="0"/>
    <xf numFmtId="213" fontId="44" fillId="0" borderId="190">
      <alignment horizontal="center" vertical="center"/>
      <protection locked="0"/>
    </xf>
    <xf numFmtId="213" fontId="44" fillId="0" borderId="190">
      <alignment horizontal="right" vertical="center"/>
      <protection locked="0"/>
    </xf>
    <xf numFmtId="214" fontId="44" fillId="0" borderId="190">
      <alignment horizontal="center" vertical="center"/>
      <protection locked="0"/>
    </xf>
    <xf numFmtId="214" fontId="44" fillId="0" borderId="190">
      <alignment horizontal="right" vertical="center"/>
      <protection locked="0"/>
    </xf>
    <xf numFmtId="3" fontId="45" fillId="41" borderId="191">
      <alignment horizontal="right"/>
    </xf>
    <xf numFmtId="188" fontId="44" fillId="0" borderId="190">
      <alignment horizontal="center" vertical="center"/>
      <protection locked="0"/>
    </xf>
    <xf numFmtId="188" fontId="44" fillId="0" borderId="190">
      <alignment horizontal="right" vertical="center"/>
      <protection locked="0"/>
    </xf>
    <xf numFmtId="215" fontId="44" fillId="0" borderId="190">
      <alignment horizontal="center" vertical="center"/>
      <protection locked="0"/>
    </xf>
    <xf numFmtId="215" fontId="44" fillId="0" borderId="190">
      <alignment horizontal="right" vertical="center"/>
      <protection locked="0"/>
    </xf>
    <xf numFmtId="216" fontId="44" fillId="0" borderId="190">
      <alignment horizontal="center" vertical="center"/>
      <protection locked="0"/>
    </xf>
    <xf numFmtId="216" fontId="44" fillId="0" borderId="190">
      <alignment horizontal="right" vertical="center"/>
      <protection locked="0"/>
    </xf>
    <xf numFmtId="217" fontId="44" fillId="0" borderId="190">
      <alignment horizontal="center" vertical="center"/>
      <protection locked="0"/>
    </xf>
    <xf numFmtId="217" fontId="44" fillId="0" borderId="190">
      <alignment horizontal="right" vertical="center"/>
      <protection locked="0"/>
    </xf>
    <xf numFmtId="218" fontId="44" fillId="0" borderId="190">
      <alignment horizontal="center" vertical="center"/>
      <protection locked="0"/>
    </xf>
    <xf numFmtId="218" fontId="44" fillId="0" borderId="190">
      <alignment horizontal="right" vertical="center"/>
      <protection locked="0"/>
    </xf>
    <xf numFmtId="235" fontId="19" fillId="44" borderId="188">
      <alignment horizontal="center" wrapText="1"/>
    </xf>
    <xf numFmtId="0" fontId="55" fillId="48" borderId="192" applyNumberFormat="0" applyAlignment="0">
      <protection locked="0"/>
    </xf>
    <xf numFmtId="0" fontId="69" fillId="51" borderId="189" applyNumberFormat="0" applyFont="0" applyBorder="0" applyAlignment="0" applyProtection="0"/>
    <xf numFmtId="0" fontId="74" fillId="55" borderId="193">
      <alignment horizontal="center"/>
      <protection locked="0"/>
    </xf>
    <xf numFmtId="0" fontId="95" fillId="24" borderId="192" applyNumberFormat="0" applyAlignment="0">
      <protection locked="0"/>
    </xf>
    <xf numFmtId="0" fontId="95" fillId="24" borderId="192" applyNumberFormat="0" applyAlignment="0">
      <protection locked="0"/>
    </xf>
    <xf numFmtId="10" fontId="69" fillId="66" borderId="189" applyBorder="0">
      <alignment horizontal="center"/>
      <protection locked="0"/>
    </xf>
    <xf numFmtId="0" fontId="4" fillId="15" borderId="191" applyNumberFormat="0" applyAlignment="0">
      <protection locked="0"/>
    </xf>
    <xf numFmtId="0" fontId="106" fillId="48" borderId="194" applyNumberFormat="0" applyAlignment="0">
      <protection locked="0"/>
    </xf>
    <xf numFmtId="4" fontId="83" fillId="46" borderId="195" applyNumberFormat="0" applyProtection="0">
      <alignment vertical="center"/>
    </xf>
    <xf numFmtId="4" fontId="121" fillId="46" borderId="195" applyNumberFormat="0" applyProtection="0">
      <alignment vertical="center"/>
    </xf>
    <xf numFmtId="4" fontId="122" fillId="46" borderId="195" applyNumberFormat="0" applyProtection="0">
      <alignment horizontal="left" vertical="center" indent="1"/>
    </xf>
    <xf numFmtId="4" fontId="122" fillId="70" borderId="195" applyNumberFormat="0" applyProtection="0">
      <alignment horizontal="right" vertical="center"/>
    </xf>
    <xf numFmtId="4" fontId="122" fillId="71" borderId="195" applyNumberFormat="0" applyProtection="0">
      <alignment horizontal="right" vertical="center"/>
    </xf>
    <xf numFmtId="4" fontId="122" fillId="72" borderId="195" applyNumberFormat="0" applyProtection="0">
      <alignment horizontal="right" vertical="center"/>
    </xf>
    <xf numFmtId="4" fontId="122" fillId="69" borderId="195" applyNumberFormat="0" applyProtection="0">
      <alignment horizontal="right" vertical="center"/>
    </xf>
    <xf numFmtId="4" fontId="122" fillId="73" borderId="195" applyNumberFormat="0" applyProtection="0">
      <alignment horizontal="right" vertical="center"/>
    </xf>
    <xf numFmtId="4" fontId="122" fillId="64" borderId="195" applyNumberFormat="0" applyProtection="0">
      <alignment horizontal="right" vertical="center"/>
    </xf>
    <xf numFmtId="4" fontId="122" fillId="74" borderId="195" applyNumberFormat="0" applyProtection="0">
      <alignment horizontal="right" vertical="center"/>
    </xf>
    <xf numFmtId="4" fontId="122" fillId="75" borderId="195" applyNumberFormat="0" applyProtection="0">
      <alignment horizontal="right" vertical="center"/>
    </xf>
    <xf numFmtId="4" fontId="122" fillId="76" borderId="195" applyNumberFormat="0" applyProtection="0">
      <alignment horizontal="right" vertical="center"/>
    </xf>
    <xf numFmtId="4" fontId="122" fillId="50" borderId="195" applyNumberFormat="0" applyProtection="0">
      <alignment horizontal="right" vertical="center"/>
    </xf>
    <xf numFmtId="4" fontId="122" fillId="44" borderId="195" applyNumberFormat="0" applyProtection="0">
      <alignment vertical="center"/>
    </xf>
    <xf numFmtId="4" fontId="125" fillId="44" borderId="195" applyNumberFormat="0" applyProtection="0">
      <alignment vertical="center"/>
    </xf>
    <xf numFmtId="4" fontId="83" fillId="50" borderId="196" applyNumberFormat="0" applyProtection="0">
      <alignment horizontal="left" vertical="center" indent="1"/>
    </xf>
    <xf numFmtId="4" fontId="24" fillId="44" borderId="195" applyNumberFormat="0" applyProtection="0">
      <alignment horizontal="right" vertical="center"/>
    </xf>
    <xf numFmtId="4" fontId="125" fillId="44" borderId="195" applyNumberFormat="0" applyProtection="0">
      <alignment horizontal="right" vertical="center"/>
    </xf>
    <xf numFmtId="4" fontId="126" fillId="5" borderId="195" applyNumberFormat="0" applyProtection="0">
      <alignment horizontal="left" vertical="center" wrapText="1" indent="1"/>
    </xf>
    <xf numFmtId="4" fontId="128" fillId="44" borderId="195" applyNumberFormat="0" applyProtection="0">
      <alignment horizontal="right" vertical="center"/>
    </xf>
    <xf numFmtId="0" fontId="146" fillId="0" borderId="197" applyNumberFormat="0" applyFill="0" applyAlignment="0">
      <protection locked="0"/>
    </xf>
    <xf numFmtId="0" fontId="146" fillId="0" borderId="197" applyNumberFormat="0" applyFill="0" applyAlignment="0">
      <protection locked="0"/>
    </xf>
    <xf numFmtId="0" fontId="33" fillId="87" borderId="191" applyNumberFormat="0" applyFont="0" applyAlignment="0" applyProtection="0"/>
    <xf numFmtId="0" fontId="159" fillId="93" borderId="192" applyNumberFormat="0" applyAlignment="0" applyProtection="0"/>
    <xf numFmtId="0" fontId="160" fillId="95" borderId="194" applyNumberFormat="0" applyAlignment="0" applyProtection="0"/>
    <xf numFmtId="0" fontId="172" fillId="58" borderId="192" applyNumberFormat="0" applyAlignment="0" applyProtection="0">
      <alignment vertical="center"/>
    </xf>
    <xf numFmtId="0" fontId="175" fillId="95" borderId="192" applyNumberFormat="0" applyAlignment="0" applyProtection="0"/>
    <xf numFmtId="4" fontId="83" fillId="46" borderId="219" applyNumberFormat="0" applyProtection="0">
      <alignment vertical="center"/>
    </xf>
    <xf numFmtId="213" fontId="44" fillId="0" borderId="238">
      <alignment horizontal="center" vertical="center"/>
      <protection locked="0"/>
    </xf>
    <xf numFmtId="214" fontId="44" fillId="0" borderId="238">
      <alignment horizontal="center" vertical="center"/>
      <protection locked="0"/>
    </xf>
    <xf numFmtId="214" fontId="44" fillId="0" borderId="238">
      <alignment horizontal="right" vertical="center"/>
      <protection locked="0"/>
    </xf>
    <xf numFmtId="188" fontId="44" fillId="0" borderId="238">
      <alignment horizontal="center" vertical="center"/>
      <protection locked="0"/>
    </xf>
    <xf numFmtId="188" fontId="44" fillId="0" borderId="238">
      <alignment horizontal="right" vertical="center"/>
      <protection locked="0"/>
    </xf>
    <xf numFmtId="215" fontId="44" fillId="0" borderId="238">
      <alignment horizontal="center" vertical="center"/>
      <protection locked="0"/>
    </xf>
    <xf numFmtId="215" fontId="44" fillId="0" borderId="238">
      <alignment horizontal="right" vertical="center"/>
      <protection locked="0"/>
    </xf>
    <xf numFmtId="216" fontId="44" fillId="0" borderId="238">
      <alignment horizontal="center" vertical="center"/>
      <protection locked="0"/>
    </xf>
    <xf numFmtId="216" fontId="44" fillId="0" borderId="238">
      <alignment horizontal="right" vertical="center"/>
      <protection locked="0"/>
    </xf>
    <xf numFmtId="217" fontId="44" fillId="0" borderId="238">
      <alignment horizontal="center" vertical="center"/>
      <protection locked="0"/>
    </xf>
    <xf numFmtId="217" fontId="44" fillId="0" borderId="238">
      <alignment horizontal="right" vertical="center"/>
      <protection locked="0"/>
    </xf>
    <xf numFmtId="218" fontId="44" fillId="0" borderId="238">
      <alignment horizontal="center" vertical="center"/>
      <protection locked="0"/>
    </xf>
    <xf numFmtId="218" fontId="44" fillId="0" borderId="238">
      <alignment horizontal="right" vertical="center"/>
      <protection locked="0"/>
    </xf>
    <xf numFmtId="0" fontId="4" fillId="15" borderId="215" applyNumberFormat="0" applyAlignment="0">
      <protection locked="0"/>
    </xf>
    <xf numFmtId="0" fontId="74" fillId="55" borderId="241">
      <alignment horizontal="center"/>
      <protection locked="0"/>
    </xf>
    <xf numFmtId="0" fontId="74" fillId="55" borderId="217">
      <alignment horizontal="center"/>
      <protection locked="0"/>
    </xf>
    <xf numFmtId="0" fontId="95" fillId="24" borderId="240" applyNumberFormat="0" applyAlignment="0">
      <protection locked="0"/>
    </xf>
    <xf numFmtId="0" fontId="95" fillId="24" borderId="240" applyNumberFormat="0" applyAlignment="0">
      <protection locked="0"/>
    </xf>
    <xf numFmtId="0" fontId="55" fillId="48" borderId="216" applyNumberFormat="0" applyAlignment="0">
      <protection locked="0"/>
    </xf>
    <xf numFmtId="4" fontId="122" fillId="72" borderId="243" applyNumberFormat="0" applyProtection="0">
      <alignment horizontal="right" vertical="center"/>
    </xf>
    <xf numFmtId="4" fontId="122" fillId="69" borderId="243" applyNumberFormat="0" applyProtection="0">
      <alignment horizontal="right" vertical="center"/>
    </xf>
    <xf numFmtId="4" fontId="122" fillId="73" borderId="243" applyNumberFormat="0" applyProtection="0">
      <alignment horizontal="right" vertical="center"/>
    </xf>
    <xf numFmtId="4" fontId="122" fillId="64" borderId="243" applyNumberFormat="0" applyProtection="0">
      <alignment horizontal="right" vertical="center"/>
    </xf>
    <xf numFmtId="4" fontId="122" fillId="74" borderId="243" applyNumberFormat="0" applyProtection="0">
      <alignment horizontal="right" vertical="center"/>
    </xf>
    <xf numFmtId="4" fontId="122" fillId="75" borderId="243" applyNumberFormat="0" applyProtection="0">
      <alignment horizontal="right" vertical="center"/>
    </xf>
    <xf numFmtId="4" fontId="122" fillId="76" borderId="243" applyNumberFormat="0" applyProtection="0">
      <alignment horizontal="right" vertical="center"/>
    </xf>
    <xf numFmtId="4" fontId="122" fillId="50" borderId="243" applyNumberFormat="0" applyProtection="0">
      <alignment horizontal="right" vertical="center"/>
    </xf>
    <xf numFmtId="4" fontId="122" fillId="44" borderId="243" applyNumberFormat="0" applyProtection="0">
      <alignment vertical="center"/>
    </xf>
    <xf numFmtId="4" fontId="125" fillId="44" borderId="243" applyNumberFormat="0" applyProtection="0">
      <alignment vertical="center"/>
    </xf>
    <xf numFmtId="4" fontId="83" fillId="50" borderId="244" applyNumberFormat="0" applyProtection="0">
      <alignment horizontal="left" vertical="center" indent="1"/>
    </xf>
    <xf numFmtId="4" fontId="24" fillId="44" borderId="243" applyNumberFormat="0" applyProtection="0">
      <alignment horizontal="right" vertical="center"/>
    </xf>
    <xf numFmtId="4" fontId="125" fillId="44" borderId="243" applyNumberFormat="0" applyProtection="0">
      <alignment horizontal="right" vertical="center"/>
    </xf>
    <xf numFmtId="4" fontId="126" fillId="5" borderId="243" applyNumberFormat="0" applyProtection="0">
      <alignment horizontal="left" vertical="center" wrapText="1" indent="1"/>
    </xf>
    <xf numFmtId="4" fontId="128" fillId="44" borderId="243" applyNumberFormat="0" applyProtection="0">
      <alignment horizontal="right" vertical="center"/>
    </xf>
    <xf numFmtId="218" fontId="44" fillId="0" borderId="214">
      <alignment horizontal="right" vertical="center"/>
      <protection locked="0"/>
    </xf>
    <xf numFmtId="218" fontId="44" fillId="0" borderId="214">
      <alignment horizontal="center" vertical="center"/>
      <protection locked="0"/>
    </xf>
    <xf numFmtId="217" fontId="44" fillId="0" borderId="214">
      <alignment horizontal="right" vertical="center"/>
      <protection locked="0"/>
    </xf>
    <xf numFmtId="217" fontId="44" fillId="0" borderId="214">
      <alignment horizontal="center" vertical="center"/>
      <protection locked="0"/>
    </xf>
    <xf numFmtId="216" fontId="44" fillId="0" borderId="214">
      <alignment horizontal="right" vertical="center"/>
      <protection locked="0"/>
    </xf>
    <xf numFmtId="216" fontId="44" fillId="0" borderId="214">
      <alignment horizontal="center" vertical="center"/>
      <protection locked="0"/>
    </xf>
    <xf numFmtId="215" fontId="44" fillId="0" borderId="214">
      <alignment horizontal="right" vertical="center"/>
      <protection locked="0"/>
    </xf>
    <xf numFmtId="215" fontId="44" fillId="0" borderId="214">
      <alignment horizontal="center" vertical="center"/>
      <protection locked="0"/>
    </xf>
    <xf numFmtId="188" fontId="44" fillId="0" borderId="214">
      <alignment horizontal="right" vertical="center"/>
      <protection locked="0"/>
    </xf>
    <xf numFmtId="188" fontId="44" fillId="0" borderId="214">
      <alignment horizontal="center" vertical="center"/>
      <protection locked="0"/>
    </xf>
    <xf numFmtId="3" fontId="45" fillId="41" borderId="215">
      <alignment horizontal="right"/>
    </xf>
    <xf numFmtId="214" fontId="44" fillId="0" borderId="214">
      <alignment horizontal="right" vertical="center"/>
      <protection locked="0"/>
    </xf>
    <xf numFmtId="214" fontId="44" fillId="0" borderId="214">
      <alignment horizontal="center" vertical="center"/>
      <protection locked="0"/>
    </xf>
    <xf numFmtId="213" fontId="44" fillId="0" borderId="214">
      <alignment horizontal="right" vertical="center"/>
      <protection locked="0"/>
    </xf>
    <xf numFmtId="213" fontId="44" fillId="0" borderId="214">
      <alignment horizontal="center" vertical="center"/>
      <protection locked="0"/>
    </xf>
    <xf numFmtId="0" fontId="146" fillId="0" borderId="245" applyNumberFormat="0" applyFill="0" applyAlignment="0">
      <protection locked="0"/>
    </xf>
    <xf numFmtId="0" fontId="146" fillId="0" borderId="245" applyNumberFormat="0" applyFill="0" applyAlignment="0">
      <protection locked="0"/>
    </xf>
    <xf numFmtId="0" fontId="33" fillId="87" borderId="239" applyNumberFormat="0" applyFont="0" applyAlignment="0" applyProtection="0"/>
    <xf numFmtId="0" fontId="159" fillId="93" borderId="240" applyNumberFormat="0" applyAlignment="0" applyProtection="0"/>
    <xf numFmtId="0" fontId="160" fillId="95" borderId="242" applyNumberFormat="0" applyAlignment="0" applyProtection="0"/>
    <xf numFmtId="0" fontId="172" fillId="58" borderId="240" applyNumberFormat="0" applyAlignment="0" applyProtection="0">
      <alignment vertical="center"/>
    </xf>
    <xf numFmtId="0" fontId="175" fillId="95" borderId="240" applyNumberFormat="0" applyAlignment="0" applyProtection="0"/>
    <xf numFmtId="4" fontId="83" fillId="46" borderId="243" applyNumberFormat="0" applyProtection="0">
      <alignment vertical="center"/>
    </xf>
    <xf numFmtId="0" fontId="95" fillId="24" borderId="216" applyNumberFormat="0" applyAlignment="0">
      <protection locked="0"/>
    </xf>
    <xf numFmtId="0" fontId="55" fillId="48" borderId="240" applyNumberFormat="0" applyAlignment="0">
      <protection locked="0"/>
    </xf>
    <xf numFmtId="0" fontId="95" fillId="24" borderId="216" applyNumberFormat="0" applyAlignment="0">
      <protection locked="0"/>
    </xf>
    <xf numFmtId="0" fontId="106" fillId="48" borderId="218" applyNumberFormat="0" applyAlignment="0">
      <protection locked="0"/>
    </xf>
    <xf numFmtId="4" fontId="121" fillId="46" borderId="243" applyNumberFormat="0" applyProtection="0">
      <alignment vertical="center"/>
    </xf>
    <xf numFmtId="4" fontId="122" fillId="46" borderId="243" applyNumberFormat="0" applyProtection="0">
      <alignment horizontal="left" vertical="center" indent="1"/>
    </xf>
    <xf numFmtId="210" fontId="34" fillId="12" borderId="198" applyBorder="0" applyProtection="0">
      <alignment horizontal="right"/>
    </xf>
    <xf numFmtId="213" fontId="44" fillId="0" borderId="201">
      <alignment horizontal="center" vertical="center"/>
      <protection locked="0"/>
    </xf>
    <xf numFmtId="213" fontId="44" fillId="0" borderId="201">
      <alignment horizontal="right" vertical="center"/>
      <protection locked="0"/>
    </xf>
    <xf numFmtId="214" fontId="44" fillId="0" borderId="201">
      <alignment horizontal="center" vertical="center"/>
      <protection locked="0"/>
    </xf>
    <xf numFmtId="214" fontId="44" fillId="0" borderId="201">
      <alignment horizontal="right" vertical="center"/>
      <protection locked="0"/>
    </xf>
    <xf numFmtId="3" fontId="45" fillId="41" borderId="202">
      <alignment horizontal="right"/>
    </xf>
    <xf numFmtId="188" fontId="44" fillId="0" borderId="201">
      <alignment horizontal="center" vertical="center"/>
      <protection locked="0"/>
    </xf>
    <xf numFmtId="188" fontId="44" fillId="0" borderId="201">
      <alignment horizontal="right" vertical="center"/>
      <protection locked="0"/>
    </xf>
    <xf numFmtId="215" fontId="44" fillId="0" borderId="201">
      <alignment horizontal="center" vertical="center"/>
      <protection locked="0"/>
    </xf>
    <xf numFmtId="215" fontId="44" fillId="0" borderId="201">
      <alignment horizontal="right" vertical="center"/>
      <protection locked="0"/>
    </xf>
    <xf numFmtId="216" fontId="44" fillId="0" borderId="201">
      <alignment horizontal="center" vertical="center"/>
      <protection locked="0"/>
    </xf>
    <xf numFmtId="216" fontId="44" fillId="0" borderId="201">
      <alignment horizontal="right" vertical="center"/>
      <protection locked="0"/>
    </xf>
    <xf numFmtId="217" fontId="44" fillId="0" borderId="201">
      <alignment horizontal="center" vertical="center"/>
      <protection locked="0"/>
    </xf>
    <xf numFmtId="217" fontId="44" fillId="0" borderId="201">
      <alignment horizontal="right" vertical="center"/>
      <protection locked="0"/>
    </xf>
    <xf numFmtId="218" fontId="44" fillId="0" borderId="201">
      <alignment horizontal="center" vertical="center"/>
      <protection locked="0"/>
    </xf>
    <xf numFmtId="218" fontId="44" fillId="0" borderId="201">
      <alignment horizontal="right" vertical="center"/>
      <protection locked="0"/>
    </xf>
    <xf numFmtId="235" fontId="19" fillId="44" borderId="203">
      <alignment horizontal="center" wrapText="1"/>
    </xf>
    <xf numFmtId="0" fontId="53" fillId="0" borderId="198">
      <alignment horizontal="center" vertical="top" wrapText="1"/>
    </xf>
    <xf numFmtId="0" fontId="19" fillId="45" borderId="198">
      <alignment horizontal="center" wrapText="1"/>
    </xf>
    <xf numFmtId="0" fontId="53" fillId="0" borderId="198">
      <alignment horizontal="center" vertical="top" wrapText="1"/>
    </xf>
    <xf numFmtId="0" fontId="19" fillId="46" borderId="198">
      <alignment horizontal="center" wrapText="1"/>
    </xf>
    <xf numFmtId="0" fontId="53" fillId="0" borderId="198">
      <alignment horizontal="center" vertical="top" wrapText="1"/>
    </xf>
    <xf numFmtId="0" fontId="19" fillId="46" borderId="198">
      <alignment horizontal="center" wrapText="1"/>
    </xf>
    <xf numFmtId="0" fontId="53" fillId="0" borderId="198">
      <alignment horizontal="center" vertical="top" wrapText="1"/>
    </xf>
    <xf numFmtId="0" fontId="19" fillId="46" borderId="198">
      <alignment horizontal="center" wrapText="1"/>
    </xf>
    <xf numFmtId="0" fontId="53" fillId="0" borderId="198">
      <alignment horizontal="center" vertical="top" wrapText="1"/>
    </xf>
    <xf numFmtId="0" fontId="19" fillId="46" borderId="198">
      <alignment horizontal="center" wrapText="1"/>
    </xf>
    <xf numFmtId="0" fontId="53" fillId="0" borderId="198">
      <alignment horizontal="center" vertical="top" wrapText="1"/>
    </xf>
    <xf numFmtId="0" fontId="19" fillId="46" borderId="198">
      <alignment horizontal="center" wrapText="1"/>
    </xf>
    <xf numFmtId="0" fontId="53" fillId="0" borderId="198">
      <alignment horizontal="center" vertical="top" wrapText="1"/>
    </xf>
    <xf numFmtId="0" fontId="19" fillId="46" borderId="198">
      <alignment horizontal="center" wrapText="1"/>
    </xf>
    <xf numFmtId="0" fontId="55" fillId="48" borderId="204" applyNumberFormat="0" applyAlignment="0">
      <protection locked="0"/>
    </xf>
    <xf numFmtId="0" fontId="69" fillId="51" borderId="205" applyNumberFormat="0" applyFont="0" applyBorder="0" applyAlignment="0" applyProtection="0"/>
    <xf numFmtId="256" fontId="4" fillId="46" borderId="198">
      <alignment horizontal="right"/>
      <protection locked="0"/>
    </xf>
    <xf numFmtId="0" fontId="74" fillId="55" borderId="206">
      <alignment horizontal="center"/>
      <protection locked="0"/>
    </xf>
    <xf numFmtId="269" fontId="83" fillId="58" borderId="200" applyAlignment="0" applyProtection="0"/>
    <xf numFmtId="0" fontId="91" fillId="0" borderId="200">
      <alignment horizontal="left" vertical="center"/>
    </xf>
    <xf numFmtId="10" fontId="4" fillId="41" borderId="198" applyNumberFormat="0" applyBorder="0" applyAlignment="0" applyProtection="0"/>
    <xf numFmtId="0" fontId="95" fillId="24" borderId="204" applyNumberFormat="0" applyAlignment="0">
      <protection locked="0"/>
    </xf>
    <xf numFmtId="0" fontId="95" fillId="24" borderId="204" applyNumberFormat="0" applyAlignment="0">
      <protection locked="0"/>
    </xf>
    <xf numFmtId="10" fontId="69" fillId="66" borderId="205" applyBorder="0">
      <alignment horizontal="center"/>
      <protection locked="0"/>
    </xf>
    <xf numFmtId="0" fontId="4" fillId="15" borderId="202" applyNumberFormat="0" applyAlignment="0">
      <protection locked="0"/>
    </xf>
    <xf numFmtId="0" fontId="106" fillId="48" borderId="207" applyNumberFormat="0" applyAlignment="0">
      <protection locked="0"/>
    </xf>
    <xf numFmtId="4" fontId="83" fillId="46" borderId="208" applyNumberFormat="0" applyProtection="0">
      <alignment vertical="center"/>
    </xf>
    <xf numFmtId="4" fontId="121" fillId="46" borderId="208" applyNumberFormat="0" applyProtection="0">
      <alignment vertical="center"/>
    </xf>
    <xf numFmtId="4" fontId="122" fillId="46" borderId="208" applyNumberFormat="0" applyProtection="0">
      <alignment horizontal="left" vertical="center" indent="1"/>
    </xf>
    <xf numFmtId="4" fontId="122" fillId="70" borderId="208" applyNumberFormat="0" applyProtection="0">
      <alignment horizontal="right" vertical="center"/>
    </xf>
    <xf numFmtId="4" fontId="122" fillId="71" borderId="208" applyNumberFormat="0" applyProtection="0">
      <alignment horizontal="right" vertical="center"/>
    </xf>
    <xf numFmtId="4" fontId="122" fillId="72" borderId="208" applyNumberFormat="0" applyProtection="0">
      <alignment horizontal="right" vertical="center"/>
    </xf>
    <xf numFmtId="4" fontId="122" fillId="69" borderId="208" applyNumberFormat="0" applyProtection="0">
      <alignment horizontal="right" vertical="center"/>
    </xf>
    <xf numFmtId="4" fontId="122" fillId="73" borderId="208" applyNumberFormat="0" applyProtection="0">
      <alignment horizontal="right" vertical="center"/>
    </xf>
    <xf numFmtId="4" fontId="122" fillId="64" borderId="208" applyNumberFormat="0" applyProtection="0">
      <alignment horizontal="right" vertical="center"/>
    </xf>
    <xf numFmtId="4" fontId="122" fillId="74" borderId="208" applyNumberFormat="0" applyProtection="0">
      <alignment horizontal="right" vertical="center"/>
    </xf>
    <xf numFmtId="4" fontId="122" fillId="75" borderId="208" applyNumberFormat="0" applyProtection="0">
      <alignment horizontal="right" vertical="center"/>
    </xf>
    <xf numFmtId="4" fontId="122" fillId="76" borderId="208" applyNumberFormat="0" applyProtection="0">
      <alignment horizontal="right" vertical="center"/>
    </xf>
    <xf numFmtId="4" fontId="83" fillId="12" borderId="200" applyNumberFormat="0" applyProtection="0">
      <alignment horizontal="left" vertical="center" indent="1"/>
    </xf>
    <xf numFmtId="4" fontId="122" fillId="50" borderId="208" applyNumberFormat="0" applyProtection="0">
      <alignment horizontal="right" vertical="center"/>
    </xf>
    <xf numFmtId="4" fontId="122" fillId="44" borderId="208" applyNumberFormat="0" applyProtection="0">
      <alignment vertical="center"/>
    </xf>
    <xf numFmtId="4" fontId="125" fillId="44" borderId="208" applyNumberFormat="0" applyProtection="0">
      <alignment vertical="center"/>
    </xf>
    <xf numFmtId="4" fontId="83" fillId="50" borderId="209" applyNumberFormat="0" applyProtection="0">
      <alignment horizontal="left" vertical="center" indent="1"/>
    </xf>
    <xf numFmtId="4" fontId="24" fillId="44" borderId="208" applyNumberFormat="0" applyProtection="0">
      <alignment horizontal="right" vertical="center"/>
    </xf>
    <xf numFmtId="4" fontId="125" fillId="44" borderId="208" applyNumberFormat="0" applyProtection="0">
      <alignment horizontal="right" vertical="center"/>
    </xf>
    <xf numFmtId="4" fontId="126" fillId="5" borderId="208" applyNumberFormat="0" applyProtection="0">
      <alignment horizontal="left" vertical="center" wrapText="1" indent="1"/>
    </xf>
    <xf numFmtId="4" fontId="128" fillId="44" borderId="208" applyNumberFormat="0" applyProtection="0">
      <alignment horizontal="right" vertical="center"/>
    </xf>
    <xf numFmtId="251" fontId="19" fillId="0" borderId="200" applyFill="0"/>
    <xf numFmtId="251" fontId="19" fillId="0" borderId="199" applyFill="0"/>
    <xf numFmtId="251" fontId="4" fillId="0" borderId="200" applyFill="0"/>
    <xf numFmtId="251" fontId="4" fillId="0" borderId="199" applyFill="0"/>
    <xf numFmtId="0" fontId="146" fillId="0" borderId="210" applyNumberFormat="0" applyFill="0" applyAlignment="0">
      <protection locked="0"/>
    </xf>
    <xf numFmtId="0" fontId="146" fillId="0" borderId="210" applyNumberFormat="0" applyFill="0" applyAlignment="0">
      <protection locked="0"/>
    </xf>
    <xf numFmtId="0" fontId="33" fillId="87" borderId="202" applyNumberFormat="0" applyFont="0" applyAlignment="0" applyProtection="0"/>
    <xf numFmtId="0" fontId="159" fillId="93" borderId="204" applyNumberFormat="0" applyAlignment="0" applyProtection="0"/>
    <xf numFmtId="0" fontId="160" fillId="95" borderId="207" applyNumberFormat="0" applyAlignment="0" applyProtection="0"/>
    <xf numFmtId="0" fontId="172" fillId="58" borderId="204" applyNumberFormat="0" applyAlignment="0" applyProtection="0">
      <alignment vertical="center"/>
    </xf>
    <xf numFmtId="0" fontId="175" fillId="95" borderId="204" applyNumberFormat="0" applyAlignment="0" applyProtection="0"/>
    <xf numFmtId="210" fontId="34" fillId="12" borderId="211" applyBorder="0" applyProtection="0">
      <alignment horizontal="right"/>
    </xf>
    <xf numFmtId="235" fontId="19" fillId="44" borderId="129">
      <alignment horizontal="center" wrapText="1"/>
    </xf>
    <xf numFmtId="0" fontId="53" fillId="0" borderId="211">
      <alignment horizontal="center" vertical="top" wrapText="1"/>
    </xf>
    <xf numFmtId="0" fontId="19" fillId="45" borderId="211">
      <alignment horizontal="center" wrapText="1"/>
    </xf>
    <xf numFmtId="0" fontId="53" fillId="0" borderId="211">
      <alignment horizontal="center" vertical="top" wrapText="1"/>
    </xf>
    <xf numFmtId="0" fontId="19" fillId="46" borderId="211">
      <alignment horizontal="center" wrapText="1"/>
    </xf>
    <xf numFmtId="0" fontId="53" fillId="0" borderId="211">
      <alignment horizontal="center" vertical="top" wrapText="1"/>
    </xf>
    <xf numFmtId="0" fontId="19" fillId="46" borderId="211">
      <alignment horizontal="center" wrapText="1"/>
    </xf>
    <xf numFmtId="0" fontId="53" fillId="0" borderId="211">
      <alignment horizontal="center" vertical="top" wrapText="1"/>
    </xf>
    <xf numFmtId="0" fontId="19" fillId="46" borderId="211">
      <alignment horizontal="center" wrapText="1"/>
    </xf>
    <xf numFmtId="0" fontId="53" fillId="0" borderId="211">
      <alignment horizontal="center" vertical="top" wrapText="1"/>
    </xf>
    <xf numFmtId="0" fontId="19" fillId="46" borderId="211">
      <alignment horizontal="center" wrapText="1"/>
    </xf>
    <xf numFmtId="0" fontId="53" fillId="0" borderId="211">
      <alignment horizontal="center" vertical="top" wrapText="1"/>
    </xf>
    <xf numFmtId="0" fontId="19" fillId="46" borderId="211">
      <alignment horizontal="center" wrapText="1"/>
    </xf>
    <xf numFmtId="0" fontId="53" fillId="0" borderId="211">
      <alignment horizontal="center" vertical="top" wrapText="1"/>
    </xf>
    <xf numFmtId="0" fontId="19" fillId="46" borderId="211">
      <alignment horizontal="center" wrapText="1"/>
    </xf>
    <xf numFmtId="0" fontId="69" fillId="51" borderId="131" applyNumberFormat="0" applyFont="0" applyBorder="0" applyAlignment="0" applyProtection="0"/>
    <xf numFmtId="256" fontId="4" fillId="46" borderId="211">
      <alignment horizontal="right"/>
      <protection locked="0"/>
    </xf>
    <xf numFmtId="269" fontId="83" fillId="58" borderId="213" applyAlignment="0" applyProtection="0"/>
    <xf numFmtId="0" fontId="91" fillId="0" borderId="213">
      <alignment horizontal="left" vertical="center"/>
    </xf>
    <xf numFmtId="10" fontId="4" fillId="41" borderId="211" applyNumberFormat="0" applyBorder="0" applyAlignment="0" applyProtection="0"/>
    <xf numFmtId="10" fontId="69" fillId="66" borderId="131" applyBorder="0">
      <alignment horizontal="center"/>
      <protection locked="0"/>
    </xf>
    <xf numFmtId="4" fontId="83" fillId="12" borderId="213" applyNumberFormat="0" applyProtection="0">
      <alignment horizontal="left" vertical="center" indent="1"/>
    </xf>
    <xf numFmtId="251" fontId="19" fillId="0" borderId="213" applyFill="0"/>
    <xf numFmtId="251" fontId="19" fillId="0" borderId="212" applyFill="0"/>
    <xf numFmtId="251" fontId="4" fillId="0" borderId="213" applyFill="0"/>
    <xf numFmtId="251" fontId="4" fillId="0" borderId="212" applyFill="0"/>
    <xf numFmtId="210" fontId="34" fillId="12" borderId="222" applyBorder="0" applyProtection="0">
      <alignment horizontal="right"/>
    </xf>
    <xf numFmtId="213" fontId="44" fillId="0" borderId="225">
      <alignment horizontal="center" vertical="center"/>
      <protection locked="0"/>
    </xf>
    <xf numFmtId="213" fontId="44" fillId="0" borderId="225">
      <alignment horizontal="right" vertical="center"/>
      <protection locked="0"/>
    </xf>
    <xf numFmtId="214" fontId="44" fillId="0" borderId="225">
      <alignment horizontal="center" vertical="center"/>
      <protection locked="0"/>
    </xf>
    <xf numFmtId="214" fontId="44" fillId="0" borderId="225">
      <alignment horizontal="right" vertical="center"/>
      <protection locked="0"/>
    </xf>
    <xf numFmtId="3" fontId="45" fillId="41" borderId="226">
      <alignment horizontal="right"/>
    </xf>
    <xf numFmtId="188" fontId="44" fillId="0" borderId="225">
      <alignment horizontal="center" vertical="center"/>
      <protection locked="0"/>
    </xf>
    <xf numFmtId="188" fontId="44" fillId="0" borderId="225">
      <alignment horizontal="right" vertical="center"/>
      <protection locked="0"/>
    </xf>
    <xf numFmtId="215" fontId="44" fillId="0" borderId="225">
      <alignment horizontal="center" vertical="center"/>
      <protection locked="0"/>
    </xf>
    <xf numFmtId="215" fontId="44" fillId="0" borderId="225">
      <alignment horizontal="right" vertical="center"/>
      <protection locked="0"/>
    </xf>
    <xf numFmtId="216" fontId="44" fillId="0" borderId="225">
      <alignment horizontal="center" vertical="center"/>
      <protection locked="0"/>
    </xf>
    <xf numFmtId="216" fontId="44" fillId="0" borderId="225">
      <alignment horizontal="right" vertical="center"/>
      <protection locked="0"/>
    </xf>
    <xf numFmtId="217" fontId="44" fillId="0" borderId="225">
      <alignment horizontal="center" vertical="center"/>
      <protection locked="0"/>
    </xf>
    <xf numFmtId="217" fontId="44" fillId="0" borderId="225">
      <alignment horizontal="right" vertical="center"/>
      <protection locked="0"/>
    </xf>
    <xf numFmtId="218" fontId="44" fillId="0" borderId="225">
      <alignment horizontal="center" vertical="center"/>
      <protection locked="0"/>
    </xf>
    <xf numFmtId="218" fontId="44" fillId="0" borderId="225">
      <alignment horizontal="right" vertical="center"/>
      <protection locked="0"/>
    </xf>
    <xf numFmtId="235" fontId="19" fillId="44" borderId="227">
      <alignment horizontal="center" wrapText="1"/>
    </xf>
    <xf numFmtId="0" fontId="53" fillId="0" borderId="222">
      <alignment horizontal="center" vertical="top" wrapText="1"/>
    </xf>
    <xf numFmtId="0" fontId="19" fillId="45" borderId="222">
      <alignment horizontal="center" wrapText="1"/>
    </xf>
    <xf numFmtId="0" fontId="53" fillId="0" borderId="222">
      <alignment horizontal="center" vertical="top" wrapText="1"/>
    </xf>
    <xf numFmtId="0" fontId="19" fillId="46" borderId="222">
      <alignment horizontal="center" wrapText="1"/>
    </xf>
    <xf numFmtId="0" fontId="53" fillId="0" borderId="222">
      <alignment horizontal="center" vertical="top" wrapText="1"/>
    </xf>
    <xf numFmtId="0" fontId="19" fillId="46" borderId="222">
      <alignment horizontal="center" wrapText="1"/>
    </xf>
    <xf numFmtId="0" fontId="53" fillId="0" borderId="222">
      <alignment horizontal="center" vertical="top" wrapText="1"/>
    </xf>
    <xf numFmtId="0" fontId="19" fillId="46" borderId="222">
      <alignment horizontal="center" wrapText="1"/>
    </xf>
    <xf numFmtId="0" fontId="53" fillId="0" borderId="222">
      <alignment horizontal="center" vertical="top" wrapText="1"/>
    </xf>
    <xf numFmtId="0" fontId="19" fillId="46" borderId="222">
      <alignment horizontal="center" wrapText="1"/>
    </xf>
    <xf numFmtId="0" fontId="53" fillId="0" borderId="222">
      <alignment horizontal="center" vertical="top" wrapText="1"/>
    </xf>
    <xf numFmtId="0" fontId="19" fillId="46" borderId="222">
      <alignment horizontal="center" wrapText="1"/>
    </xf>
    <xf numFmtId="0" fontId="53" fillId="0" borderId="222">
      <alignment horizontal="center" vertical="top" wrapText="1"/>
    </xf>
    <xf numFmtId="0" fontId="19" fillId="46" borderId="222">
      <alignment horizontal="center" wrapText="1"/>
    </xf>
    <xf numFmtId="0" fontId="55" fillId="48" borderId="228" applyNumberFormat="0" applyAlignment="0">
      <protection locked="0"/>
    </xf>
    <xf numFmtId="0" fontId="69" fillId="51" borderId="229" applyNumberFormat="0" applyFont="0" applyBorder="0" applyAlignment="0" applyProtection="0"/>
    <xf numFmtId="256" fontId="4" fillId="46" borderId="222">
      <alignment horizontal="right"/>
      <protection locked="0"/>
    </xf>
    <xf numFmtId="0" fontId="74" fillId="55" borderId="230">
      <alignment horizontal="center"/>
      <protection locked="0"/>
    </xf>
    <xf numFmtId="269" fontId="83" fillId="58" borderId="224" applyAlignment="0" applyProtection="0"/>
    <xf numFmtId="0" fontId="91" fillId="0" borderId="224">
      <alignment horizontal="left" vertical="center"/>
    </xf>
    <xf numFmtId="10" fontId="4" fillId="41" borderId="222" applyNumberFormat="0" applyBorder="0" applyAlignment="0" applyProtection="0"/>
    <xf numFmtId="0" fontId="95" fillId="24" borderId="228" applyNumberFormat="0" applyAlignment="0">
      <protection locked="0"/>
    </xf>
    <xf numFmtId="0" fontId="95" fillId="24" borderId="228" applyNumberFormat="0" applyAlignment="0">
      <protection locked="0"/>
    </xf>
    <xf numFmtId="10" fontId="69" fillId="66" borderId="229" applyBorder="0">
      <alignment horizontal="center"/>
      <protection locked="0"/>
    </xf>
    <xf numFmtId="0" fontId="4" fillId="15" borderId="226" applyNumberFormat="0" applyAlignment="0">
      <protection locked="0"/>
    </xf>
    <xf numFmtId="0" fontId="106" fillId="48" borderId="231" applyNumberFormat="0" applyAlignment="0">
      <protection locked="0"/>
    </xf>
    <xf numFmtId="3" fontId="45" fillId="41" borderId="239">
      <alignment horizontal="right"/>
    </xf>
    <xf numFmtId="213" fontId="44" fillId="0" borderId="238">
      <alignment horizontal="right" vertical="center"/>
      <protection locked="0"/>
    </xf>
    <xf numFmtId="4" fontId="83" fillId="46" borderId="232" applyNumberFormat="0" applyProtection="0">
      <alignment vertical="center"/>
    </xf>
    <xf numFmtId="4" fontId="121" fillId="46" borderId="232" applyNumberFormat="0" applyProtection="0">
      <alignment vertical="center"/>
    </xf>
    <xf numFmtId="4" fontId="122" fillId="46" borderId="232" applyNumberFormat="0" applyProtection="0">
      <alignment horizontal="left" vertical="center" indent="1"/>
    </xf>
    <xf numFmtId="4" fontId="122" fillId="70" borderId="232" applyNumberFormat="0" applyProtection="0">
      <alignment horizontal="right" vertical="center"/>
    </xf>
    <xf numFmtId="4" fontId="122" fillId="71" borderId="232" applyNumberFormat="0" applyProtection="0">
      <alignment horizontal="right" vertical="center"/>
    </xf>
    <xf numFmtId="4" fontId="122" fillId="72" borderId="232" applyNumberFormat="0" applyProtection="0">
      <alignment horizontal="right" vertical="center"/>
    </xf>
    <xf numFmtId="4" fontId="122" fillId="69" borderId="232" applyNumberFormat="0" applyProtection="0">
      <alignment horizontal="right" vertical="center"/>
    </xf>
    <xf numFmtId="4" fontId="122" fillId="73" borderId="232" applyNumberFormat="0" applyProtection="0">
      <alignment horizontal="right" vertical="center"/>
    </xf>
    <xf numFmtId="4" fontId="122" fillId="64" borderId="232" applyNumberFormat="0" applyProtection="0">
      <alignment horizontal="right" vertical="center"/>
    </xf>
    <xf numFmtId="4" fontId="122" fillId="74" borderId="232" applyNumberFormat="0" applyProtection="0">
      <alignment horizontal="right" vertical="center"/>
    </xf>
    <xf numFmtId="4" fontId="122" fillId="75" borderId="232" applyNumberFormat="0" applyProtection="0">
      <alignment horizontal="right" vertical="center"/>
    </xf>
    <xf numFmtId="4" fontId="122" fillId="76" borderId="232" applyNumberFormat="0" applyProtection="0">
      <alignment horizontal="right" vertical="center"/>
    </xf>
    <xf numFmtId="4" fontId="83" fillId="12" borderId="224" applyNumberFormat="0" applyProtection="0">
      <alignment horizontal="left" vertical="center" indent="1"/>
    </xf>
    <xf numFmtId="4" fontId="122" fillId="50" borderId="232" applyNumberFormat="0" applyProtection="0">
      <alignment horizontal="right" vertical="center"/>
    </xf>
    <xf numFmtId="4" fontId="122" fillId="44" borderId="232" applyNumberFormat="0" applyProtection="0">
      <alignment vertical="center"/>
    </xf>
    <xf numFmtId="4" fontId="125" fillId="44" borderId="232" applyNumberFormat="0" applyProtection="0">
      <alignment vertical="center"/>
    </xf>
    <xf numFmtId="4" fontId="83" fillId="50" borderId="233" applyNumberFormat="0" applyProtection="0">
      <alignment horizontal="left" vertical="center" indent="1"/>
    </xf>
    <xf numFmtId="4" fontId="24" fillId="44" borderId="232" applyNumberFormat="0" applyProtection="0">
      <alignment horizontal="right" vertical="center"/>
    </xf>
    <xf numFmtId="4" fontId="125" fillId="44" borderId="232" applyNumberFormat="0" applyProtection="0">
      <alignment horizontal="right" vertical="center"/>
    </xf>
    <xf numFmtId="4" fontId="126" fillId="5" borderId="232" applyNumberFormat="0" applyProtection="0">
      <alignment horizontal="left" vertical="center" wrapText="1" indent="1"/>
    </xf>
    <xf numFmtId="4" fontId="128" fillId="44" borderId="232" applyNumberFormat="0" applyProtection="0">
      <alignment horizontal="right" vertical="center"/>
    </xf>
    <xf numFmtId="251" fontId="19" fillId="0" borderId="224" applyFill="0"/>
    <xf numFmtId="251" fontId="19" fillId="0" borderId="223" applyFill="0"/>
    <xf numFmtId="251" fontId="4" fillId="0" borderId="224" applyFill="0"/>
    <xf numFmtId="251" fontId="4" fillId="0" borderId="223" applyFill="0"/>
    <xf numFmtId="0" fontId="146" fillId="0" borderId="234" applyNumberFormat="0" applyFill="0" applyAlignment="0">
      <protection locked="0"/>
    </xf>
    <xf numFmtId="0" fontId="146" fillId="0" borderId="234" applyNumberFormat="0" applyFill="0" applyAlignment="0">
      <protection locked="0"/>
    </xf>
    <xf numFmtId="0" fontId="33" fillId="87" borderId="226" applyNumberFormat="0" applyFont="0" applyAlignment="0" applyProtection="0"/>
    <xf numFmtId="0" fontId="159" fillId="93" borderId="228" applyNumberFormat="0" applyAlignment="0" applyProtection="0"/>
    <xf numFmtId="0" fontId="160" fillId="95" borderId="231" applyNumberFormat="0" applyAlignment="0" applyProtection="0"/>
    <xf numFmtId="0" fontId="172" fillId="58" borderId="228" applyNumberFormat="0" applyAlignment="0" applyProtection="0">
      <alignment vertical="center"/>
    </xf>
    <xf numFmtId="0" fontId="175" fillId="95" borderId="228" applyNumberFormat="0" applyAlignment="0" applyProtection="0"/>
    <xf numFmtId="210" fontId="34" fillId="12" borderId="235" applyBorder="0" applyProtection="0">
      <alignment horizontal="right"/>
    </xf>
    <xf numFmtId="0" fontId="53" fillId="0" borderId="235">
      <alignment horizontal="center" vertical="top" wrapText="1"/>
    </xf>
    <xf numFmtId="0" fontId="19" fillId="45" borderId="235">
      <alignment horizontal="center" wrapText="1"/>
    </xf>
    <xf numFmtId="0" fontId="53" fillId="0" borderId="235">
      <alignment horizontal="center" vertical="top" wrapText="1"/>
    </xf>
    <xf numFmtId="0" fontId="19" fillId="46" borderId="235">
      <alignment horizontal="center" wrapText="1"/>
    </xf>
    <xf numFmtId="0" fontId="53" fillId="0" borderId="235">
      <alignment horizontal="center" vertical="top" wrapText="1"/>
    </xf>
    <xf numFmtId="0" fontId="19" fillId="46" borderId="235">
      <alignment horizontal="center" wrapText="1"/>
    </xf>
    <xf numFmtId="0" fontId="53" fillId="0" borderId="235">
      <alignment horizontal="center" vertical="top" wrapText="1"/>
    </xf>
    <xf numFmtId="0" fontId="19" fillId="46" borderId="235">
      <alignment horizontal="center" wrapText="1"/>
    </xf>
    <xf numFmtId="0" fontId="53" fillId="0" borderId="235">
      <alignment horizontal="center" vertical="top" wrapText="1"/>
    </xf>
    <xf numFmtId="0" fontId="19" fillId="46" borderId="235">
      <alignment horizontal="center" wrapText="1"/>
    </xf>
    <xf numFmtId="0" fontId="53" fillId="0" borderId="235">
      <alignment horizontal="center" vertical="top" wrapText="1"/>
    </xf>
    <xf numFmtId="0" fontId="19" fillId="46" borderId="235">
      <alignment horizontal="center" wrapText="1"/>
    </xf>
    <xf numFmtId="0" fontId="53" fillId="0" borderId="235">
      <alignment horizontal="center" vertical="top" wrapText="1"/>
    </xf>
    <xf numFmtId="0" fontId="19" fillId="46" borderId="235">
      <alignment horizontal="center" wrapText="1"/>
    </xf>
    <xf numFmtId="256" fontId="4" fillId="46" borderId="235">
      <alignment horizontal="right"/>
      <protection locked="0"/>
    </xf>
    <xf numFmtId="269" fontId="83" fillId="58" borderId="237" applyAlignment="0" applyProtection="0"/>
    <xf numFmtId="0" fontId="91" fillId="0" borderId="237">
      <alignment horizontal="left" vertical="center"/>
    </xf>
    <xf numFmtId="10" fontId="4" fillId="41" borderId="235" applyNumberFormat="0" applyBorder="0" applyAlignment="0" applyProtection="0"/>
    <xf numFmtId="4" fontId="83" fillId="12" borderId="237" applyNumberFormat="0" applyProtection="0">
      <alignment horizontal="left" vertical="center" indent="1"/>
    </xf>
    <xf numFmtId="251" fontId="19" fillId="0" borderId="237" applyFill="0"/>
    <xf numFmtId="251" fontId="19" fillId="0" borderId="236" applyFill="0"/>
    <xf numFmtId="251" fontId="4" fillId="0" borderId="237" applyFill="0"/>
    <xf numFmtId="251" fontId="4" fillId="0" borderId="236" applyFill="0"/>
    <xf numFmtId="210" fontId="34" fillId="12" borderId="246" applyBorder="0" applyProtection="0">
      <alignment horizontal="right"/>
    </xf>
    <xf numFmtId="213" fontId="44" fillId="0" borderId="249">
      <alignment horizontal="center" vertical="center"/>
      <protection locked="0"/>
    </xf>
    <xf numFmtId="213" fontId="44" fillId="0" borderId="249">
      <alignment horizontal="right" vertical="center"/>
      <protection locked="0"/>
    </xf>
    <xf numFmtId="214" fontId="44" fillId="0" borderId="249">
      <alignment horizontal="center" vertical="center"/>
      <protection locked="0"/>
    </xf>
    <xf numFmtId="214" fontId="44" fillId="0" borderId="249">
      <alignment horizontal="right" vertical="center"/>
      <protection locked="0"/>
    </xf>
    <xf numFmtId="3" fontId="45" fillId="41" borderId="250">
      <alignment horizontal="right"/>
    </xf>
    <xf numFmtId="188" fontId="44" fillId="0" borderId="249">
      <alignment horizontal="center" vertical="center"/>
      <protection locked="0"/>
    </xf>
    <xf numFmtId="188" fontId="44" fillId="0" borderId="249">
      <alignment horizontal="right" vertical="center"/>
      <protection locked="0"/>
    </xf>
    <xf numFmtId="215" fontId="44" fillId="0" borderId="249">
      <alignment horizontal="center" vertical="center"/>
      <protection locked="0"/>
    </xf>
    <xf numFmtId="215" fontId="44" fillId="0" borderId="249">
      <alignment horizontal="right" vertical="center"/>
      <protection locked="0"/>
    </xf>
    <xf numFmtId="216" fontId="44" fillId="0" borderId="249">
      <alignment horizontal="center" vertical="center"/>
      <protection locked="0"/>
    </xf>
    <xf numFmtId="216" fontId="44" fillId="0" borderId="249">
      <alignment horizontal="right" vertical="center"/>
      <protection locked="0"/>
    </xf>
    <xf numFmtId="217" fontId="44" fillId="0" borderId="249">
      <alignment horizontal="center" vertical="center"/>
      <protection locked="0"/>
    </xf>
    <xf numFmtId="217" fontId="44" fillId="0" borderId="249">
      <alignment horizontal="right" vertical="center"/>
      <protection locked="0"/>
    </xf>
    <xf numFmtId="218" fontId="44" fillId="0" borderId="249">
      <alignment horizontal="center" vertical="center"/>
      <protection locked="0"/>
    </xf>
    <xf numFmtId="218" fontId="44" fillId="0" borderId="249">
      <alignment horizontal="right" vertical="center"/>
      <protection locked="0"/>
    </xf>
    <xf numFmtId="235" fontId="19" fillId="44" borderId="251">
      <alignment horizontal="center" wrapText="1"/>
    </xf>
    <xf numFmtId="0" fontId="53" fillId="0" borderId="246">
      <alignment horizontal="center" vertical="top" wrapText="1"/>
    </xf>
    <xf numFmtId="0" fontId="19" fillId="45" borderId="246">
      <alignment horizontal="center" wrapText="1"/>
    </xf>
    <xf numFmtId="0" fontId="53" fillId="0" borderId="246">
      <alignment horizontal="center" vertical="top" wrapText="1"/>
    </xf>
    <xf numFmtId="0" fontId="19" fillId="46" borderId="246">
      <alignment horizontal="center" wrapText="1"/>
    </xf>
    <xf numFmtId="0" fontId="53" fillId="0" borderId="246">
      <alignment horizontal="center" vertical="top" wrapText="1"/>
    </xf>
    <xf numFmtId="0" fontId="19" fillId="46" borderId="246">
      <alignment horizontal="center" wrapText="1"/>
    </xf>
    <xf numFmtId="0" fontId="53" fillId="0" borderId="246">
      <alignment horizontal="center" vertical="top" wrapText="1"/>
    </xf>
    <xf numFmtId="0" fontId="19" fillId="46" borderId="246">
      <alignment horizontal="center" wrapText="1"/>
    </xf>
    <xf numFmtId="0" fontId="53" fillId="0" borderId="246">
      <alignment horizontal="center" vertical="top" wrapText="1"/>
    </xf>
    <xf numFmtId="0" fontId="19" fillId="46" borderId="246">
      <alignment horizontal="center" wrapText="1"/>
    </xf>
    <xf numFmtId="0" fontId="53" fillId="0" borderId="246">
      <alignment horizontal="center" vertical="top" wrapText="1"/>
    </xf>
    <xf numFmtId="0" fontId="19" fillId="46" borderId="246">
      <alignment horizontal="center" wrapText="1"/>
    </xf>
    <xf numFmtId="0" fontId="53" fillId="0" borderId="246">
      <alignment horizontal="center" vertical="top" wrapText="1"/>
    </xf>
    <xf numFmtId="0" fontId="19" fillId="46" borderId="246">
      <alignment horizontal="center" wrapText="1"/>
    </xf>
    <xf numFmtId="0" fontId="55" fillId="48" borderId="252" applyNumberFormat="0" applyAlignment="0">
      <protection locked="0"/>
    </xf>
    <xf numFmtId="0" fontId="69" fillId="51" borderId="253" applyNumberFormat="0" applyFont="0" applyBorder="0" applyAlignment="0" applyProtection="0"/>
    <xf numFmtId="256" fontId="4" fillId="46" borderId="246">
      <alignment horizontal="right"/>
      <protection locked="0"/>
    </xf>
    <xf numFmtId="0" fontId="74" fillId="55" borderId="254">
      <alignment horizontal="center"/>
      <protection locked="0"/>
    </xf>
    <xf numFmtId="269" fontId="83" fillId="58" borderId="248" applyAlignment="0" applyProtection="0"/>
    <xf numFmtId="0" fontId="91" fillId="0" borderId="248">
      <alignment horizontal="left" vertical="center"/>
    </xf>
    <xf numFmtId="10" fontId="4" fillId="41" borderId="246" applyNumberFormat="0" applyBorder="0" applyAlignment="0" applyProtection="0"/>
    <xf numFmtId="0" fontId="95" fillId="24" borderId="252" applyNumberFormat="0" applyAlignment="0">
      <protection locked="0"/>
    </xf>
    <xf numFmtId="0" fontId="95" fillId="24" borderId="252" applyNumberFormat="0" applyAlignment="0">
      <protection locked="0"/>
    </xf>
    <xf numFmtId="10" fontId="69" fillId="66" borderId="253" applyBorder="0">
      <alignment horizontal="center"/>
      <protection locked="0"/>
    </xf>
    <xf numFmtId="0" fontId="4" fillId="15" borderId="250" applyNumberFormat="0" applyAlignment="0">
      <protection locked="0"/>
    </xf>
    <xf numFmtId="0" fontId="106" fillId="48" borderId="255" applyNumberFormat="0" applyAlignment="0">
      <protection locked="0"/>
    </xf>
    <xf numFmtId="4" fontId="83" fillId="46" borderId="256" applyNumberFormat="0" applyProtection="0">
      <alignment vertical="center"/>
    </xf>
    <xf numFmtId="4" fontId="121" fillId="46" borderId="256" applyNumberFormat="0" applyProtection="0">
      <alignment vertical="center"/>
    </xf>
    <xf numFmtId="4" fontId="122" fillId="46" borderId="256" applyNumberFormat="0" applyProtection="0">
      <alignment horizontal="left" vertical="center" indent="1"/>
    </xf>
    <xf numFmtId="4" fontId="122" fillId="70" borderId="256" applyNumberFormat="0" applyProtection="0">
      <alignment horizontal="right" vertical="center"/>
    </xf>
    <xf numFmtId="4" fontId="122" fillId="71" borderId="256" applyNumberFormat="0" applyProtection="0">
      <alignment horizontal="right" vertical="center"/>
    </xf>
    <xf numFmtId="4" fontId="122" fillId="72" borderId="256" applyNumberFormat="0" applyProtection="0">
      <alignment horizontal="right" vertical="center"/>
    </xf>
    <xf numFmtId="4" fontId="122" fillId="69" borderId="256" applyNumberFormat="0" applyProtection="0">
      <alignment horizontal="right" vertical="center"/>
    </xf>
    <xf numFmtId="4" fontId="122" fillId="73" borderId="256" applyNumberFormat="0" applyProtection="0">
      <alignment horizontal="right" vertical="center"/>
    </xf>
    <xf numFmtId="4" fontId="122" fillId="64" borderId="256" applyNumberFormat="0" applyProtection="0">
      <alignment horizontal="right" vertical="center"/>
    </xf>
    <xf numFmtId="4" fontId="122" fillId="74" borderId="256" applyNumberFormat="0" applyProtection="0">
      <alignment horizontal="right" vertical="center"/>
    </xf>
    <xf numFmtId="4" fontId="122" fillId="75" borderId="256" applyNumberFormat="0" applyProtection="0">
      <alignment horizontal="right" vertical="center"/>
    </xf>
    <xf numFmtId="4" fontId="122" fillId="76" borderId="256" applyNumberFormat="0" applyProtection="0">
      <alignment horizontal="right" vertical="center"/>
    </xf>
    <xf numFmtId="4" fontId="83" fillId="12" borderId="248" applyNumberFormat="0" applyProtection="0">
      <alignment horizontal="left" vertical="center" indent="1"/>
    </xf>
    <xf numFmtId="4" fontId="122" fillId="50" borderId="256" applyNumberFormat="0" applyProtection="0">
      <alignment horizontal="right" vertical="center"/>
    </xf>
    <xf numFmtId="4" fontId="122" fillId="44" borderId="256" applyNumberFormat="0" applyProtection="0">
      <alignment vertical="center"/>
    </xf>
    <xf numFmtId="4" fontId="125" fillId="44" borderId="256" applyNumberFormat="0" applyProtection="0">
      <alignment vertical="center"/>
    </xf>
    <xf numFmtId="4" fontId="83" fillId="50" borderId="257" applyNumberFormat="0" applyProtection="0">
      <alignment horizontal="left" vertical="center" indent="1"/>
    </xf>
    <xf numFmtId="4" fontId="24" fillId="44" borderId="256" applyNumberFormat="0" applyProtection="0">
      <alignment horizontal="right" vertical="center"/>
    </xf>
    <xf numFmtId="4" fontId="125" fillId="44" borderId="256" applyNumberFormat="0" applyProtection="0">
      <alignment horizontal="right" vertical="center"/>
    </xf>
    <xf numFmtId="4" fontId="126" fillId="5" borderId="256" applyNumberFormat="0" applyProtection="0">
      <alignment horizontal="left" vertical="center" wrapText="1" indent="1"/>
    </xf>
    <xf numFmtId="4" fontId="128" fillId="44" borderId="256" applyNumberFormat="0" applyProtection="0">
      <alignment horizontal="right" vertical="center"/>
    </xf>
    <xf numFmtId="251" fontId="19" fillId="0" borderId="248" applyFill="0"/>
    <xf numFmtId="251" fontId="19" fillId="0" borderId="247" applyFill="0"/>
    <xf numFmtId="251" fontId="4" fillId="0" borderId="248" applyFill="0"/>
    <xf numFmtId="251" fontId="4" fillId="0" borderId="247" applyFill="0"/>
    <xf numFmtId="0" fontId="146" fillId="0" borderId="258" applyNumberFormat="0" applyFill="0" applyAlignment="0">
      <protection locked="0"/>
    </xf>
    <xf numFmtId="0" fontId="146" fillId="0" borderId="258" applyNumberFormat="0" applyFill="0" applyAlignment="0">
      <protection locked="0"/>
    </xf>
    <xf numFmtId="0" fontId="33" fillId="87" borderId="250" applyNumberFormat="0" applyFont="0" applyAlignment="0" applyProtection="0"/>
    <xf numFmtId="0" fontId="159" fillId="93" borderId="252" applyNumberFormat="0" applyAlignment="0" applyProtection="0"/>
    <xf numFmtId="0" fontId="160" fillId="95" borderId="255" applyNumberFormat="0" applyAlignment="0" applyProtection="0"/>
    <xf numFmtId="0" fontId="172" fillId="58" borderId="252" applyNumberFormat="0" applyAlignment="0" applyProtection="0">
      <alignment vertical="center"/>
    </xf>
    <xf numFmtId="0" fontId="175" fillId="95" borderId="252" applyNumberFormat="0" applyAlignment="0" applyProtection="0"/>
    <xf numFmtId="210" fontId="34" fillId="12" borderId="259" applyBorder="0" applyProtection="0">
      <alignment horizontal="right"/>
    </xf>
    <xf numFmtId="0" fontId="53" fillId="0" borderId="259">
      <alignment horizontal="center" vertical="top" wrapText="1"/>
    </xf>
    <xf numFmtId="0" fontId="19" fillId="45" borderId="259">
      <alignment horizontal="center" wrapText="1"/>
    </xf>
    <xf numFmtId="0" fontId="53" fillId="0" borderId="259">
      <alignment horizontal="center" vertical="top" wrapText="1"/>
    </xf>
    <xf numFmtId="0" fontId="19" fillId="46" borderId="259">
      <alignment horizontal="center" wrapText="1"/>
    </xf>
    <xf numFmtId="0" fontId="53" fillId="0" borderId="259">
      <alignment horizontal="center" vertical="top" wrapText="1"/>
    </xf>
    <xf numFmtId="0" fontId="19" fillId="46" borderId="259">
      <alignment horizontal="center" wrapText="1"/>
    </xf>
    <xf numFmtId="0" fontId="53" fillId="0" borderId="259">
      <alignment horizontal="center" vertical="top" wrapText="1"/>
    </xf>
    <xf numFmtId="0" fontId="19" fillId="46" borderId="259">
      <alignment horizontal="center" wrapText="1"/>
    </xf>
    <xf numFmtId="0" fontId="53" fillId="0" borderId="259">
      <alignment horizontal="center" vertical="top" wrapText="1"/>
    </xf>
    <xf numFmtId="0" fontId="19" fillId="46" borderId="259">
      <alignment horizontal="center" wrapText="1"/>
    </xf>
    <xf numFmtId="0" fontId="53" fillId="0" borderId="259">
      <alignment horizontal="center" vertical="top" wrapText="1"/>
    </xf>
    <xf numFmtId="0" fontId="19" fillId="46" borderId="259">
      <alignment horizontal="center" wrapText="1"/>
    </xf>
    <xf numFmtId="0" fontId="53" fillId="0" borderId="259">
      <alignment horizontal="center" vertical="top" wrapText="1"/>
    </xf>
    <xf numFmtId="0" fontId="19" fillId="46" borderId="259">
      <alignment horizontal="center" wrapText="1"/>
    </xf>
    <xf numFmtId="256" fontId="4" fillId="46" borderId="259">
      <alignment horizontal="right"/>
      <protection locked="0"/>
    </xf>
    <xf numFmtId="269" fontId="83" fillId="58" borderId="261" applyAlignment="0" applyProtection="0"/>
    <xf numFmtId="0" fontId="91" fillId="0" borderId="261">
      <alignment horizontal="left" vertical="center"/>
    </xf>
    <xf numFmtId="10" fontId="4" fillId="41" borderId="259" applyNumberFormat="0" applyBorder="0" applyAlignment="0" applyProtection="0"/>
    <xf numFmtId="4" fontId="83" fillId="12" borderId="261" applyNumberFormat="0" applyProtection="0">
      <alignment horizontal="left" vertical="center" indent="1"/>
    </xf>
    <xf numFmtId="251" fontId="19" fillId="0" borderId="261" applyFill="0"/>
    <xf numFmtId="251" fontId="19" fillId="0" borderId="260" applyFill="0"/>
    <xf numFmtId="251" fontId="4" fillId="0" borderId="261" applyFill="0"/>
    <xf numFmtId="251" fontId="4" fillId="0" borderId="260" applyFill="0"/>
    <xf numFmtId="213" fontId="44" fillId="0" borderId="264">
      <alignment horizontal="center" vertical="center"/>
      <protection locked="0"/>
    </xf>
    <xf numFmtId="213" fontId="44" fillId="0" borderId="264">
      <alignment horizontal="right" vertical="center"/>
      <protection locked="0"/>
    </xf>
    <xf numFmtId="214" fontId="44" fillId="0" borderId="264">
      <alignment horizontal="center" vertical="center"/>
      <protection locked="0"/>
    </xf>
    <xf numFmtId="214" fontId="44" fillId="0" borderId="264">
      <alignment horizontal="right" vertical="center"/>
      <protection locked="0"/>
    </xf>
    <xf numFmtId="3" fontId="45" fillId="41" borderId="265">
      <alignment horizontal="right"/>
    </xf>
    <xf numFmtId="188" fontId="44" fillId="0" borderId="264">
      <alignment horizontal="center" vertical="center"/>
      <protection locked="0"/>
    </xf>
    <xf numFmtId="188" fontId="44" fillId="0" borderId="264">
      <alignment horizontal="right" vertical="center"/>
      <protection locked="0"/>
    </xf>
    <xf numFmtId="215" fontId="44" fillId="0" borderId="264">
      <alignment horizontal="center" vertical="center"/>
      <protection locked="0"/>
    </xf>
    <xf numFmtId="215" fontId="44" fillId="0" borderId="264">
      <alignment horizontal="right" vertical="center"/>
      <protection locked="0"/>
    </xf>
    <xf numFmtId="216" fontId="44" fillId="0" borderId="264">
      <alignment horizontal="center" vertical="center"/>
      <protection locked="0"/>
    </xf>
    <xf numFmtId="216" fontId="44" fillId="0" borderId="264">
      <alignment horizontal="right" vertical="center"/>
      <protection locked="0"/>
    </xf>
    <xf numFmtId="217" fontId="44" fillId="0" borderId="264">
      <alignment horizontal="center" vertical="center"/>
      <protection locked="0"/>
    </xf>
    <xf numFmtId="217" fontId="44" fillId="0" borderId="264">
      <alignment horizontal="right" vertical="center"/>
      <protection locked="0"/>
    </xf>
    <xf numFmtId="218" fontId="44" fillId="0" borderId="264">
      <alignment horizontal="center" vertical="center"/>
      <protection locked="0"/>
    </xf>
    <xf numFmtId="218" fontId="44" fillId="0" borderId="264">
      <alignment horizontal="right" vertical="center"/>
      <protection locked="0"/>
    </xf>
    <xf numFmtId="235" fontId="19" fillId="44" borderId="262">
      <alignment horizontal="center" wrapText="1"/>
    </xf>
    <xf numFmtId="0" fontId="55" fillId="48" borderId="266" applyNumberFormat="0" applyAlignment="0">
      <protection locked="0"/>
    </xf>
    <xf numFmtId="0" fontId="69" fillId="51" borderId="263" applyNumberFormat="0" applyFont="0" applyBorder="0" applyAlignment="0" applyProtection="0"/>
    <xf numFmtId="0" fontId="74" fillId="55" borderId="267">
      <alignment horizontal="center"/>
      <protection locked="0"/>
    </xf>
    <xf numFmtId="0" fontId="95" fillId="24" borderId="266" applyNumberFormat="0" applyAlignment="0">
      <protection locked="0"/>
    </xf>
    <xf numFmtId="0" fontId="95" fillId="24" borderId="266" applyNumberFormat="0" applyAlignment="0">
      <protection locked="0"/>
    </xf>
    <xf numFmtId="10" fontId="69" fillId="66" borderId="263" applyBorder="0">
      <alignment horizontal="center"/>
      <protection locked="0"/>
    </xf>
    <xf numFmtId="0" fontId="4" fillId="15" borderId="265" applyNumberFormat="0" applyAlignment="0">
      <protection locked="0"/>
    </xf>
    <xf numFmtId="0" fontId="106" fillId="48" borderId="268" applyNumberFormat="0" applyAlignment="0">
      <protection locked="0"/>
    </xf>
    <xf numFmtId="4" fontId="83" fillId="46" borderId="269" applyNumberFormat="0" applyProtection="0">
      <alignment vertical="center"/>
    </xf>
    <xf numFmtId="4" fontId="121" fillId="46" borderId="269" applyNumberFormat="0" applyProtection="0">
      <alignment vertical="center"/>
    </xf>
    <xf numFmtId="4" fontId="122" fillId="46" borderId="269" applyNumberFormat="0" applyProtection="0">
      <alignment horizontal="left" vertical="center" indent="1"/>
    </xf>
    <xf numFmtId="4" fontId="122" fillId="70" borderId="269" applyNumberFormat="0" applyProtection="0">
      <alignment horizontal="right" vertical="center"/>
    </xf>
    <xf numFmtId="4" fontId="122" fillId="71" borderId="269" applyNumberFormat="0" applyProtection="0">
      <alignment horizontal="right" vertical="center"/>
    </xf>
    <xf numFmtId="4" fontId="122" fillId="72" borderId="269" applyNumberFormat="0" applyProtection="0">
      <alignment horizontal="right" vertical="center"/>
    </xf>
    <xf numFmtId="4" fontId="122" fillId="69" borderId="269" applyNumberFormat="0" applyProtection="0">
      <alignment horizontal="right" vertical="center"/>
    </xf>
    <xf numFmtId="4" fontId="122" fillId="73" borderId="269" applyNumberFormat="0" applyProtection="0">
      <alignment horizontal="right" vertical="center"/>
    </xf>
    <xf numFmtId="4" fontId="122" fillId="64" borderId="269" applyNumberFormat="0" applyProtection="0">
      <alignment horizontal="right" vertical="center"/>
    </xf>
    <xf numFmtId="4" fontId="122" fillId="74" borderId="269" applyNumberFormat="0" applyProtection="0">
      <alignment horizontal="right" vertical="center"/>
    </xf>
    <xf numFmtId="4" fontId="122" fillId="75" borderId="269" applyNumberFormat="0" applyProtection="0">
      <alignment horizontal="right" vertical="center"/>
    </xf>
    <xf numFmtId="4" fontId="122" fillId="76" borderId="269" applyNumberFormat="0" applyProtection="0">
      <alignment horizontal="right" vertical="center"/>
    </xf>
    <xf numFmtId="4" fontId="122" fillId="50" borderId="269" applyNumberFormat="0" applyProtection="0">
      <alignment horizontal="right" vertical="center"/>
    </xf>
    <xf numFmtId="4" fontId="122" fillId="44" borderId="269" applyNumberFormat="0" applyProtection="0">
      <alignment vertical="center"/>
    </xf>
    <xf numFmtId="4" fontId="125" fillId="44" borderId="269" applyNumberFormat="0" applyProtection="0">
      <alignment vertical="center"/>
    </xf>
    <xf numFmtId="4" fontId="83" fillId="50" borderId="270" applyNumberFormat="0" applyProtection="0">
      <alignment horizontal="left" vertical="center" indent="1"/>
    </xf>
    <xf numFmtId="4" fontId="24" fillId="44" borderId="269" applyNumberFormat="0" applyProtection="0">
      <alignment horizontal="right" vertical="center"/>
    </xf>
    <xf numFmtId="4" fontId="125" fillId="44" borderId="269" applyNumberFormat="0" applyProtection="0">
      <alignment horizontal="right" vertical="center"/>
    </xf>
    <xf numFmtId="4" fontId="126" fillId="5" borderId="269" applyNumberFormat="0" applyProtection="0">
      <alignment horizontal="left" vertical="center" wrapText="1" indent="1"/>
    </xf>
    <xf numFmtId="4" fontId="128" fillId="44" borderId="269" applyNumberFormat="0" applyProtection="0">
      <alignment horizontal="right" vertical="center"/>
    </xf>
    <xf numFmtId="0" fontId="146" fillId="0" borderId="271" applyNumberFormat="0" applyFill="0" applyAlignment="0">
      <protection locked="0"/>
    </xf>
    <xf numFmtId="0" fontId="146" fillId="0" borderId="271" applyNumberFormat="0" applyFill="0" applyAlignment="0">
      <protection locked="0"/>
    </xf>
    <xf numFmtId="0" fontId="33" fillId="87" borderId="265" applyNumberFormat="0" applyFont="0" applyAlignment="0" applyProtection="0"/>
    <xf numFmtId="0" fontId="159" fillId="93" borderId="266" applyNumberFormat="0" applyAlignment="0" applyProtection="0"/>
    <xf numFmtId="0" fontId="160" fillId="95" borderId="268" applyNumberFormat="0" applyAlignment="0" applyProtection="0"/>
    <xf numFmtId="0" fontId="172" fillId="58" borderId="266" applyNumberFormat="0" applyAlignment="0" applyProtection="0">
      <alignment vertical="center"/>
    </xf>
    <xf numFmtId="0" fontId="175" fillId="95" borderId="266" applyNumberFormat="0" applyAlignment="0" applyProtection="0"/>
    <xf numFmtId="188" fontId="44" fillId="0" borderId="314">
      <alignment horizontal="right" vertical="center"/>
      <protection locked="0"/>
    </xf>
    <xf numFmtId="215" fontId="44" fillId="0" borderId="314">
      <alignment horizontal="center" vertical="center"/>
      <protection locked="0"/>
    </xf>
    <xf numFmtId="215" fontId="44" fillId="0" borderId="314">
      <alignment horizontal="right" vertical="center"/>
      <protection locked="0"/>
    </xf>
    <xf numFmtId="216" fontId="44" fillId="0" borderId="314">
      <alignment horizontal="center" vertical="center"/>
      <protection locked="0"/>
    </xf>
    <xf numFmtId="216" fontId="44" fillId="0" borderId="314">
      <alignment horizontal="right" vertical="center"/>
      <protection locked="0"/>
    </xf>
    <xf numFmtId="217" fontId="44" fillId="0" borderId="314">
      <alignment horizontal="center" vertical="center"/>
      <protection locked="0"/>
    </xf>
    <xf numFmtId="217" fontId="44" fillId="0" borderId="314">
      <alignment horizontal="right" vertical="center"/>
      <protection locked="0"/>
    </xf>
    <xf numFmtId="218" fontId="44" fillId="0" borderId="314">
      <alignment horizontal="center" vertical="center"/>
      <protection locked="0"/>
    </xf>
    <xf numFmtId="218" fontId="44" fillId="0" borderId="314">
      <alignment horizontal="right" vertical="center"/>
      <protection locked="0"/>
    </xf>
    <xf numFmtId="0" fontId="4" fillId="15" borderId="291" applyNumberFormat="0" applyAlignment="0">
      <protection locked="0"/>
    </xf>
    <xf numFmtId="0" fontId="74" fillId="55" borderId="317">
      <alignment horizontal="center"/>
      <protection locked="0"/>
    </xf>
    <xf numFmtId="0" fontId="74" fillId="55" borderId="293">
      <alignment horizontal="center"/>
      <protection locked="0"/>
    </xf>
    <xf numFmtId="0" fontId="95" fillId="24" borderId="316" applyNumberFormat="0" applyAlignment="0">
      <protection locked="0"/>
    </xf>
    <xf numFmtId="0" fontId="95" fillId="24" borderId="316" applyNumberFormat="0" applyAlignment="0">
      <protection locked="0"/>
    </xf>
    <xf numFmtId="0" fontId="55" fillId="48" borderId="292" applyNumberFormat="0" applyAlignment="0">
      <protection locked="0"/>
    </xf>
    <xf numFmtId="4" fontId="122" fillId="72" borderId="319" applyNumberFormat="0" applyProtection="0">
      <alignment horizontal="right" vertical="center"/>
    </xf>
    <xf numFmtId="4" fontId="122" fillId="69" borderId="319" applyNumberFormat="0" applyProtection="0">
      <alignment horizontal="right" vertical="center"/>
    </xf>
    <xf numFmtId="4" fontId="122" fillId="73" borderId="319" applyNumberFormat="0" applyProtection="0">
      <alignment horizontal="right" vertical="center"/>
    </xf>
    <xf numFmtId="4" fontId="122" fillId="64" borderId="319" applyNumberFormat="0" applyProtection="0">
      <alignment horizontal="right" vertical="center"/>
    </xf>
    <xf numFmtId="4" fontId="122" fillId="74" borderId="319" applyNumberFormat="0" applyProtection="0">
      <alignment horizontal="right" vertical="center"/>
    </xf>
    <xf numFmtId="4" fontId="122" fillId="75" borderId="319" applyNumberFormat="0" applyProtection="0">
      <alignment horizontal="right" vertical="center"/>
    </xf>
    <xf numFmtId="4" fontId="122" fillId="76" borderId="319" applyNumberFormat="0" applyProtection="0">
      <alignment horizontal="right" vertical="center"/>
    </xf>
    <xf numFmtId="4" fontId="122" fillId="50" borderId="319" applyNumberFormat="0" applyProtection="0">
      <alignment horizontal="right" vertical="center"/>
    </xf>
    <xf numFmtId="4" fontId="122" fillId="44" borderId="319" applyNumberFormat="0" applyProtection="0">
      <alignment vertical="center"/>
    </xf>
    <xf numFmtId="4" fontId="125" fillId="44" borderId="319" applyNumberFormat="0" applyProtection="0">
      <alignment vertical="center"/>
    </xf>
    <xf numFmtId="4" fontId="83" fillId="50" borderId="320" applyNumberFormat="0" applyProtection="0">
      <alignment horizontal="left" vertical="center" indent="1"/>
    </xf>
    <xf numFmtId="4" fontId="24" fillId="44" borderId="319" applyNumberFormat="0" applyProtection="0">
      <alignment horizontal="right" vertical="center"/>
    </xf>
    <xf numFmtId="4" fontId="125" fillId="44" borderId="319" applyNumberFormat="0" applyProtection="0">
      <alignment horizontal="right" vertical="center"/>
    </xf>
    <xf numFmtId="4" fontId="126" fillId="5" borderId="319" applyNumberFormat="0" applyProtection="0">
      <alignment horizontal="left" vertical="center" wrapText="1" indent="1"/>
    </xf>
    <xf numFmtId="4" fontId="128" fillId="44" borderId="319" applyNumberFormat="0" applyProtection="0">
      <alignment horizontal="right" vertical="center"/>
    </xf>
    <xf numFmtId="218" fontId="44" fillId="0" borderId="290">
      <alignment horizontal="right" vertical="center"/>
      <protection locked="0"/>
    </xf>
    <xf numFmtId="218" fontId="44" fillId="0" borderId="290">
      <alignment horizontal="center" vertical="center"/>
      <protection locked="0"/>
    </xf>
    <xf numFmtId="217" fontId="44" fillId="0" borderId="290">
      <alignment horizontal="right" vertical="center"/>
      <protection locked="0"/>
    </xf>
    <xf numFmtId="217" fontId="44" fillId="0" borderId="290">
      <alignment horizontal="center" vertical="center"/>
      <protection locked="0"/>
    </xf>
    <xf numFmtId="216" fontId="44" fillId="0" borderId="290">
      <alignment horizontal="right" vertical="center"/>
      <protection locked="0"/>
    </xf>
    <xf numFmtId="216" fontId="44" fillId="0" borderId="290">
      <alignment horizontal="center" vertical="center"/>
      <protection locked="0"/>
    </xf>
    <xf numFmtId="215" fontId="44" fillId="0" borderId="290">
      <alignment horizontal="right" vertical="center"/>
      <protection locked="0"/>
    </xf>
    <xf numFmtId="215" fontId="44" fillId="0" borderId="290">
      <alignment horizontal="center" vertical="center"/>
      <protection locked="0"/>
    </xf>
    <xf numFmtId="188" fontId="44" fillId="0" borderId="290">
      <alignment horizontal="right" vertical="center"/>
      <protection locked="0"/>
    </xf>
    <xf numFmtId="188" fontId="44" fillId="0" borderId="290">
      <alignment horizontal="center" vertical="center"/>
      <protection locked="0"/>
    </xf>
    <xf numFmtId="3" fontId="45" fillId="41" borderId="291">
      <alignment horizontal="right"/>
    </xf>
    <xf numFmtId="214" fontId="44" fillId="0" borderId="290">
      <alignment horizontal="right" vertical="center"/>
      <protection locked="0"/>
    </xf>
    <xf numFmtId="214" fontId="44" fillId="0" borderId="290">
      <alignment horizontal="center" vertical="center"/>
      <protection locked="0"/>
    </xf>
    <xf numFmtId="213" fontId="44" fillId="0" borderId="290">
      <alignment horizontal="right" vertical="center"/>
      <protection locked="0"/>
    </xf>
    <xf numFmtId="213" fontId="44" fillId="0" borderId="290">
      <alignment horizontal="center" vertical="center"/>
      <protection locked="0"/>
    </xf>
    <xf numFmtId="0" fontId="146" fillId="0" borderId="321" applyNumberFormat="0" applyFill="0" applyAlignment="0">
      <protection locked="0"/>
    </xf>
    <xf numFmtId="0" fontId="146" fillId="0" borderId="321" applyNumberFormat="0" applyFill="0" applyAlignment="0">
      <protection locked="0"/>
    </xf>
    <xf numFmtId="0" fontId="33" fillId="87" borderId="315" applyNumberFormat="0" applyFont="0" applyAlignment="0" applyProtection="0"/>
    <xf numFmtId="0" fontId="159" fillId="93" borderId="316" applyNumberFormat="0" applyAlignment="0" applyProtection="0"/>
    <xf numFmtId="0" fontId="160" fillId="95" borderId="318" applyNumberFormat="0" applyAlignment="0" applyProtection="0"/>
    <xf numFmtId="0" fontId="172" fillId="58" borderId="316" applyNumberFormat="0" applyAlignment="0" applyProtection="0">
      <alignment vertical="center"/>
    </xf>
    <xf numFmtId="0" fontId="175" fillId="95" borderId="316" applyNumberFormat="0" applyAlignment="0" applyProtection="0"/>
    <xf numFmtId="4" fontId="83" fillId="46" borderId="319" applyNumberFormat="0" applyProtection="0">
      <alignment vertical="center"/>
    </xf>
    <xf numFmtId="0" fontId="95" fillId="24" borderId="292" applyNumberFormat="0" applyAlignment="0">
      <protection locked="0"/>
    </xf>
    <xf numFmtId="0" fontId="55" fillId="48" borderId="316" applyNumberFormat="0" applyAlignment="0">
      <protection locked="0"/>
    </xf>
    <xf numFmtId="0" fontId="95" fillId="24" borderId="292" applyNumberFormat="0" applyAlignment="0">
      <protection locked="0"/>
    </xf>
    <xf numFmtId="0" fontId="106" fillId="48" borderId="294" applyNumberFormat="0" applyAlignment="0">
      <protection locked="0"/>
    </xf>
    <xf numFmtId="4" fontId="121" fillId="46" borderId="319" applyNumberFormat="0" applyProtection="0">
      <alignment vertical="center"/>
    </xf>
    <xf numFmtId="4" fontId="122" fillId="46" borderId="319" applyNumberFormat="0" applyProtection="0">
      <alignment horizontal="left" vertical="center" indent="1"/>
    </xf>
    <xf numFmtId="210" fontId="34" fillId="12" borderId="274" applyBorder="0" applyProtection="0">
      <alignment horizontal="right"/>
    </xf>
    <xf numFmtId="213" fontId="44" fillId="0" borderId="277">
      <alignment horizontal="center" vertical="center"/>
      <protection locked="0"/>
    </xf>
    <xf numFmtId="213" fontId="44" fillId="0" borderId="277">
      <alignment horizontal="right" vertical="center"/>
      <protection locked="0"/>
    </xf>
    <xf numFmtId="214" fontId="44" fillId="0" borderId="277">
      <alignment horizontal="center" vertical="center"/>
      <protection locked="0"/>
    </xf>
    <xf numFmtId="214" fontId="44" fillId="0" borderId="277">
      <alignment horizontal="right" vertical="center"/>
      <protection locked="0"/>
    </xf>
    <xf numFmtId="3" fontId="45" fillId="41" borderId="278">
      <alignment horizontal="right"/>
    </xf>
    <xf numFmtId="188" fontId="44" fillId="0" borderId="277">
      <alignment horizontal="center" vertical="center"/>
      <protection locked="0"/>
    </xf>
    <xf numFmtId="188" fontId="44" fillId="0" borderId="277">
      <alignment horizontal="right" vertical="center"/>
      <protection locked="0"/>
    </xf>
    <xf numFmtId="215" fontId="44" fillId="0" borderId="277">
      <alignment horizontal="center" vertical="center"/>
      <protection locked="0"/>
    </xf>
    <xf numFmtId="215" fontId="44" fillId="0" borderId="277">
      <alignment horizontal="right" vertical="center"/>
      <protection locked="0"/>
    </xf>
    <xf numFmtId="216" fontId="44" fillId="0" borderId="277">
      <alignment horizontal="center" vertical="center"/>
      <protection locked="0"/>
    </xf>
    <xf numFmtId="216" fontId="44" fillId="0" borderId="277">
      <alignment horizontal="right" vertical="center"/>
      <protection locked="0"/>
    </xf>
    <xf numFmtId="217" fontId="44" fillId="0" borderId="277">
      <alignment horizontal="center" vertical="center"/>
      <protection locked="0"/>
    </xf>
    <xf numFmtId="217" fontId="44" fillId="0" borderId="277">
      <alignment horizontal="right" vertical="center"/>
      <protection locked="0"/>
    </xf>
    <xf numFmtId="218" fontId="44" fillId="0" borderId="277">
      <alignment horizontal="center" vertical="center"/>
      <protection locked="0"/>
    </xf>
    <xf numFmtId="218" fontId="44" fillId="0" borderId="277">
      <alignment horizontal="right" vertical="center"/>
      <protection locked="0"/>
    </xf>
    <xf numFmtId="235" fontId="19" fillId="44" borderId="279">
      <alignment horizontal="center" wrapText="1"/>
    </xf>
    <xf numFmtId="0" fontId="53" fillId="0" borderId="274">
      <alignment horizontal="center" vertical="top" wrapText="1"/>
    </xf>
    <xf numFmtId="0" fontId="19" fillId="45" borderId="274">
      <alignment horizontal="center" wrapText="1"/>
    </xf>
    <xf numFmtId="0" fontId="53" fillId="0" borderId="274">
      <alignment horizontal="center" vertical="top" wrapText="1"/>
    </xf>
    <xf numFmtId="0" fontId="19" fillId="46" borderId="274">
      <alignment horizontal="center" wrapText="1"/>
    </xf>
    <xf numFmtId="0" fontId="53" fillId="0" borderId="274">
      <alignment horizontal="center" vertical="top" wrapText="1"/>
    </xf>
    <xf numFmtId="0" fontId="19" fillId="46" borderId="274">
      <alignment horizontal="center" wrapText="1"/>
    </xf>
    <xf numFmtId="0" fontId="53" fillId="0" borderId="274">
      <alignment horizontal="center" vertical="top" wrapText="1"/>
    </xf>
    <xf numFmtId="0" fontId="19" fillId="46" borderId="274">
      <alignment horizontal="center" wrapText="1"/>
    </xf>
    <xf numFmtId="0" fontId="53" fillId="0" borderId="274">
      <alignment horizontal="center" vertical="top" wrapText="1"/>
    </xf>
    <xf numFmtId="0" fontId="19" fillId="46" borderId="274">
      <alignment horizontal="center" wrapText="1"/>
    </xf>
    <xf numFmtId="0" fontId="53" fillId="0" borderId="274">
      <alignment horizontal="center" vertical="top" wrapText="1"/>
    </xf>
    <xf numFmtId="0" fontId="19" fillId="46" borderId="274">
      <alignment horizontal="center" wrapText="1"/>
    </xf>
    <xf numFmtId="0" fontId="53" fillId="0" borderId="274">
      <alignment horizontal="center" vertical="top" wrapText="1"/>
    </xf>
    <xf numFmtId="0" fontId="19" fillId="46" borderId="274">
      <alignment horizontal="center" wrapText="1"/>
    </xf>
    <xf numFmtId="0" fontId="55" fillId="48" borderId="280" applyNumberFormat="0" applyAlignment="0">
      <protection locked="0"/>
    </xf>
    <xf numFmtId="0" fontId="69" fillId="51" borderId="281" applyNumberFormat="0" applyFont="0" applyBorder="0" applyAlignment="0" applyProtection="0"/>
    <xf numFmtId="256" fontId="4" fillId="46" borderId="274">
      <alignment horizontal="right"/>
      <protection locked="0"/>
    </xf>
    <xf numFmtId="0" fontId="74" fillId="55" borderId="282">
      <alignment horizontal="center"/>
      <protection locked="0"/>
    </xf>
    <xf numFmtId="269" fontId="83" fillId="58" borderId="276" applyAlignment="0" applyProtection="0"/>
    <xf numFmtId="0" fontId="91" fillId="0" borderId="276">
      <alignment horizontal="left" vertical="center"/>
    </xf>
    <xf numFmtId="10" fontId="4" fillId="41" borderId="274" applyNumberFormat="0" applyBorder="0" applyAlignment="0" applyProtection="0"/>
    <xf numFmtId="0" fontId="95" fillId="24" borderId="280" applyNumberFormat="0" applyAlignment="0">
      <protection locked="0"/>
    </xf>
    <xf numFmtId="0" fontId="95" fillId="24" borderId="280" applyNumberFormat="0" applyAlignment="0">
      <protection locked="0"/>
    </xf>
    <xf numFmtId="10" fontId="69" fillId="66" borderId="281" applyBorder="0">
      <alignment horizontal="center"/>
      <protection locked="0"/>
    </xf>
    <xf numFmtId="0" fontId="4" fillId="15" borderId="278" applyNumberFormat="0" applyAlignment="0">
      <protection locked="0"/>
    </xf>
    <xf numFmtId="0" fontId="106" fillId="48" borderId="283" applyNumberFormat="0" applyAlignment="0">
      <protection locked="0"/>
    </xf>
    <xf numFmtId="4" fontId="83" fillId="46" borderId="284" applyNumberFormat="0" applyProtection="0">
      <alignment vertical="center"/>
    </xf>
    <xf numFmtId="4" fontId="121" fillId="46" borderId="284" applyNumberFormat="0" applyProtection="0">
      <alignment vertical="center"/>
    </xf>
    <xf numFmtId="4" fontId="122" fillId="46" borderId="284" applyNumberFormat="0" applyProtection="0">
      <alignment horizontal="left" vertical="center" indent="1"/>
    </xf>
    <xf numFmtId="4" fontId="122" fillId="70" borderId="284" applyNumberFormat="0" applyProtection="0">
      <alignment horizontal="right" vertical="center"/>
    </xf>
    <xf numFmtId="4" fontId="122" fillId="71" borderId="284" applyNumberFormat="0" applyProtection="0">
      <alignment horizontal="right" vertical="center"/>
    </xf>
    <xf numFmtId="4" fontId="122" fillId="72" borderId="284" applyNumberFormat="0" applyProtection="0">
      <alignment horizontal="right" vertical="center"/>
    </xf>
    <xf numFmtId="4" fontId="122" fillId="69" borderId="284" applyNumberFormat="0" applyProtection="0">
      <alignment horizontal="right" vertical="center"/>
    </xf>
    <xf numFmtId="4" fontId="122" fillId="73" borderId="284" applyNumberFormat="0" applyProtection="0">
      <alignment horizontal="right" vertical="center"/>
    </xf>
    <xf numFmtId="4" fontId="122" fillId="64" borderId="284" applyNumberFormat="0" applyProtection="0">
      <alignment horizontal="right" vertical="center"/>
    </xf>
    <xf numFmtId="4" fontId="122" fillId="74" borderId="284" applyNumberFormat="0" applyProtection="0">
      <alignment horizontal="right" vertical="center"/>
    </xf>
    <xf numFmtId="4" fontId="122" fillId="75" borderId="284" applyNumberFormat="0" applyProtection="0">
      <alignment horizontal="right" vertical="center"/>
    </xf>
    <xf numFmtId="4" fontId="122" fillId="76" borderId="284" applyNumberFormat="0" applyProtection="0">
      <alignment horizontal="right" vertical="center"/>
    </xf>
    <xf numFmtId="4" fontId="83" fillId="12" borderId="276" applyNumberFormat="0" applyProtection="0">
      <alignment horizontal="left" vertical="center" indent="1"/>
    </xf>
    <xf numFmtId="4" fontId="122" fillId="50" borderId="284" applyNumberFormat="0" applyProtection="0">
      <alignment horizontal="right" vertical="center"/>
    </xf>
    <xf numFmtId="4" fontId="122" fillId="44" borderId="284" applyNumberFormat="0" applyProtection="0">
      <alignment vertical="center"/>
    </xf>
    <xf numFmtId="4" fontId="125" fillId="44" borderId="284" applyNumberFormat="0" applyProtection="0">
      <alignment vertical="center"/>
    </xf>
    <xf numFmtId="4" fontId="83" fillId="50" borderId="285" applyNumberFormat="0" applyProtection="0">
      <alignment horizontal="left" vertical="center" indent="1"/>
    </xf>
    <xf numFmtId="4" fontId="24" fillId="44" borderId="284" applyNumberFormat="0" applyProtection="0">
      <alignment horizontal="right" vertical="center"/>
    </xf>
    <xf numFmtId="4" fontId="125" fillId="44" borderId="284" applyNumberFormat="0" applyProtection="0">
      <alignment horizontal="right" vertical="center"/>
    </xf>
    <xf numFmtId="4" fontId="126" fillId="5" borderId="284" applyNumberFormat="0" applyProtection="0">
      <alignment horizontal="left" vertical="center" wrapText="1" indent="1"/>
    </xf>
    <xf numFmtId="4" fontId="128" fillId="44" borderId="284" applyNumberFormat="0" applyProtection="0">
      <alignment horizontal="right" vertical="center"/>
    </xf>
    <xf numFmtId="251" fontId="19" fillId="0" borderId="276" applyFill="0"/>
    <xf numFmtId="251" fontId="19" fillId="0" borderId="275" applyFill="0"/>
    <xf numFmtId="251" fontId="4" fillId="0" borderId="276" applyFill="0"/>
    <xf numFmtId="251" fontId="4" fillId="0" borderId="275" applyFill="0"/>
    <xf numFmtId="0" fontId="146" fillId="0" borderId="286" applyNumberFormat="0" applyFill="0" applyAlignment="0">
      <protection locked="0"/>
    </xf>
    <xf numFmtId="0" fontId="146" fillId="0" borderId="286" applyNumberFormat="0" applyFill="0" applyAlignment="0">
      <protection locked="0"/>
    </xf>
    <xf numFmtId="0" fontId="33" fillId="87" borderId="278" applyNumberFormat="0" applyFont="0" applyAlignment="0" applyProtection="0"/>
    <xf numFmtId="0" fontId="159" fillId="93" borderId="280" applyNumberFormat="0" applyAlignment="0" applyProtection="0"/>
    <xf numFmtId="0" fontId="160" fillId="95" borderId="283" applyNumberFormat="0" applyAlignment="0" applyProtection="0"/>
    <xf numFmtId="0" fontId="172" fillId="58" borderId="280" applyNumberFormat="0" applyAlignment="0" applyProtection="0">
      <alignment vertical="center"/>
    </xf>
    <xf numFmtId="0" fontId="175" fillId="95" borderId="280" applyNumberFormat="0" applyAlignment="0" applyProtection="0"/>
    <xf numFmtId="210" fontId="34" fillId="12" borderId="287" applyBorder="0" applyProtection="0">
      <alignment horizontal="right"/>
    </xf>
    <xf numFmtId="235" fontId="19" fillId="44" borderId="272">
      <alignment horizontal="center" wrapText="1"/>
    </xf>
    <xf numFmtId="0" fontId="53" fillId="0" borderId="287">
      <alignment horizontal="center" vertical="top" wrapText="1"/>
    </xf>
    <xf numFmtId="0" fontId="19" fillId="45" borderId="287">
      <alignment horizontal="center" wrapText="1"/>
    </xf>
    <xf numFmtId="0" fontId="53" fillId="0" borderId="287">
      <alignment horizontal="center" vertical="top" wrapText="1"/>
    </xf>
    <xf numFmtId="0" fontId="19" fillId="46" borderId="287">
      <alignment horizontal="center" wrapText="1"/>
    </xf>
    <xf numFmtId="0" fontId="53" fillId="0" borderId="287">
      <alignment horizontal="center" vertical="top" wrapText="1"/>
    </xf>
    <xf numFmtId="0" fontId="19" fillId="46" borderId="287">
      <alignment horizontal="center" wrapText="1"/>
    </xf>
    <xf numFmtId="0" fontId="53" fillId="0" borderId="287">
      <alignment horizontal="center" vertical="top" wrapText="1"/>
    </xf>
    <xf numFmtId="0" fontId="19" fillId="46" borderId="287">
      <alignment horizontal="center" wrapText="1"/>
    </xf>
    <xf numFmtId="0" fontId="53" fillId="0" borderId="287">
      <alignment horizontal="center" vertical="top" wrapText="1"/>
    </xf>
    <xf numFmtId="0" fontId="19" fillId="46" borderId="287">
      <alignment horizontal="center" wrapText="1"/>
    </xf>
    <xf numFmtId="0" fontId="53" fillId="0" borderId="287">
      <alignment horizontal="center" vertical="top" wrapText="1"/>
    </xf>
    <xf numFmtId="0" fontId="19" fillId="46" borderId="287">
      <alignment horizontal="center" wrapText="1"/>
    </xf>
    <xf numFmtId="0" fontId="53" fillId="0" borderId="287">
      <alignment horizontal="center" vertical="top" wrapText="1"/>
    </xf>
    <xf numFmtId="0" fontId="19" fillId="46" borderId="287">
      <alignment horizontal="center" wrapText="1"/>
    </xf>
    <xf numFmtId="0" fontId="69" fillId="51" borderId="273" applyNumberFormat="0" applyFont="0" applyBorder="0" applyAlignment="0" applyProtection="0"/>
    <xf numFmtId="256" fontId="4" fillId="46" borderId="287">
      <alignment horizontal="right"/>
      <protection locked="0"/>
    </xf>
    <xf numFmtId="269" fontId="83" fillId="58" borderId="289" applyAlignment="0" applyProtection="0"/>
    <xf numFmtId="0" fontId="91" fillId="0" borderId="289">
      <alignment horizontal="left" vertical="center"/>
    </xf>
    <xf numFmtId="10" fontId="4" fillId="41" borderId="287" applyNumberFormat="0" applyBorder="0" applyAlignment="0" applyProtection="0"/>
    <xf numFmtId="10" fontId="69" fillId="66" borderId="273" applyBorder="0">
      <alignment horizontal="center"/>
      <protection locked="0"/>
    </xf>
    <xf numFmtId="4" fontId="83" fillId="12" borderId="289" applyNumberFormat="0" applyProtection="0">
      <alignment horizontal="left" vertical="center" indent="1"/>
    </xf>
    <xf numFmtId="251" fontId="19" fillId="0" borderId="289" applyFill="0"/>
    <xf numFmtId="251" fontId="19" fillId="0" borderId="288" applyFill="0"/>
    <xf numFmtId="251" fontId="4" fillId="0" borderId="289" applyFill="0"/>
    <xf numFmtId="251" fontId="4" fillId="0" borderId="288" applyFill="0"/>
    <xf numFmtId="210" fontId="34" fillId="12" borderId="298" applyBorder="0" applyProtection="0">
      <alignment horizontal="right"/>
    </xf>
    <xf numFmtId="213" fontId="44" fillId="0" borderId="301">
      <alignment horizontal="center" vertical="center"/>
      <protection locked="0"/>
    </xf>
    <xf numFmtId="213" fontId="44" fillId="0" borderId="301">
      <alignment horizontal="right" vertical="center"/>
      <protection locked="0"/>
    </xf>
    <xf numFmtId="214" fontId="44" fillId="0" borderId="301">
      <alignment horizontal="center" vertical="center"/>
      <protection locked="0"/>
    </xf>
    <xf numFmtId="214" fontId="44" fillId="0" borderId="301">
      <alignment horizontal="right" vertical="center"/>
      <protection locked="0"/>
    </xf>
    <xf numFmtId="3" fontId="45" fillId="41" borderId="302">
      <alignment horizontal="right"/>
    </xf>
    <xf numFmtId="188" fontId="44" fillId="0" borderId="301">
      <alignment horizontal="center" vertical="center"/>
      <protection locked="0"/>
    </xf>
    <xf numFmtId="188" fontId="44" fillId="0" borderId="301">
      <alignment horizontal="right" vertical="center"/>
      <protection locked="0"/>
    </xf>
    <xf numFmtId="215" fontId="44" fillId="0" borderId="301">
      <alignment horizontal="center" vertical="center"/>
      <protection locked="0"/>
    </xf>
    <xf numFmtId="215" fontId="44" fillId="0" borderId="301">
      <alignment horizontal="right" vertical="center"/>
      <protection locked="0"/>
    </xf>
    <xf numFmtId="216" fontId="44" fillId="0" borderId="301">
      <alignment horizontal="center" vertical="center"/>
      <protection locked="0"/>
    </xf>
    <xf numFmtId="216" fontId="44" fillId="0" borderId="301">
      <alignment horizontal="right" vertical="center"/>
      <protection locked="0"/>
    </xf>
    <xf numFmtId="217" fontId="44" fillId="0" borderId="301">
      <alignment horizontal="center" vertical="center"/>
      <protection locked="0"/>
    </xf>
    <xf numFmtId="217" fontId="44" fillId="0" borderId="301">
      <alignment horizontal="right" vertical="center"/>
      <protection locked="0"/>
    </xf>
    <xf numFmtId="218" fontId="44" fillId="0" borderId="301">
      <alignment horizontal="center" vertical="center"/>
      <protection locked="0"/>
    </xf>
    <xf numFmtId="218" fontId="44" fillId="0" borderId="301">
      <alignment horizontal="right" vertical="center"/>
      <protection locked="0"/>
    </xf>
    <xf numFmtId="235" fontId="19" fillId="44" borderId="303">
      <alignment horizontal="center" wrapText="1"/>
    </xf>
    <xf numFmtId="0" fontId="53" fillId="0" borderId="298">
      <alignment horizontal="center" vertical="top" wrapText="1"/>
    </xf>
    <xf numFmtId="0" fontId="19" fillId="45" borderId="298">
      <alignment horizontal="center" wrapText="1"/>
    </xf>
    <xf numFmtId="0" fontId="53" fillId="0" borderId="298">
      <alignment horizontal="center" vertical="top" wrapText="1"/>
    </xf>
    <xf numFmtId="0" fontId="19" fillId="46" borderId="298">
      <alignment horizontal="center" wrapText="1"/>
    </xf>
    <xf numFmtId="0" fontId="53" fillId="0" borderId="298">
      <alignment horizontal="center" vertical="top" wrapText="1"/>
    </xf>
    <xf numFmtId="0" fontId="19" fillId="46" borderId="298">
      <alignment horizontal="center" wrapText="1"/>
    </xf>
    <xf numFmtId="0" fontId="53" fillId="0" borderId="298">
      <alignment horizontal="center" vertical="top" wrapText="1"/>
    </xf>
    <xf numFmtId="0" fontId="19" fillId="46" borderId="298">
      <alignment horizontal="center" wrapText="1"/>
    </xf>
    <xf numFmtId="0" fontId="53" fillId="0" borderId="298">
      <alignment horizontal="center" vertical="top" wrapText="1"/>
    </xf>
    <xf numFmtId="0" fontId="19" fillId="46" borderId="298">
      <alignment horizontal="center" wrapText="1"/>
    </xf>
    <xf numFmtId="0" fontId="53" fillId="0" borderId="298">
      <alignment horizontal="center" vertical="top" wrapText="1"/>
    </xf>
    <xf numFmtId="0" fontId="19" fillId="46" borderId="298">
      <alignment horizontal="center" wrapText="1"/>
    </xf>
    <xf numFmtId="0" fontId="53" fillId="0" borderId="298">
      <alignment horizontal="center" vertical="top" wrapText="1"/>
    </xf>
    <xf numFmtId="0" fontId="19" fillId="46" borderId="298">
      <alignment horizontal="center" wrapText="1"/>
    </xf>
    <xf numFmtId="0" fontId="55" fillId="48" borderId="304" applyNumberFormat="0" applyAlignment="0">
      <protection locked="0"/>
    </xf>
    <xf numFmtId="0" fontId="69" fillId="51" borderId="305" applyNumberFormat="0" applyFont="0" applyBorder="0" applyAlignment="0" applyProtection="0"/>
    <xf numFmtId="256" fontId="4" fillId="46" borderId="298">
      <alignment horizontal="right"/>
      <protection locked="0"/>
    </xf>
    <xf numFmtId="0" fontId="74" fillId="55" borderId="306">
      <alignment horizontal="center"/>
      <protection locked="0"/>
    </xf>
    <xf numFmtId="269" fontId="83" fillId="58" borderId="300" applyAlignment="0" applyProtection="0"/>
    <xf numFmtId="0" fontId="91" fillId="0" borderId="300">
      <alignment horizontal="left" vertical="center"/>
    </xf>
    <xf numFmtId="10" fontId="4" fillId="41" borderId="298" applyNumberFormat="0" applyBorder="0" applyAlignment="0" applyProtection="0"/>
    <xf numFmtId="0" fontId="95" fillId="24" borderId="304" applyNumberFormat="0" applyAlignment="0">
      <protection locked="0"/>
    </xf>
    <xf numFmtId="0" fontId="95" fillId="24" borderId="304" applyNumberFormat="0" applyAlignment="0">
      <protection locked="0"/>
    </xf>
    <xf numFmtId="10" fontId="69" fillId="66" borderId="305" applyBorder="0">
      <alignment horizontal="center"/>
      <protection locked="0"/>
    </xf>
    <xf numFmtId="0" fontId="4" fillId="15" borderId="302" applyNumberFormat="0" applyAlignment="0">
      <protection locked="0"/>
    </xf>
    <xf numFmtId="0" fontId="106" fillId="48" borderId="307" applyNumberFormat="0" applyAlignment="0">
      <protection locked="0"/>
    </xf>
    <xf numFmtId="3" fontId="45" fillId="41" borderId="315">
      <alignment horizontal="right"/>
    </xf>
    <xf numFmtId="213" fontId="44" fillId="0" borderId="314">
      <alignment horizontal="right" vertical="center"/>
      <protection locked="0"/>
    </xf>
    <xf numFmtId="4" fontId="83" fillId="46" borderId="308" applyNumberFormat="0" applyProtection="0">
      <alignment vertical="center"/>
    </xf>
    <xf numFmtId="4" fontId="121" fillId="46" borderId="308" applyNumberFormat="0" applyProtection="0">
      <alignment vertical="center"/>
    </xf>
    <xf numFmtId="4" fontId="122" fillId="46" borderId="308" applyNumberFormat="0" applyProtection="0">
      <alignment horizontal="left" vertical="center" indent="1"/>
    </xf>
    <xf numFmtId="4" fontId="122" fillId="70" borderId="308" applyNumberFormat="0" applyProtection="0">
      <alignment horizontal="right" vertical="center"/>
    </xf>
    <xf numFmtId="4" fontId="122" fillId="71" borderId="308" applyNumberFormat="0" applyProtection="0">
      <alignment horizontal="right" vertical="center"/>
    </xf>
    <xf numFmtId="4" fontId="122" fillId="72" borderId="308" applyNumberFormat="0" applyProtection="0">
      <alignment horizontal="right" vertical="center"/>
    </xf>
    <xf numFmtId="4" fontId="122" fillId="69" borderId="308" applyNumberFormat="0" applyProtection="0">
      <alignment horizontal="right" vertical="center"/>
    </xf>
    <xf numFmtId="4" fontId="122" fillId="73" borderId="308" applyNumberFormat="0" applyProtection="0">
      <alignment horizontal="right" vertical="center"/>
    </xf>
    <xf numFmtId="4" fontId="122" fillId="64" borderId="308" applyNumberFormat="0" applyProtection="0">
      <alignment horizontal="right" vertical="center"/>
    </xf>
    <xf numFmtId="4" fontId="122" fillId="74" borderId="308" applyNumberFormat="0" applyProtection="0">
      <alignment horizontal="right" vertical="center"/>
    </xf>
    <xf numFmtId="4" fontId="122" fillId="75" borderId="308" applyNumberFormat="0" applyProtection="0">
      <alignment horizontal="right" vertical="center"/>
    </xf>
    <xf numFmtId="4" fontId="122" fillId="76" borderId="308" applyNumberFormat="0" applyProtection="0">
      <alignment horizontal="right" vertical="center"/>
    </xf>
    <xf numFmtId="4" fontId="83" fillId="12" borderId="300" applyNumberFormat="0" applyProtection="0">
      <alignment horizontal="left" vertical="center" indent="1"/>
    </xf>
    <xf numFmtId="4" fontId="122" fillId="50" borderId="308" applyNumberFormat="0" applyProtection="0">
      <alignment horizontal="right" vertical="center"/>
    </xf>
    <xf numFmtId="4" fontId="122" fillId="44" borderId="308" applyNumberFormat="0" applyProtection="0">
      <alignment vertical="center"/>
    </xf>
    <xf numFmtId="4" fontId="125" fillId="44" borderId="308" applyNumberFormat="0" applyProtection="0">
      <alignment vertical="center"/>
    </xf>
    <xf numFmtId="4" fontId="83" fillId="50" borderId="309" applyNumberFormat="0" applyProtection="0">
      <alignment horizontal="left" vertical="center" indent="1"/>
    </xf>
    <xf numFmtId="4" fontId="24" fillId="44" borderId="308" applyNumberFormat="0" applyProtection="0">
      <alignment horizontal="right" vertical="center"/>
    </xf>
    <xf numFmtId="4" fontId="125" fillId="44" borderId="308" applyNumberFormat="0" applyProtection="0">
      <alignment horizontal="right" vertical="center"/>
    </xf>
    <xf numFmtId="4" fontId="126" fillId="5" borderId="308" applyNumberFormat="0" applyProtection="0">
      <alignment horizontal="left" vertical="center" wrapText="1" indent="1"/>
    </xf>
    <xf numFmtId="4" fontId="128" fillId="44" borderId="308" applyNumberFormat="0" applyProtection="0">
      <alignment horizontal="right" vertical="center"/>
    </xf>
    <xf numFmtId="251" fontId="19" fillId="0" borderId="300" applyFill="0"/>
    <xf numFmtId="251" fontId="19" fillId="0" borderId="299" applyFill="0"/>
    <xf numFmtId="251" fontId="4" fillId="0" borderId="300" applyFill="0"/>
    <xf numFmtId="251" fontId="4" fillId="0" borderId="299" applyFill="0"/>
    <xf numFmtId="0" fontId="146" fillId="0" borderId="310" applyNumberFormat="0" applyFill="0" applyAlignment="0">
      <protection locked="0"/>
    </xf>
    <xf numFmtId="0" fontId="146" fillId="0" borderId="310" applyNumberFormat="0" applyFill="0" applyAlignment="0">
      <protection locked="0"/>
    </xf>
    <xf numFmtId="0" fontId="33" fillId="87" borderId="302" applyNumberFormat="0" applyFont="0" applyAlignment="0" applyProtection="0"/>
    <xf numFmtId="0" fontId="159" fillId="93" borderId="304" applyNumberFormat="0" applyAlignment="0" applyProtection="0"/>
    <xf numFmtId="0" fontId="160" fillId="95" borderId="307" applyNumberFormat="0" applyAlignment="0" applyProtection="0"/>
    <xf numFmtId="0" fontId="172" fillId="58" borderId="304" applyNumberFormat="0" applyAlignment="0" applyProtection="0">
      <alignment vertical="center"/>
    </xf>
    <xf numFmtId="0" fontId="175" fillId="95" borderId="304" applyNumberFormat="0" applyAlignment="0" applyProtection="0"/>
    <xf numFmtId="210" fontId="34" fillId="12" borderId="311" applyBorder="0" applyProtection="0">
      <alignment horizontal="right"/>
    </xf>
    <xf numFmtId="0" fontId="53" fillId="0" borderId="311">
      <alignment horizontal="center" vertical="top" wrapText="1"/>
    </xf>
    <xf numFmtId="0" fontId="19" fillId="45" borderId="311">
      <alignment horizontal="center" wrapText="1"/>
    </xf>
    <xf numFmtId="0" fontId="53" fillId="0" borderId="311">
      <alignment horizontal="center" vertical="top" wrapText="1"/>
    </xf>
    <xf numFmtId="0" fontId="19" fillId="46" borderId="311">
      <alignment horizontal="center" wrapText="1"/>
    </xf>
    <xf numFmtId="0" fontId="53" fillId="0" borderId="311">
      <alignment horizontal="center" vertical="top" wrapText="1"/>
    </xf>
    <xf numFmtId="0" fontId="19" fillId="46" borderId="311">
      <alignment horizontal="center" wrapText="1"/>
    </xf>
    <xf numFmtId="0" fontId="53" fillId="0" borderId="311">
      <alignment horizontal="center" vertical="top" wrapText="1"/>
    </xf>
    <xf numFmtId="0" fontId="19" fillId="46" borderId="311">
      <alignment horizontal="center" wrapText="1"/>
    </xf>
    <xf numFmtId="0" fontId="53" fillId="0" borderId="311">
      <alignment horizontal="center" vertical="top" wrapText="1"/>
    </xf>
    <xf numFmtId="0" fontId="19" fillId="46" borderId="311">
      <alignment horizontal="center" wrapText="1"/>
    </xf>
    <xf numFmtId="0" fontId="53" fillId="0" borderId="311">
      <alignment horizontal="center" vertical="top" wrapText="1"/>
    </xf>
    <xf numFmtId="0" fontId="19" fillId="46" borderId="311">
      <alignment horizontal="center" wrapText="1"/>
    </xf>
    <xf numFmtId="0" fontId="53" fillId="0" borderId="311">
      <alignment horizontal="center" vertical="top" wrapText="1"/>
    </xf>
    <xf numFmtId="0" fontId="19" fillId="46" borderId="311">
      <alignment horizontal="center" wrapText="1"/>
    </xf>
    <xf numFmtId="256" fontId="4" fillId="46" borderId="311">
      <alignment horizontal="right"/>
      <protection locked="0"/>
    </xf>
    <xf numFmtId="269" fontId="83" fillId="58" borderId="313" applyAlignment="0" applyProtection="0"/>
    <xf numFmtId="0" fontId="91" fillId="0" borderId="313">
      <alignment horizontal="left" vertical="center"/>
    </xf>
    <xf numFmtId="10" fontId="4" fillId="41" borderId="311" applyNumberFormat="0" applyBorder="0" applyAlignment="0" applyProtection="0"/>
    <xf numFmtId="4" fontId="83" fillId="12" borderId="313" applyNumberFormat="0" applyProtection="0">
      <alignment horizontal="left" vertical="center" indent="1"/>
    </xf>
    <xf numFmtId="251" fontId="19" fillId="0" borderId="313" applyFill="0"/>
    <xf numFmtId="251" fontId="19" fillId="0" borderId="312" applyFill="0"/>
    <xf numFmtId="251" fontId="4" fillId="0" borderId="313" applyFill="0"/>
    <xf numFmtId="251" fontId="4" fillId="0" borderId="312" applyFill="0"/>
    <xf numFmtId="210" fontId="34" fillId="12" borderId="322" applyBorder="0" applyProtection="0">
      <alignment horizontal="right"/>
    </xf>
    <xf numFmtId="213" fontId="44" fillId="0" borderId="325">
      <alignment horizontal="center" vertical="center"/>
      <protection locked="0"/>
    </xf>
    <xf numFmtId="213" fontId="44" fillId="0" borderId="325">
      <alignment horizontal="right" vertical="center"/>
      <protection locked="0"/>
    </xf>
    <xf numFmtId="214" fontId="44" fillId="0" borderId="325">
      <alignment horizontal="center" vertical="center"/>
      <protection locked="0"/>
    </xf>
    <xf numFmtId="214" fontId="44" fillId="0" borderId="325">
      <alignment horizontal="right" vertical="center"/>
      <protection locked="0"/>
    </xf>
    <xf numFmtId="3" fontId="45" fillId="41" borderId="326">
      <alignment horizontal="right"/>
    </xf>
    <xf numFmtId="188" fontId="44" fillId="0" borderId="325">
      <alignment horizontal="center" vertical="center"/>
      <protection locked="0"/>
    </xf>
    <xf numFmtId="188" fontId="44" fillId="0" borderId="325">
      <alignment horizontal="right" vertical="center"/>
      <protection locked="0"/>
    </xf>
    <xf numFmtId="215" fontId="44" fillId="0" borderId="325">
      <alignment horizontal="center" vertical="center"/>
      <protection locked="0"/>
    </xf>
    <xf numFmtId="215" fontId="44" fillId="0" borderId="325">
      <alignment horizontal="right" vertical="center"/>
      <protection locked="0"/>
    </xf>
    <xf numFmtId="216" fontId="44" fillId="0" borderId="325">
      <alignment horizontal="center" vertical="center"/>
      <protection locked="0"/>
    </xf>
    <xf numFmtId="216" fontId="44" fillId="0" borderId="325">
      <alignment horizontal="right" vertical="center"/>
      <protection locked="0"/>
    </xf>
    <xf numFmtId="217" fontId="44" fillId="0" borderId="325">
      <alignment horizontal="center" vertical="center"/>
      <protection locked="0"/>
    </xf>
    <xf numFmtId="217" fontId="44" fillId="0" borderId="325">
      <alignment horizontal="right" vertical="center"/>
      <protection locked="0"/>
    </xf>
    <xf numFmtId="218" fontId="44" fillId="0" borderId="325">
      <alignment horizontal="center" vertical="center"/>
      <protection locked="0"/>
    </xf>
    <xf numFmtId="218" fontId="44" fillId="0" borderId="325">
      <alignment horizontal="right" vertical="center"/>
      <protection locked="0"/>
    </xf>
    <xf numFmtId="235" fontId="19" fillId="44" borderId="327">
      <alignment horizontal="center" wrapText="1"/>
    </xf>
    <xf numFmtId="0" fontId="53" fillId="0" borderId="322">
      <alignment horizontal="center" vertical="top" wrapText="1"/>
    </xf>
    <xf numFmtId="0" fontId="19" fillId="45" borderId="322">
      <alignment horizontal="center" wrapText="1"/>
    </xf>
    <xf numFmtId="0" fontId="53" fillId="0" borderId="322">
      <alignment horizontal="center" vertical="top" wrapText="1"/>
    </xf>
    <xf numFmtId="0" fontId="19" fillId="46" borderId="322">
      <alignment horizontal="center" wrapText="1"/>
    </xf>
    <xf numFmtId="0" fontId="53" fillId="0" borderId="322">
      <alignment horizontal="center" vertical="top" wrapText="1"/>
    </xf>
    <xf numFmtId="0" fontId="19" fillId="46" borderId="322">
      <alignment horizontal="center" wrapText="1"/>
    </xf>
    <xf numFmtId="0" fontId="53" fillId="0" borderId="322">
      <alignment horizontal="center" vertical="top" wrapText="1"/>
    </xf>
    <xf numFmtId="0" fontId="19" fillId="46" borderId="322">
      <alignment horizontal="center" wrapText="1"/>
    </xf>
    <xf numFmtId="0" fontId="53" fillId="0" borderId="322">
      <alignment horizontal="center" vertical="top" wrapText="1"/>
    </xf>
    <xf numFmtId="0" fontId="19" fillId="46" borderId="322">
      <alignment horizontal="center" wrapText="1"/>
    </xf>
    <xf numFmtId="0" fontId="53" fillId="0" borderId="322">
      <alignment horizontal="center" vertical="top" wrapText="1"/>
    </xf>
    <xf numFmtId="0" fontId="19" fillId="46" borderId="322">
      <alignment horizontal="center" wrapText="1"/>
    </xf>
    <xf numFmtId="0" fontId="53" fillId="0" borderId="322">
      <alignment horizontal="center" vertical="top" wrapText="1"/>
    </xf>
    <xf numFmtId="0" fontId="19" fillId="46" borderId="322">
      <alignment horizontal="center" wrapText="1"/>
    </xf>
    <xf numFmtId="0" fontId="55" fillId="48" borderId="328" applyNumberFormat="0" applyAlignment="0">
      <protection locked="0"/>
    </xf>
    <xf numFmtId="0" fontId="69" fillId="51" borderId="329" applyNumberFormat="0" applyFont="0" applyBorder="0" applyAlignment="0" applyProtection="0"/>
    <xf numFmtId="256" fontId="4" fillId="46" borderId="322">
      <alignment horizontal="right"/>
      <protection locked="0"/>
    </xf>
    <xf numFmtId="0" fontId="74" fillId="55" borderId="330">
      <alignment horizontal="center"/>
      <protection locked="0"/>
    </xf>
    <xf numFmtId="269" fontId="83" fillId="58" borderId="324" applyAlignment="0" applyProtection="0"/>
    <xf numFmtId="0" fontId="91" fillId="0" borderId="324">
      <alignment horizontal="left" vertical="center"/>
    </xf>
    <xf numFmtId="10" fontId="4" fillId="41" borderId="322" applyNumberFormat="0" applyBorder="0" applyAlignment="0" applyProtection="0"/>
    <xf numFmtId="0" fontId="95" fillId="24" borderId="328" applyNumberFormat="0" applyAlignment="0">
      <protection locked="0"/>
    </xf>
    <xf numFmtId="0" fontId="95" fillId="24" borderId="328" applyNumberFormat="0" applyAlignment="0">
      <protection locked="0"/>
    </xf>
    <xf numFmtId="10" fontId="69" fillId="66" borderId="329" applyBorder="0">
      <alignment horizontal="center"/>
      <protection locked="0"/>
    </xf>
    <xf numFmtId="0" fontId="4" fillId="15" borderId="326" applyNumberFormat="0" applyAlignment="0">
      <protection locked="0"/>
    </xf>
    <xf numFmtId="0" fontId="106" fillId="48" borderId="331" applyNumberFormat="0" applyAlignment="0">
      <protection locked="0"/>
    </xf>
    <xf numFmtId="4" fontId="83" fillId="46" borderId="332" applyNumberFormat="0" applyProtection="0">
      <alignment vertical="center"/>
    </xf>
    <xf numFmtId="4" fontId="121" fillId="46" borderId="332" applyNumberFormat="0" applyProtection="0">
      <alignment vertical="center"/>
    </xf>
    <xf numFmtId="4" fontId="122" fillId="46" borderId="332" applyNumberFormat="0" applyProtection="0">
      <alignment horizontal="left" vertical="center" indent="1"/>
    </xf>
    <xf numFmtId="4" fontId="122" fillId="70" borderId="332" applyNumberFormat="0" applyProtection="0">
      <alignment horizontal="right" vertical="center"/>
    </xf>
    <xf numFmtId="4" fontId="122" fillId="71" borderId="332" applyNumberFormat="0" applyProtection="0">
      <alignment horizontal="right" vertical="center"/>
    </xf>
    <xf numFmtId="4" fontId="122" fillId="72" borderId="332" applyNumberFormat="0" applyProtection="0">
      <alignment horizontal="right" vertical="center"/>
    </xf>
    <xf numFmtId="4" fontId="122" fillId="69" borderId="332" applyNumberFormat="0" applyProtection="0">
      <alignment horizontal="right" vertical="center"/>
    </xf>
    <xf numFmtId="4" fontId="122" fillId="73" borderId="332" applyNumberFormat="0" applyProtection="0">
      <alignment horizontal="right" vertical="center"/>
    </xf>
    <xf numFmtId="4" fontId="122" fillId="64" borderId="332" applyNumberFormat="0" applyProtection="0">
      <alignment horizontal="right" vertical="center"/>
    </xf>
    <xf numFmtId="4" fontId="122" fillId="74" borderId="332" applyNumberFormat="0" applyProtection="0">
      <alignment horizontal="right" vertical="center"/>
    </xf>
    <xf numFmtId="4" fontId="122" fillId="75" borderId="332" applyNumberFormat="0" applyProtection="0">
      <alignment horizontal="right" vertical="center"/>
    </xf>
    <xf numFmtId="4" fontId="122" fillId="76" borderId="332" applyNumberFormat="0" applyProtection="0">
      <alignment horizontal="right" vertical="center"/>
    </xf>
    <xf numFmtId="4" fontId="83" fillId="12" borderId="324" applyNumberFormat="0" applyProtection="0">
      <alignment horizontal="left" vertical="center" indent="1"/>
    </xf>
    <xf numFmtId="4" fontId="122" fillId="50" borderId="332" applyNumberFormat="0" applyProtection="0">
      <alignment horizontal="right" vertical="center"/>
    </xf>
    <xf numFmtId="4" fontId="122" fillId="44" borderId="332" applyNumberFormat="0" applyProtection="0">
      <alignment vertical="center"/>
    </xf>
    <xf numFmtId="4" fontId="125" fillId="44" borderId="332" applyNumberFormat="0" applyProtection="0">
      <alignment vertical="center"/>
    </xf>
    <xf numFmtId="4" fontId="83" fillId="50" borderId="333" applyNumberFormat="0" applyProtection="0">
      <alignment horizontal="left" vertical="center" indent="1"/>
    </xf>
    <xf numFmtId="4" fontId="24" fillId="44" borderId="332" applyNumberFormat="0" applyProtection="0">
      <alignment horizontal="right" vertical="center"/>
    </xf>
    <xf numFmtId="4" fontId="125" fillId="44" borderId="332" applyNumberFormat="0" applyProtection="0">
      <alignment horizontal="right" vertical="center"/>
    </xf>
    <xf numFmtId="4" fontId="126" fillId="5" borderId="332" applyNumberFormat="0" applyProtection="0">
      <alignment horizontal="left" vertical="center" wrapText="1" indent="1"/>
    </xf>
    <xf numFmtId="4" fontId="128" fillId="44" borderId="332" applyNumberFormat="0" applyProtection="0">
      <alignment horizontal="right" vertical="center"/>
    </xf>
    <xf numFmtId="251" fontId="19" fillId="0" borderId="324" applyFill="0"/>
    <xf numFmtId="251" fontId="19" fillId="0" borderId="323" applyFill="0"/>
    <xf numFmtId="251" fontId="4" fillId="0" borderId="324" applyFill="0"/>
    <xf numFmtId="251" fontId="4" fillId="0" borderId="323" applyFill="0"/>
    <xf numFmtId="0" fontId="146" fillId="0" borderId="334" applyNumberFormat="0" applyFill="0" applyAlignment="0">
      <protection locked="0"/>
    </xf>
    <xf numFmtId="0" fontId="146" fillId="0" borderId="334" applyNumberFormat="0" applyFill="0" applyAlignment="0">
      <protection locked="0"/>
    </xf>
    <xf numFmtId="0" fontId="33" fillId="87" borderId="326" applyNumberFormat="0" applyFont="0" applyAlignment="0" applyProtection="0"/>
    <xf numFmtId="0" fontId="159" fillId="93" borderId="328" applyNumberFormat="0" applyAlignment="0" applyProtection="0"/>
    <xf numFmtId="0" fontId="160" fillId="95" borderId="331" applyNumberFormat="0" applyAlignment="0" applyProtection="0"/>
    <xf numFmtId="0" fontId="172" fillId="58" borderId="328" applyNumberFormat="0" applyAlignment="0" applyProtection="0">
      <alignment vertical="center"/>
    </xf>
    <xf numFmtId="0" fontId="175" fillId="95" borderId="328" applyNumberFormat="0" applyAlignment="0" applyProtection="0"/>
    <xf numFmtId="210" fontId="34" fillId="12" borderId="335" applyBorder="0" applyProtection="0">
      <alignment horizontal="right"/>
    </xf>
    <xf numFmtId="0" fontId="53" fillId="0" borderId="335">
      <alignment horizontal="center" vertical="top" wrapText="1"/>
    </xf>
    <xf numFmtId="0" fontId="19" fillId="45" borderId="335">
      <alignment horizontal="center" wrapText="1"/>
    </xf>
    <xf numFmtId="0" fontId="53" fillId="0" borderId="335">
      <alignment horizontal="center" vertical="top" wrapText="1"/>
    </xf>
    <xf numFmtId="0" fontId="19" fillId="46" borderId="335">
      <alignment horizontal="center" wrapText="1"/>
    </xf>
    <xf numFmtId="0" fontId="53" fillId="0" borderId="335">
      <alignment horizontal="center" vertical="top" wrapText="1"/>
    </xf>
    <xf numFmtId="0" fontId="19" fillId="46" borderId="335">
      <alignment horizontal="center" wrapText="1"/>
    </xf>
    <xf numFmtId="0" fontId="53" fillId="0" borderId="335">
      <alignment horizontal="center" vertical="top" wrapText="1"/>
    </xf>
    <xf numFmtId="0" fontId="19" fillId="46" borderId="335">
      <alignment horizontal="center" wrapText="1"/>
    </xf>
    <xf numFmtId="0" fontId="53" fillId="0" borderId="335">
      <alignment horizontal="center" vertical="top" wrapText="1"/>
    </xf>
    <xf numFmtId="0" fontId="19" fillId="46" borderId="335">
      <alignment horizontal="center" wrapText="1"/>
    </xf>
    <xf numFmtId="0" fontId="53" fillId="0" borderId="335">
      <alignment horizontal="center" vertical="top" wrapText="1"/>
    </xf>
    <xf numFmtId="0" fontId="19" fillId="46" borderId="335">
      <alignment horizontal="center" wrapText="1"/>
    </xf>
    <xf numFmtId="0" fontId="53" fillId="0" borderId="335">
      <alignment horizontal="center" vertical="top" wrapText="1"/>
    </xf>
    <xf numFmtId="0" fontId="19" fillId="46" borderId="335">
      <alignment horizontal="center" wrapText="1"/>
    </xf>
    <xf numFmtId="256" fontId="4" fillId="46" borderId="335">
      <alignment horizontal="right"/>
      <protection locked="0"/>
    </xf>
    <xf numFmtId="269" fontId="83" fillId="58" borderId="337" applyAlignment="0" applyProtection="0"/>
    <xf numFmtId="0" fontId="91" fillId="0" borderId="337">
      <alignment horizontal="left" vertical="center"/>
    </xf>
    <xf numFmtId="10" fontId="4" fillId="41" borderId="335" applyNumberFormat="0" applyBorder="0" applyAlignment="0" applyProtection="0"/>
    <xf numFmtId="4" fontId="83" fillId="12" borderId="337" applyNumberFormat="0" applyProtection="0">
      <alignment horizontal="left" vertical="center" indent="1"/>
    </xf>
    <xf numFmtId="251" fontId="19" fillId="0" borderId="337" applyFill="0"/>
    <xf numFmtId="251" fontId="19" fillId="0" borderId="336" applyFill="0"/>
    <xf numFmtId="251" fontId="4" fillId="0" borderId="337" applyFill="0"/>
    <xf numFmtId="251" fontId="4" fillId="0" borderId="336" applyFill="0"/>
    <xf numFmtId="213" fontId="44" fillId="0" borderId="340">
      <alignment horizontal="center" vertical="center"/>
      <protection locked="0"/>
    </xf>
    <xf numFmtId="213" fontId="44" fillId="0" borderId="340">
      <alignment horizontal="right" vertical="center"/>
      <protection locked="0"/>
    </xf>
    <xf numFmtId="214" fontId="44" fillId="0" borderId="340">
      <alignment horizontal="center" vertical="center"/>
      <protection locked="0"/>
    </xf>
    <xf numFmtId="214" fontId="44" fillId="0" borderId="340">
      <alignment horizontal="right" vertical="center"/>
      <protection locked="0"/>
    </xf>
    <xf numFmtId="3" fontId="45" fillId="41" borderId="341">
      <alignment horizontal="right"/>
    </xf>
    <xf numFmtId="188" fontId="44" fillId="0" borderId="340">
      <alignment horizontal="center" vertical="center"/>
      <protection locked="0"/>
    </xf>
    <xf numFmtId="188" fontId="44" fillId="0" borderId="340">
      <alignment horizontal="right" vertical="center"/>
      <protection locked="0"/>
    </xf>
    <xf numFmtId="215" fontId="44" fillId="0" borderId="340">
      <alignment horizontal="center" vertical="center"/>
      <protection locked="0"/>
    </xf>
    <xf numFmtId="215" fontId="44" fillId="0" borderId="340">
      <alignment horizontal="right" vertical="center"/>
      <protection locked="0"/>
    </xf>
    <xf numFmtId="216" fontId="44" fillId="0" borderId="340">
      <alignment horizontal="center" vertical="center"/>
      <protection locked="0"/>
    </xf>
    <xf numFmtId="216" fontId="44" fillId="0" borderId="340">
      <alignment horizontal="right" vertical="center"/>
      <protection locked="0"/>
    </xf>
    <xf numFmtId="217" fontId="44" fillId="0" borderId="340">
      <alignment horizontal="center" vertical="center"/>
      <protection locked="0"/>
    </xf>
    <xf numFmtId="217" fontId="44" fillId="0" borderId="340">
      <alignment horizontal="right" vertical="center"/>
      <protection locked="0"/>
    </xf>
    <xf numFmtId="218" fontId="44" fillId="0" borderId="340">
      <alignment horizontal="center" vertical="center"/>
      <protection locked="0"/>
    </xf>
    <xf numFmtId="218" fontId="44" fillId="0" borderId="340">
      <alignment horizontal="right" vertical="center"/>
      <protection locked="0"/>
    </xf>
    <xf numFmtId="235" fontId="19" fillId="44" borderId="338">
      <alignment horizontal="center" wrapText="1"/>
    </xf>
    <xf numFmtId="0" fontId="55" fillId="48" borderId="342" applyNumberFormat="0" applyAlignment="0">
      <protection locked="0"/>
    </xf>
    <xf numFmtId="0" fontId="69" fillId="51" borderId="339" applyNumberFormat="0" applyFont="0" applyBorder="0" applyAlignment="0" applyProtection="0"/>
    <xf numFmtId="0" fontId="74" fillId="55" borderId="343">
      <alignment horizontal="center"/>
      <protection locked="0"/>
    </xf>
    <xf numFmtId="0" fontId="95" fillId="24" borderId="342" applyNumberFormat="0" applyAlignment="0">
      <protection locked="0"/>
    </xf>
    <xf numFmtId="0" fontId="95" fillId="24" borderId="342" applyNumberFormat="0" applyAlignment="0">
      <protection locked="0"/>
    </xf>
    <xf numFmtId="10" fontId="69" fillId="66" borderId="339" applyBorder="0">
      <alignment horizontal="center"/>
      <protection locked="0"/>
    </xf>
    <xf numFmtId="0" fontId="4" fillId="15" borderId="341" applyNumberFormat="0" applyAlignment="0">
      <protection locked="0"/>
    </xf>
    <xf numFmtId="0" fontId="106" fillId="48" borderId="344" applyNumberFormat="0" applyAlignment="0">
      <protection locked="0"/>
    </xf>
    <xf numFmtId="4" fontId="83" fillId="46" borderId="345" applyNumberFormat="0" applyProtection="0">
      <alignment vertical="center"/>
    </xf>
    <xf numFmtId="4" fontId="121" fillId="46" borderId="345" applyNumberFormat="0" applyProtection="0">
      <alignment vertical="center"/>
    </xf>
    <xf numFmtId="4" fontId="122" fillId="46" borderId="345" applyNumberFormat="0" applyProtection="0">
      <alignment horizontal="left" vertical="center" indent="1"/>
    </xf>
    <xf numFmtId="4" fontId="122" fillId="70" borderId="345" applyNumberFormat="0" applyProtection="0">
      <alignment horizontal="right" vertical="center"/>
    </xf>
    <xf numFmtId="4" fontId="122" fillId="71" borderId="345" applyNumberFormat="0" applyProtection="0">
      <alignment horizontal="right" vertical="center"/>
    </xf>
    <xf numFmtId="4" fontId="122" fillId="72" borderId="345" applyNumberFormat="0" applyProtection="0">
      <alignment horizontal="right" vertical="center"/>
    </xf>
    <xf numFmtId="4" fontId="122" fillId="69" borderId="345" applyNumberFormat="0" applyProtection="0">
      <alignment horizontal="right" vertical="center"/>
    </xf>
    <xf numFmtId="4" fontId="122" fillId="73" borderId="345" applyNumberFormat="0" applyProtection="0">
      <alignment horizontal="right" vertical="center"/>
    </xf>
    <xf numFmtId="4" fontId="122" fillId="64" borderId="345" applyNumberFormat="0" applyProtection="0">
      <alignment horizontal="right" vertical="center"/>
    </xf>
    <xf numFmtId="4" fontId="122" fillId="74" borderId="345" applyNumberFormat="0" applyProtection="0">
      <alignment horizontal="right" vertical="center"/>
    </xf>
    <xf numFmtId="4" fontId="122" fillId="75" borderId="345" applyNumberFormat="0" applyProtection="0">
      <alignment horizontal="right" vertical="center"/>
    </xf>
    <xf numFmtId="4" fontId="122" fillId="76" borderId="345" applyNumberFormat="0" applyProtection="0">
      <alignment horizontal="right" vertical="center"/>
    </xf>
    <xf numFmtId="4" fontId="122" fillId="50" borderId="345" applyNumberFormat="0" applyProtection="0">
      <alignment horizontal="right" vertical="center"/>
    </xf>
    <xf numFmtId="4" fontId="122" fillId="44" borderId="345" applyNumberFormat="0" applyProtection="0">
      <alignment vertical="center"/>
    </xf>
    <xf numFmtId="4" fontId="125" fillId="44" borderId="345" applyNumberFormat="0" applyProtection="0">
      <alignment vertical="center"/>
    </xf>
    <xf numFmtId="4" fontId="83" fillId="50" borderId="346" applyNumberFormat="0" applyProtection="0">
      <alignment horizontal="left" vertical="center" indent="1"/>
    </xf>
    <xf numFmtId="4" fontId="24" fillId="44" borderId="345" applyNumberFormat="0" applyProtection="0">
      <alignment horizontal="right" vertical="center"/>
    </xf>
    <xf numFmtId="4" fontId="125" fillId="44" borderId="345" applyNumberFormat="0" applyProtection="0">
      <alignment horizontal="right" vertical="center"/>
    </xf>
    <xf numFmtId="4" fontId="126" fillId="5" borderId="345" applyNumberFormat="0" applyProtection="0">
      <alignment horizontal="left" vertical="center" wrapText="1" indent="1"/>
    </xf>
    <xf numFmtId="4" fontId="128" fillId="44" borderId="345" applyNumberFormat="0" applyProtection="0">
      <alignment horizontal="right" vertical="center"/>
    </xf>
    <xf numFmtId="0" fontId="146" fillId="0" borderId="347" applyNumberFormat="0" applyFill="0" applyAlignment="0">
      <protection locked="0"/>
    </xf>
    <xf numFmtId="0" fontId="146" fillId="0" borderId="347" applyNumberFormat="0" applyFill="0" applyAlignment="0">
      <protection locked="0"/>
    </xf>
    <xf numFmtId="0" fontId="33" fillId="87" borderId="341" applyNumberFormat="0" applyFont="0" applyAlignment="0" applyProtection="0"/>
    <xf numFmtId="0" fontId="159" fillId="93" borderId="342" applyNumberFormat="0" applyAlignment="0" applyProtection="0"/>
    <xf numFmtId="0" fontId="160" fillId="95" borderId="344" applyNumberFormat="0" applyAlignment="0" applyProtection="0"/>
    <xf numFmtId="0" fontId="172" fillId="58" borderId="342" applyNumberFormat="0" applyAlignment="0" applyProtection="0">
      <alignment vertical="center"/>
    </xf>
    <xf numFmtId="0" fontId="175" fillId="95" borderId="342" applyNumberFormat="0" applyAlignment="0" applyProtection="0"/>
    <xf numFmtId="214" fontId="44" fillId="0" borderId="388">
      <alignment horizontal="center" vertical="center"/>
      <protection locked="0"/>
    </xf>
    <xf numFmtId="214" fontId="44" fillId="0" borderId="388">
      <alignment horizontal="right" vertical="center"/>
      <protection locked="0"/>
    </xf>
    <xf numFmtId="188" fontId="44" fillId="0" borderId="388">
      <alignment horizontal="center" vertical="center"/>
      <protection locked="0"/>
    </xf>
    <xf numFmtId="188" fontId="44" fillId="0" borderId="388">
      <alignment horizontal="right" vertical="center"/>
      <protection locked="0"/>
    </xf>
    <xf numFmtId="215" fontId="44" fillId="0" borderId="388">
      <alignment horizontal="center" vertical="center"/>
      <protection locked="0"/>
    </xf>
    <xf numFmtId="215" fontId="44" fillId="0" borderId="388">
      <alignment horizontal="right" vertical="center"/>
      <protection locked="0"/>
    </xf>
    <xf numFmtId="216" fontId="44" fillId="0" borderId="388">
      <alignment horizontal="center" vertical="center"/>
      <protection locked="0"/>
    </xf>
    <xf numFmtId="216" fontId="44" fillId="0" borderId="388">
      <alignment horizontal="right" vertical="center"/>
      <protection locked="0"/>
    </xf>
    <xf numFmtId="217" fontId="44" fillId="0" borderId="388">
      <alignment horizontal="center" vertical="center"/>
      <protection locked="0"/>
    </xf>
    <xf numFmtId="217" fontId="44" fillId="0" borderId="388">
      <alignment horizontal="right" vertical="center"/>
      <protection locked="0"/>
    </xf>
    <xf numFmtId="218" fontId="44" fillId="0" borderId="388">
      <alignment horizontal="center" vertical="center"/>
      <protection locked="0"/>
    </xf>
    <xf numFmtId="218" fontId="44" fillId="0" borderId="388">
      <alignment horizontal="right" vertical="center"/>
      <protection locked="0"/>
    </xf>
    <xf numFmtId="0" fontId="4" fillId="15" borderId="365" applyNumberFormat="0" applyAlignment="0">
      <protection locked="0"/>
    </xf>
    <xf numFmtId="0" fontId="74" fillId="55" borderId="391">
      <alignment horizontal="center"/>
      <protection locked="0"/>
    </xf>
    <xf numFmtId="0" fontId="74" fillId="55" borderId="367">
      <alignment horizontal="center"/>
      <protection locked="0"/>
    </xf>
    <xf numFmtId="0" fontId="95" fillId="24" borderId="390" applyNumberFormat="0" applyAlignment="0">
      <protection locked="0"/>
    </xf>
    <xf numFmtId="0" fontId="95" fillId="24" borderId="390" applyNumberFormat="0" applyAlignment="0">
      <protection locked="0"/>
    </xf>
    <xf numFmtId="0" fontId="55" fillId="48" borderId="366" applyNumberFormat="0" applyAlignment="0">
      <protection locked="0"/>
    </xf>
    <xf numFmtId="4" fontId="122" fillId="72" borderId="393" applyNumberFormat="0" applyProtection="0">
      <alignment horizontal="right" vertical="center"/>
    </xf>
    <xf numFmtId="4" fontId="122" fillId="69" borderId="393" applyNumberFormat="0" applyProtection="0">
      <alignment horizontal="right" vertical="center"/>
    </xf>
    <xf numFmtId="4" fontId="122" fillId="73" borderId="393" applyNumberFormat="0" applyProtection="0">
      <alignment horizontal="right" vertical="center"/>
    </xf>
    <xf numFmtId="4" fontId="122" fillId="64" borderId="393" applyNumberFormat="0" applyProtection="0">
      <alignment horizontal="right" vertical="center"/>
    </xf>
    <xf numFmtId="4" fontId="122" fillId="74" borderId="393" applyNumberFormat="0" applyProtection="0">
      <alignment horizontal="right" vertical="center"/>
    </xf>
    <xf numFmtId="4" fontId="122" fillId="75" borderId="393" applyNumberFormat="0" applyProtection="0">
      <alignment horizontal="right" vertical="center"/>
    </xf>
    <xf numFmtId="4" fontId="122" fillId="76" borderId="393" applyNumberFormat="0" applyProtection="0">
      <alignment horizontal="right" vertical="center"/>
    </xf>
    <xf numFmtId="4" fontId="122" fillId="50" borderId="393" applyNumberFormat="0" applyProtection="0">
      <alignment horizontal="right" vertical="center"/>
    </xf>
    <xf numFmtId="4" fontId="122" fillId="44" borderId="393" applyNumberFormat="0" applyProtection="0">
      <alignment vertical="center"/>
    </xf>
    <xf numFmtId="4" fontId="125" fillId="44" borderId="393" applyNumberFormat="0" applyProtection="0">
      <alignment vertical="center"/>
    </xf>
    <xf numFmtId="4" fontId="83" fillId="50" borderId="394" applyNumberFormat="0" applyProtection="0">
      <alignment horizontal="left" vertical="center" indent="1"/>
    </xf>
    <xf numFmtId="4" fontId="24" fillId="44" borderId="393" applyNumberFormat="0" applyProtection="0">
      <alignment horizontal="right" vertical="center"/>
    </xf>
    <xf numFmtId="4" fontId="125" fillId="44" borderId="393" applyNumberFormat="0" applyProtection="0">
      <alignment horizontal="right" vertical="center"/>
    </xf>
    <xf numFmtId="4" fontId="126" fillId="5" borderId="393" applyNumberFormat="0" applyProtection="0">
      <alignment horizontal="left" vertical="center" wrapText="1" indent="1"/>
    </xf>
    <xf numFmtId="4" fontId="128" fillId="44" borderId="393" applyNumberFormat="0" applyProtection="0">
      <alignment horizontal="right" vertical="center"/>
    </xf>
    <xf numFmtId="218" fontId="44" fillId="0" borderId="364">
      <alignment horizontal="right" vertical="center"/>
      <protection locked="0"/>
    </xf>
    <xf numFmtId="218" fontId="44" fillId="0" borderId="364">
      <alignment horizontal="center" vertical="center"/>
      <protection locked="0"/>
    </xf>
    <xf numFmtId="217" fontId="44" fillId="0" borderId="364">
      <alignment horizontal="right" vertical="center"/>
      <protection locked="0"/>
    </xf>
    <xf numFmtId="217" fontId="44" fillId="0" borderId="364">
      <alignment horizontal="center" vertical="center"/>
      <protection locked="0"/>
    </xf>
    <xf numFmtId="216" fontId="44" fillId="0" borderId="364">
      <alignment horizontal="right" vertical="center"/>
      <protection locked="0"/>
    </xf>
    <xf numFmtId="216" fontId="44" fillId="0" borderId="364">
      <alignment horizontal="center" vertical="center"/>
      <protection locked="0"/>
    </xf>
    <xf numFmtId="215" fontId="44" fillId="0" borderId="364">
      <alignment horizontal="right" vertical="center"/>
      <protection locked="0"/>
    </xf>
    <xf numFmtId="215" fontId="44" fillId="0" borderId="364">
      <alignment horizontal="center" vertical="center"/>
      <protection locked="0"/>
    </xf>
    <xf numFmtId="188" fontId="44" fillId="0" borderId="364">
      <alignment horizontal="right" vertical="center"/>
      <protection locked="0"/>
    </xf>
    <xf numFmtId="188" fontId="44" fillId="0" borderId="364">
      <alignment horizontal="center" vertical="center"/>
      <protection locked="0"/>
    </xf>
    <xf numFmtId="3" fontId="45" fillId="41" borderId="365">
      <alignment horizontal="right"/>
    </xf>
    <xf numFmtId="214" fontId="44" fillId="0" borderId="364">
      <alignment horizontal="right" vertical="center"/>
      <protection locked="0"/>
    </xf>
    <xf numFmtId="214" fontId="44" fillId="0" borderId="364">
      <alignment horizontal="center" vertical="center"/>
      <protection locked="0"/>
    </xf>
    <xf numFmtId="213" fontId="44" fillId="0" borderId="364">
      <alignment horizontal="right" vertical="center"/>
      <protection locked="0"/>
    </xf>
    <xf numFmtId="213" fontId="44" fillId="0" borderId="364">
      <alignment horizontal="center" vertical="center"/>
      <protection locked="0"/>
    </xf>
    <xf numFmtId="0" fontId="146" fillId="0" borderId="395" applyNumberFormat="0" applyFill="0" applyAlignment="0">
      <protection locked="0"/>
    </xf>
    <xf numFmtId="0" fontId="146" fillId="0" borderId="395" applyNumberFormat="0" applyFill="0" applyAlignment="0">
      <protection locked="0"/>
    </xf>
    <xf numFmtId="0" fontId="33" fillId="87" borderId="389" applyNumberFormat="0" applyFont="0" applyAlignment="0" applyProtection="0"/>
    <xf numFmtId="0" fontId="159" fillId="93" borderId="390" applyNumberFormat="0" applyAlignment="0" applyProtection="0"/>
    <xf numFmtId="0" fontId="160" fillId="95" borderId="392" applyNumberFormat="0" applyAlignment="0" applyProtection="0"/>
    <xf numFmtId="0" fontId="172" fillId="58" borderId="390" applyNumberFormat="0" applyAlignment="0" applyProtection="0">
      <alignment vertical="center"/>
    </xf>
    <xf numFmtId="0" fontId="175" fillId="95" borderId="390" applyNumberFormat="0" applyAlignment="0" applyProtection="0"/>
    <xf numFmtId="4" fontId="83" fillId="46" borderId="393" applyNumberFormat="0" applyProtection="0">
      <alignment vertical="center"/>
    </xf>
    <xf numFmtId="0" fontId="95" fillId="24" borderId="366" applyNumberFormat="0" applyAlignment="0">
      <protection locked="0"/>
    </xf>
    <xf numFmtId="0" fontId="55" fillId="48" borderId="390" applyNumberFormat="0" applyAlignment="0">
      <protection locked="0"/>
    </xf>
    <xf numFmtId="0" fontId="95" fillId="24" borderId="366" applyNumberFormat="0" applyAlignment="0">
      <protection locked="0"/>
    </xf>
    <xf numFmtId="0" fontId="106" fillId="48" borderId="368" applyNumberFormat="0" applyAlignment="0">
      <protection locked="0"/>
    </xf>
    <xf numFmtId="4" fontId="121" fillId="46" borderId="393" applyNumberFormat="0" applyProtection="0">
      <alignment vertical="center"/>
    </xf>
    <xf numFmtId="4" fontId="122" fillId="46" borderId="393" applyNumberFormat="0" applyProtection="0">
      <alignment horizontal="left" vertical="center" indent="1"/>
    </xf>
    <xf numFmtId="210" fontId="34" fillId="12" borderId="348" applyBorder="0" applyProtection="0">
      <alignment horizontal="right"/>
    </xf>
    <xf numFmtId="213" fontId="44" fillId="0" borderId="351">
      <alignment horizontal="center" vertical="center"/>
      <protection locked="0"/>
    </xf>
    <xf numFmtId="213" fontId="44" fillId="0" borderId="351">
      <alignment horizontal="right" vertical="center"/>
      <protection locked="0"/>
    </xf>
    <xf numFmtId="214" fontId="44" fillId="0" borderId="351">
      <alignment horizontal="center" vertical="center"/>
      <protection locked="0"/>
    </xf>
    <xf numFmtId="214" fontId="44" fillId="0" borderId="351">
      <alignment horizontal="right" vertical="center"/>
      <protection locked="0"/>
    </xf>
    <xf numFmtId="3" fontId="45" fillId="41" borderId="352">
      <alignment horizontal="right"/>
    </xf>
    <xf numFmtId="188" fontId="44" fillId="0" borderId="351">
      <alignment horizontal="center" vertical="center"/>
      <protection locked="0"/>
    </xf>
    <xf numFmtId="188" fontId="44" fillId="0" borderId="351">
      <alignment horizontal="right" vertical="center"/>
      <protection locked="0"/>
    </xf>
    <xf numFmtId="215" fontId="44" fillId="0" borderId="351">
      <alignment horizontal="center" vertical="center"/>
      <protection locked="0"/>
    </xf>
    <xf numFmtId="215" fontId="44" fillId="0" borderId="351">
      <alignment horizontal="right" vertical="center"/>
      <protection locked="0"/>
    </xf>
    <xf numFmtId="216" fontId="44" fillId="0" borderId="351">
      <alignment horizontal="center" vertical="center"/>
      <protection locked="0"/>
    </xf>
    <xf numFmtId="216" fontId="44" fillId="0" borderId="351">
      <alignment horizontal="right" vertical="center"/>
      <protection locked="0"/>
    </xf>
    <xf numFmtId="217" fontId="44" fillId="0" borderId="351">
      <alignment horizontal="center" vertical="center"/>
      <protection locked="0"/>
    </xf>
    <xf numFmtId="217" fontId="44" fillId="0" borderId="351">
      <alignment horizontal="right" vertical="center"/>
      <protection locked="0"/>
    </xf>
    <xf numFmtId="218" fontId="44" fillId="0" borderId="351">
      <alignment horizontal="center" vertical="center"/>
      <protection locked="0"/>
    </xf>
    <xf numFmtId="218" fontId="44" fillId="0" borderId="351">
      <alignment horizontal="right" vertical="center"/>
      <protection locked="0"/>
    </xf>
    <xf numFmtId="235" fontId="19" fillId="44" borderId="353">
      <alignment horizontal="center" wrapText="1"/>
    </xf>
    <xf numFmtId="0" fontId="53" fillId="0" borderId="348">
      <alignment horizontal="center" vertical="top" wrapText="1"/>
    </xf>
    <xf numFmtId="0" fontId="19" fillId="45" borderId="348">
      <alignment horizontal="center" wrapText="1"/>
    </xf>
    <xf numFmtId="0" fontId="53" fillId="0" borderId="348">
      <alignment horizontal="center" vertical="top" wrapText="1"/>
    </xf>
    <xf numFmtId="0" fontId="19" fillId="46" borderId="348">
      <alignment horizontal="center" wrapText="1"/>
    </xf>
    <xf numFmtId="0" fontId="53" fillId="0" borderId="348">
      <alignment horizontal="center" vertical="top" wrapText="1"/>
    </xf>
    <xf numFmtId="0" fontId="19" fillId="46" borderId="348">
      <alignment horizontal="center" wrapText="1"/>
    </xf>
    <xf numFmtId="0" fontId="53" fillId="0" borderId="348">
      <alignment horizontal="center" vertical="top" wrapText="1"/>
    </xf>
    <xf numFmtId="0" fontId="19" fillId="46" borderId="348">
      <alignment horizontal="center" wrapText="1"/>
    </xf>
    <xf numFmtId="0" fontId="53" fillId="0" borderId="348">
      <alignment horizontal="center" vertical="top" wrapText="1"/>
    </xf>
    <xf numFmtId="0" fontId="19" fillId="46" borderId="348">
      <alignment horizontal="center" wrapText="1"/>
    </xf>
    <xf numFmtId="0" fontId="53" fillId="0" borderId="348">
      <alignment horizontal="center" vertical="top" wrapText="1"/>
    </xf>
    <xf numFmtId="0" fontId="19" fillId="46" borderId="348">
      <alignment horizontal="center" wrapText="1"/>
    </xf>
    <xf numFmtId="0" fontId="53" fillId="0" borderId="348">
      <alignment horizontal="center" vertical="top" wrapText="1"/>
    </xf>
    <xf numFmtId="0" fontId="19" fillId="46" borderId="348">
      <alignment horizontal="center" wrapText="1"/>
    </xf>
    <xf numFmtId="0" fontId="55" fillId="48" borderId="354" applyNumberFormat="0" applyAlignment="0">
      <protection locked="0"/>
    </xf>
    <xf numFmtId="0" fontId="69" fillId="51" borderId="355" applyNumberFormat="0" applyFont="0" applyBorder="0" applyAlignment="0" applyProtection="0"/>
    <xf numFmtId="256" fontId="4" fillId="46" borderId="348">
      <alignment horizontal="right"/>
      <protection locked="0"/>
    </xf>
    <xf numFmtId="0" fontId="74" fillId="55" borderId="356">
      <alignment horizontal="center"/>
      <protection locked="0"/>
    </xf>
    <xf numFmtId="269" fontId="83" fillId="58" borderId="350" applyAlignment="0" applyProtection="0"/>
    <xf numFmtId="0" fontId="91" fillId="0" borderId="350">
      <alignment horizontal="left" vertical="center"/>
    </xf>
    <xf numFmtId="10" fontId="4" fillId="41" borderId="348" applyNumberFormat="0" applyBorder="0" applyAlignment="0" applyProtection="0"/>
    <xf numFmtId="0" fontId="95" fillId="24" borderId="354" applyNumberFormat="0" applyAlignment="0">
      <protection locked="0"/>
    </xf>
    <xf numFmtId="0" fontId="95" fillId="24" borderId="354" applyNumberFormat="0" applyAlignment="0">
      <protection locked="0"/>
    </xf>
    <xf numFmtId="10" fontId="69" fillId="66" borderId="355" applyBorder="0">
      <alignment horizontal="center"/>
      <protection locked="0"/>
    </xf>
    <xf numFmtId="0" fontId="4" fillId="15" borderId="352" applyNumberFormat="0" applyAlignment="0">
      <protection locked="0"/>
    </xf>
    <xf numFmtId="0" fontId="106" fillId="48" borderId="357" applyNumberFormat="0" applyAlignment="0">
      <protection locked="0"/>
    </xf>
    <xf numFmtId="4" fontId="83" fillId="46" borderId="358" applyNumberFormat="0" applyProtection="0">
      <alignment vertical="center"/>
    </xf>
    <xf numFmtId="4" fontId="121" fillId="46" borderId="358" applyNumberFormat="0" applyProtection="0">
      <alignment vertical="center"/>
    </xf>
    <xf numFmtId="4" fontId="122" fillId="46" borderId="358" applyNumberFormat="0" applyProtection="0">
      <alignment horizontal="left" vertical="center" indent="1"/>
    </xf>
    <xf numFmtId="4" fontId="122" fillId="70" borderId="358" applyNumberFormat="0" applyProtection="0">
      <alignment horizontal="right" vertical="center"/>
    </xf>
    <xf numFmtId="4" fontId="122" fillId="71" borderId="358" applyNumberFormat="0" applyProtection="0">
      <alignment horizontal="right" vertical="center"/>
    </xf>
    <xf numFmtId="4" fontId="122" fillId="72" borderId="358" applyNumberFormat="0" applyProtection="0">
      <alignment horizontal="right" vertical="center"/>
    </xf>
    <xf numFmtId="4" fontId="122" fillId="69" borderId="358" applyNumberFormat="0" applyProtection="0">
      <alignment horizontal="right" vertical="center"/>
    </xf>
    <xf numFmtId="4" fontId="122" fillId="73" borderId="358" applyNumberFormat="0" applyProtection="0">
      <alignment horizontal="right" vertical="center"/>
    </xf>
    <xf numFmtId="4" fontId="122" fillId="64" borderId="358" applyNumberFormat="0" applyProtection="0">
      <alignment horizontal="right" vertical="center"/>
    </xf>
    <xf numFmtId="4" fontId="122" fillId="74" borderId="358" applyNumberFormat="0" applyProtection="0">
      <alignment horizontal="right" vertical="center"/>
    </xf>
    <xf numFmtId="4" fontId="122" fillId="75" borderId="358" applyNumberFormat="0" applyProtection="0">
      <alignment horizontal="right" vertical="center"/>
    </xf>
    <xf numFmtId="4" fontId="122" fillId="76" borderId="358" applyNumberFormat="0" applyProtection="0">
      <alignment horizontal="right" vertical="center"/>
    </xf>
    <xf numFmtId="4" fontId="83" fillId="12" borderId="350" applyNumberFormat="0" applyProtection="0">
      <alignment horizontal="left" vertical="center" indent="1"/>
    </xf>
    <xf numFmtId="4" fontId="122" fillId="50" borderId="358" applyNumberFormat="0" applyProtection="0">
      <alignment horizontal="right" vertical="center"/>
    </xf>
    <xf numFmtId="4" fontId="122" fillId="44" borderId="358" applyNumberFormat="0" applyProtection="0">
      <alignment vertical="center"/>
    </xf>
    <xf numFmtId="4" fontId="125" fillId="44" borderId="358" applyNumberFormat="0" applyProtection="0">
      <alignment vertical="center"/>
    </xf>
    <xf numFmtId="4" fontId="83" fillId="50" borderId="359" applyNumberFormat="0" applyProtection="0">
      <alignment horizontal="left" vertical="center" indent="1"/>
    </xf>
    <xf numFmtId="4" fontId="24" fillId="44" borderId="358" applyNumberFormat="0" applyProtection="0">
      <alignment horizontal="right" vertical="center"/>
    </xf>
    <xf numFmtId="4" fontId="125" fillId="44" borderId="358" applyNumberFormat="0" applyProtection="0">
      <alignment horizontal="right" vertical="center"/>
    </xf>
    <xf numFmtId="4" fontId="126" fillId="5" borderId="358" applyNumberFormat="0" applyProtection="0">
      <alignment horizontal="left" vertical="center" wrapText="1" indent="1"/>
    </xf>
    <xf numFmtId="4" fontId="128" fillId="44" borderId="358" applyNumberFormat="0" applyProtection="0">
      <alignment horizontal="right" vertical="center"/>
    </xf>
    <xf numFmtId="251" fontId="19" fillId="0" borderId="350" applyFill="0"/>
    <xf numFmtId="251" fontId="19" fillId="0" borderId="349" applyFill="0"/>
    <xf numFmtId="251" fontId="4" fillId="0" borderId="350" applyFill="0"/>
    <xf numFmtId="251" fontId="4" fillId="0" borderId="349" applyFill="0"/>
    <xf numFmtId="0" fontId="146" fillId="0" borderId="360" applyNumberFormat="0" applyFill="0" applyAlignment="0">
      <protection locked="0"/>
    </xf>
    <xf numFmtId="0" fontId="146" fillId="0" borderId="360" applyNumberFormat="0" applyFill="0" applyAlignment="0">
      <protection locked="0"/>
    </xf>
    <xf numFmtId="0" fontId="33" fillId="87" borderId="352" applyNumberFormat="0" applyFont="0" applyAlignment="0" applyProtection="0"/>
    <xf numFmtId="0" fontId="159" fillId="93" borderId="354" applyNumberFormat="0" applyAlignment="0" applyProtection="0"/>
    <xf numFmtId="0" fontId="160" fillId="95" borderId="357" applyNumberFormat="0" applyAlignment="0" applyProtection="0"/>
    <xf numFmtId="0" fontId="172" fillId="58" borderId="354" applyNumberFormat="0" applyAlignment="0" applyProtection="0">
      <alignment vertical="center"/>
    </xf>
    <xf numFmtId="0" fontId="175" fillId="95" borderId="354" applyNumberFormat="0" applyAlignment="0" applyProtection="0"/>
    <xf numFmtId="210" fontId="34" fillId="12" borderId="361" applyBorder="0" applyProtection="0">
      <alignment horizontal="right"/>
    </xf>
    <xf numFmtId="235" fontId="19" fillId="44" borderId="338">
      <alignment horizontal="center" wrapText="1"/>
    </xf>
    <xf numFmtId="0" fontId="53" fillId="0" borderId="361">
      <alignment horizontal="center" vertical="top" wrapText="1"/>
    </xf>
    <xf numFmtId="0" fontId="19" fillId="45" borderId="361">
      <alignment horizontal="center" wrapText="1"/>
    </xf>
    <xf numFmtId="0" fontId="53" fillId="0" borderId="361">
      <alignment horizontal="center" vertical="top" wrapText="1"/>
    </xf>
    <xf numFmtId="0" fontId="19" fillId="46" borderId="361">
      <alignment horizontal="center" wrapText="1"/>
    </xf>
    <xf numFmtId="0" fontId="53" fillId="0" borderId="361">
      <alignment horizontal="center" vertical="top" wrapText="1"/>
    </xf>
    <xf numFmtId="0" fontId="19" fillId="46" borderId="361">
      <alignment horizontal="center" wrapText="1"/>
    </xf>
    <xf numFmtId="0" fontId="53" fillId="0" borderId="361">
      <alignment horizontal="center" vertical="top" wrapText="1"/>
    </xf>
    <xf numFmtId="0" fontId="19" fillId="46" borderId="361">
      <alignment horizontal="center" wrapText="1"/>
    </xf>
    <xf numFmtId="0" fontId="53" fillId="0" borderId="361">
      <alignment horizontal="center" vertical="top" wrapText="1"/>
    </xf>
    <xf numFmtId="0" fontId="19" fillId="46" borderId="361">
      <alignment horizontal="center" wrapText="1"/>
    </xf>
    <xf numFmtId="0" fontId="53" fillId="0" borderId="361">
      <alignment horizontal="center" vertical="top" wrapText="1"/>
    </xf>
    <xf numFmtId="0" fontId="19" fillId="46" borderId="361">
      <alignment horizontal="center" wrapText="1"/>
    </xf>
    <xf numFmtId="0" fontId="53" fillId="0" borderId="361">
      <alignment horizontal="center" vertical="top" wrapText="1"/>
    </xf>
    <xf numFmtId="0" fontId="19" fillId="46" borderId="361">
      <alignment horizontal="center" wrapText="1"/>
    </xf>
    <xf numFmtId="0" fontId="69" fillId="51" borderId="339" applyNumberFormat="0" applyFont="0" applyBorder="0" applyAlignment="0" applyProtection="0"/>
    <xf numFmtId="256" fontId="4" fillId="46" borderId="361">
      <alignment horizontal="right"/>
      <protection locked="0"/>
    </xf>
    <xf numFmtId="269" fontId="83" fillId="58" borderId="363" applyAlignment="0" applyProtection="0"/>
    <xf numFmtId="0" fontId="91" fillId="0" borderId="363">
      <alignment horizontal="left" vertical="center"/>
    </xf>
    <xf numFmtId="10" fontId="4" fillId="41" borderId="361" applyNumberFormat="0" applyBorder="0" applyAlignment="0" applyProtection="0"/>
    <xf numFmtId="10" fontId="69" fillId="66" borderId="339" applyBorder="0">
      <alignment horizontal="center"/>
      <protection locked="0"/>
    </xf>
    <xf numFmtId="4" fontId="83" fillId="12" borderId="363" applyNumberFormat="0" applyProtection="0">
      <alignment horizontal="left" vertical="center" indent="1"/>
    </xf>
    <xf numFmtId="251" fontId="19" fillId="0" borderId="363" applyFill="0"/>
    <xf numFmtId="251" fontId="19" fillId="0" borderId="362" applyFill="0"/>
    <xf numFmtId="251" fontId="4" fillId="0" borderId="363" applyFill="0"/>
    <xf numFmtId="251" fontId="4" fillId="0" borderId="362" applyFill="0"/>
    <xf numFmtId="210" fontId="34" fillId="12" borderId="372" applyBorder="0" applyProtection="0">
      <alignment horizontal="right"/>
    </xf>
    <xf numFmtId="213" fontId="44" fillId="0" borderId="375">
      <alignment horizontal="center" vertical="center"/>
      <protection locked="0"/>
    </xf>
    <xf numFmtId="213" fontId="44" fillId="0" borderId="375">
      <alignment horizontal="right" vertical="center"/>
      <protection locked="0"/>
    </xf>
    <xf numFmtId="214" fontId="44" fillId="0" borderId="375">
      <alignment horizontal="center" vertical="center"/>
      <protection locked="0"/>
    </xf>
    <xf numFmtId="214" fontId="44" fillId="0" borderId="375">
      <alignment horizontal="right" vertical="center"/>
      <protection locked="0"/>
    </xf>
    <xf numFmtId="3" fontId="45" fillId="41" borderId="376">
      <alignment horizontal="right"/>
    </xf>
    <xf numFmtId="188" fontId="44" fillId="0" borderId="375">
      <alignment horizontal="center" vertical="center"/>
      <protection locked="0"/>
    </xf>
    <xf numFmtId="188" fontId="44" fillId="0" borderId="375">
      <alignment horizontal="right" vertical="center"/>
      <protection locked="0"/>
    </xf>
    <xf numFmtId="215" fontId="44" fillId="0" borderId="375">
      <alignment horizontal="center" vertical="center"/>
      <protection locked="0"/>
    </xf>
    <xf numFmtId="215" fontId="44" fillId="0" borderId="375">
      <alignment horizontal="right" vertical="center"/>
      <protection locked="0"/>
    </xf>
    <xf numFmtId="216" fontId="44" fillId="0" borderId="375">
      <alignment horizontal="center" vertical="center"/>
      <protection locked="0"/>
    </xf>
    <xf numFmtId="216" fontId="44" fillId="0" borderId="375">
      <alignment horizontal="right" vertical="center"/>
      <protection locked="0"/>
    </xf>
    <xf numFmtId="217" fontId="44" fillId="0" borderId="375">
      <alignment horizontal="center" vertical="center"/>
      <protection locked="0"/>
    </xf>
    <xf numFmtId="217" fontId="44" fillId="0" borderId="375">
      <alignment horizontal="right" vertical="center"/>
      <protection locked="0"/>
    </xf>
    <xf numFmtId="218" fontId="44" fillId="0" borderId="375">
      <alignment horizontal="center" vertical="center"/>
      <protection locked="0"/>
    </xf>
    <xf numFmtId="218" fontId="44" fillId="0" borderId="375">
      <alignment horizontal="right" vertical="center"/>
      <protection locked="0"/>
    </xf>
    <xf numFmtId="235" fontId="19" fillId="44" borderId="377">
      <alignment horizontal="center" wrapText="1"/>
    </xf>
    <xf numFmtId="0" fontId="53" fillId="0" borderId="372">
      <alignment horizontal="center" vertical="top" wrapText="1"/>
    </xf>
    <xf numFmtId="0" fontId="19" fillId="45" borderId="372">
      <alignment horizontal="center" wrapText="1"/>
    </xf>
    <xf numFmtId="0" fontId="53" fillId="0" borderId="372">
      <alignment horizontal="center" vertical="top" wrapText="1"/>
    </xf>
    <xf numFmtId="0" fontId="19" fillId="46" borderId="372">
      <alignment horizontal="center" wrapText="1"/>
    </xf>
    <xf numFmtId="0" fontId="53" fillId="0" borderId="372">
      <alignment horizontal="center" vertical="top" wrapText="1"/>
    </xf>
    <xf numFmtId="0" fontId="19" fillId="46" borderId="372">
      <alignment horizontal="center" wrapText="1"/>
    </xf>
    <xf numFmtId="0" fontId="53" fillId="0" borderId="372">
      <alignment horizontal="center" vertical="top" wrapText="1"/>
    </xf>
    <xf numFmtId="0" fontId="19" fillId="46" borderId="372">
      <alignment horizontal="center" wrapText="1"/>
    </xf>
    <xf numFmtId="0" fontId="53" fillId="0" borderId="372">
      <alignment horizontal="center" vertical="top" wrapText="1"/>
    </xf>
    <xf numFmtId="0" fontId="19" fillId="46" borderId="372">
      <alignment horizontal="center" wrapText="1"/>
    </xf>
    <xf numFmtId="0" fontId="53" fillId="0" borderId="372">
      <alignment horizontal="center" vertical="top" wrapText="1"/>
    </xf>
    <xf numFmtId="0" fontId="19" fillId="46" borderId="372">
      <alignment horizontal="center" wrapText="1"/>
    </xf>
    <xf numFmtId="0" fontId="53" fillId="0" borderId="372">
      <alignment horizontal="center" vertical="top" wrapText="1"/>
    </xf>
    <xf numFmtId="0" fontId="19" fillId="46" borderId="372">
      <alignment horizontal="center" wrapText="1"/>
    </xf>
    <xf numFmtId="0" fontId="55" fillId="48" borderId="378" applyNumberFormat="0" applyAlignment="0">
      <protection locked="0"/>
    </xf>
    <xf numFmtId="0" fontId="69" fillId="51" borderId="379" applyNumberFormat="0" applyFont="0" applyBorder="0" applyAlignment="0" applyProtection="0"/>
    <xf numFmtId="256" fontId="4" fillId="46" borderId="372">
      <alignment horizontal="right"/>
      <protection locked="0"/>
    </xf>
    <xf numFmtId="0" fontId="74" fillId="55" borderId="380">
      <alignment horizontal="center"/>
      <protection locked="0"/>
    </xf>
    <xf numFmtId="269" fontId="83" fillId="58" borderId="374" applyAlignment="0" applyProtection="0"/>
    <xf numFmtId="0" fontId="91" fillId="0" borderId="374">
      <alignment horizontal="left" vertical="center"/>
    </xf>
    <xf numFmtId="10" fontId="4" fillId="41" borderId="372" applyNumberFormat="0" applyBorder="0" applyAlignment="0" applyProtection="0"/>
    <xf numFmtId="0" fontId="95" fillId="24" borderId="378" applyNumberFormat="0" applyAlignment="0">
      <protection locked="0"/>
    </xf>
    <xf numFmtId="0" fontId="95" fillId="24" borderId="378" applyNumberFormat="0" applyAlignment="0">
      <protection locked="0"/>
    </xf>
    <xf numFmtId="10" fontId="69" fillId="66" borderId="379" applyBorder="0">
      <alignment horizontal="center"/>
      <protection locked="0"/>
    </xf>
    <xf numFmtId="0" fontId="4" fillId="15" borderId="376" applyNumberFormat="0" applyAlignment="0">
      <protection locked="0"/>
    </xf>
    <xf numFmtId="0" fontId="106" fillId="48" borderId="381" applyNumberFormat="0" applyAlignment="0">
      <protection locked="0"/>
    </xf>
    <xf numFmtId="3" fontId="45" fillId="41" borderId="389">
      <alignment horizontal="right"/>
    </xf>
    <xf numFmtId="213" fontId="44" fillId="0" borderId="388">
      <alignment horizontal="right" vertical="center"/>
      <protection locked="0"/>
    </xf>
    <xf numFmtId="4" fontId="83" fillId="46" borderId="382" applyNumberFormat="0" applyProtection="0">
      <alignment vertical="center"/>
    </xf>
    <xf numFmtId="4" fontId="121" fillId="46" borderId="382" applyNumberFormat="0" applyProtection="0">
      <alignment vertical="center"/>
    </xf>
    <xf numFmtId="4" fontId="122" fillId="46" borderId="382" applyNumberFormat="0" applyProtection="0">
      <alignment horizontal="left" vertical="center" indent="1"/>
    </xf>
    <xf numFmtId="4" fontId="122" fillId="70" borderId="382" applyNumberFormat="0" applyProtection="0">
      <alignment horizontal="right" vertical="center"/>
    </xf>
    <xf numFmtId="4" fontId="122" fillId="71" borderId="382" applyNumberFormat="0" applyProtection="0">
      <alignment horizontal="right" vertical="center"/>
    </xf>
    <xf numFmtId="4" fontId="122" fillId="72" borderId="382" applyNumberFormat="0" applyProtection="0">
      <alignment horizontal="right" vertical="center"/>
    </xf>
    <xf numFmtId="4" fontId="122" fillId="69" borderId="382" applyNumberFormat="0" applyProtection="0">
      <alignment horizontal="right" vertical="center"/>
    </xf>
    <xf numFmtId="4" fontId="122" fillId="73" borderId="382" applyNumberFormat="0" applyProtection="0">
      <alignment horizontal="right" vertical="center"/>
    </xf>
    <xf numFmtId="4" fontId="122" fillId="64" borderId="382" applyNumberFormat="0" applyProtection="0">
      <alignment horizontal="right" vertical="center"/>
    </xf>
    <xf numFmtId="4" fontId="122" fillId="74" borderId="382" applyNumberFormat="0" applyProtection="0">
      <alignment horizontal="right" vertical="center"/>
    </xf>
    <xf numFmtId="4" fontId="122" fillId="75" borderId="382" applyNumberFormat="0" applyProtection="0">
      <alignment horizontal="right" vertical="center"/>
    </xf>
    <xf numFmtId="4" fontId="122" fillId="76" borderId="382" applyNumberFormat="0" applyProtection="0">
      <alignment horizontal="right" vertical="center"/>
    </xf>
    <xf numFmtId="4" fontId="83" fillId="12" borderId="374" applyNumberFormat="0" applyProtection="0">
      <alignment horizontal="left" vertical="center" indent="1"/>
    </xf>
    <xf numFmtId="4" fontId="122" fillId="50" borderId="382" applyNumberFormat="0" applyProtection="0">
      <alignment horizontal="right" vertical="center"/>
    </xf>
    <xf numFmtId="4" fontId="122" fillId="44" borderId="382" applyNumberFormat="0" applyProtection="0">
      <alignment vertical="center"/>
    </xf>
    <xf numFmtId="4" fontId="125" fillId="44" borderId="382" applyNumberFormat="0" applyProtection="0">
      <alignment vertical="center"/>
    </xf>
    <xf numFmtId="4" fontId="83" fillId="50" borderId="383" applyNumberFormat="0" applyProtection="0">
      <alignment horizontal="left" vertical="center" indent="1"/>
    </xf>
    <xf numFmtId="4" fontId="24" fillId="44" borderId="382" applyNumberFormat="0" applyProtection="0">
      <alignment horizontal="right" vertical="center"/>
    </xf>
    <xf numFmtId="4" fontId="125" fillId="44" borderId="382" applyNumberFormat="0" applyProtection="0">
      <alignment horizontal="right" vertical="center"/>
    </xf>
    <xf numFmtId="4" fontId="126" fillId="5" borderId="382" applyNumberFormat="0" applyProtection="0">
      <alignment horizontal="left" vertical="center" wrapText="1" indent="1"/>
    </xf>
    <xf numFmtId="4" fontId="128" fillId="44" borderId="382" applyNumberFormat="0" applyProtection="0">
      <alignment horizontal="right" vertical="center"/>
    </xf>
    <xf numFmtId="251" fontId="19" fillId="0" borderId="374" applyFill="0"/>
    <xf numFmtId="251" fontId="19" fillId="0" borderId="373" applyFill="0"/>
    <xf numFmtId="251" fontId="4" fillId="0" borderId="374" applyFill="0"/>
    <xf numFmtId="251" fontId="4" fillId="0" borderId="373" applyFill="0"/>
    <xf numFmtId="0" fontId="146" fillId="0" borderId="384" applyNumberFormat="0" applyFill="0" applyAlignment="0">
      <protection locked="0"/>
    </xf>
    <xf numFmtId="0" fontId="146" fillId="0" borderId="384" applyNumberFormat="0" applyFill="0" applyAlignment="0">
      <protection locked="0"/>
    </xf>
    <xf numFmtId="0" fontId="33" fillId="87" borderId="376" applyNumberFormat="0" applyFont="0" applyAlignment="0" applyProtection="0"/>
    <xf numFmtId="0" fontId="159" fillId="93" borderId="378" applyNumberFormat="0" applyAlignment="0" applyProtection="0"/>
    <xf numFmtId="0" fontId="160" fillId="95" borderId="381" applyNumberFormat="0" applyAlignment="0" applyProtection="0"/>
    <xf numFmtId="0" fontId="172" fillId="58" borderId="378" applyNumberFormat="0" applyAlignment="0" applyProtection="0">
      <alignment vertical="center"/>
    </xf>
    <xf numFmtId="0" fontId="175" fillId="95" borderId="378" applyNumberFormat="0" applyAlignment="0" applyProtection="0"/>
    <xf numFmtId="210" fontId="34" fillId="12" borderId="385" applyBorder="0" applyProtection="0">
      <alignment horizontal="right"/>
    </xf>
    <xf numFmtId="0" fontId="53" fillId="0" borderId="385">
      <alignment horizontal="center" vertical="top" wrapText="1"/>
    </xf>
    <xf numFmtId="0" fontId="19" fillId="45" borderId="385">
      <alignment horizontal="center" wrapText="1"/>
    </xf>
    <xf numFmtId="0" fontId="53" fillId="0" borderId="385">
      <alignment horizontal="center" vertical="top" wrapText="1"/>
    </xf>
    <xf numFmtId="0" fontId="19" fillId="46" borderId="385">
      <alignment horizontal="center" wrapText="1"/>
    </xf>
    <xf numFmtId="0" fontId="53" fillId="0" borderId="385">
      <alignment horizontal="center" vertical="top" wrapText="1"/>
    </xf>
    <xf numFmtId="0" fontId="19" fillId="46" borderId="385">
      <alignment horizontal="center" wrapText="1"/>
    </xf>
    <xf numFmtId="0" fontId="53" fillId="0" borderId="385">
      <alignment horizontal="center" vertical="top" wrapText="1"/>
    </xf>
    <xf numFmtId="0" fontId="19" fillId="46" borderId="385">
      <alignment horizontal="center" wrapText="1"/>
    </xf>
    <xf numFmtId="0" fontId="53" fillId="0" borderId="385">
      <alignment horizontal="center" vertical="top" wrapText="1"/>
    </xf>
    <xf numFmtId="0" fontId="19" fillId="46" borderId="385">
      <alignment horizontal="center" wrapText="1"/>
    </xf>
    <xf numFmtId="0" fontId="53" fillId="0" borderId="385">
      <alignment horizontal="center" vertical="top" wrapText="1"/>
    </xf>
    <xf numFmtId="0" fontId="19" fillId="46" borderId="385">
      <alignment horizontal="center" wrapText="1"/>
    </xf>
    <xf numFmtId="0" fontId="53" fillId="0" borderId="385">
      <alignment horizontal="center" vertical="top" wrapText="1"/>
    </xf>
    <xf numFmtId="0" fontId="19" fillId="46" borderId="385">
      <alignment horizontal="center" wrapText="1"/>
    </xf>
    <xf numFmtId="256" fontId="4" fillId="46" borderId="385">
      <alignment horizontal="right"/>
      <protection locked="0"/>
    </xf>
    <xf numFmtId="269" fontId="83" fillId="58" borderId="387" applyAlignment="0" applyProtection="0"/>
    <xf numFmtId="0" fontId="91" fillId="0" borderId="387">
      <alignment horizontal="left" vertical="center"/>
    </xf>
    <xf numFmtId="10" fontId="4" fillId="41" borderId="385" applyNumberFormat="0" applyBorder="0" applyAlignment="0" applyProtection="0"/>
    <xf numFmtId="4" fontId="83" fillId="12" borderId="387" applyNumberFormat="0" applyProtection="0">
      <alignment horizontal="left" vertical="center" indent="1"/>
    </xf>
    <xf numFmtId="251" fontId="19" fillId="0" borderId="387" applyFill="0"/>
    <xf numFmtId="251" fontId="19" fillId="0" borderId="386" applyFill="0"/>
    <xf numFmtId="251" fontId="4" fillId="0" borderId="387" applyFill="0"/>
    <xf numFmtId="251" fontId="4" fillId="0" borderId="386" applyFill="0"/>
    <xf numFmtId="210" fontId="34" fillId="12" borderId="396" applyBorder="0" applyProtection="0">
      <alignment horizontal="right"/>
    </xf>
    <xf numFmtId="213" fontId="44" fillId="0" borderId="399">
      <alignment horizontal="center" vertical="center"/>
      <protection locked="0"/>
    </xf>
    <xf numFmtId="213" fontId="44" fillId="0" borderId="399">
      <alignment horizontal="right" vertical="center"/>
      <protection locked="0"/>
    </xf>
    <xf numFmtId="214" fontId="44" fillId="0" borderId="399">
      <alignment horizontal="center" vertical="center"/>
      <protection locked="0"/>
    </xf>
    <xf numFmtId="214" fontId="44" fillId="0" borderId="399">
      <alignment horizontal="right" vertical="center"/>
      <protection locked="0"/>
    </xf>
    <xf numFmtId="3" fontId="45" fillId="41" borderId="400">
      <alignment horizontal="right"/>
    </xf>
    <xf numFmtId="188" fontId="44" fillId="0" borderId="399">
      <alignment horizontal="center" vertical="center"/>
      <protection locked="0"/>
    </xf>
    <xf numFmtId="188" fontId="44" fillId="0" borderId="399">
      <alignment horizontal="right" vertical="center"/>
      <protection locked="0"/>
    </xf>
    <xf numFmtId="215" fontId="44" fillId="0" borderId="399">
      <alignment horizontal="center" vertical="center"/>
      <protection locked="0"/>
    </xf>
    <xf numFmtId="215" fontId="44" fillId="0" borderId="399">
      <alignment horizontal="right" vertical="center"/>
      <protection locked="0"/>
    </xf>
    <xf numFmtId="216" fontId="44" fillId="0" borderId="399">
      <alignment horizontal="center" vertical="center"/>
      <protection locked="0"/>
    </xf>
    <xf numFmtId="216" fontId="44" fillId="0" borderId="399">
      <alignment horizontal="right" vertical="center"/>
      <protection locked="0"/>
    </xf>
    <xf numFmtId="217" fontId="44" fillId="0" borderId="399">
      <alignment horizontal="center" vertical="center"/>
      <protection locked="0"/>
    </xf>
    <xf numFmtId="217" fontId="44" fillId="0" borderId="399">
      <alignment horizontal="right" vertical="center"/>
      <protection locked="0"/>
    </xf>
    <xf numFmtId="218" fontId="44" fillId="0" borderId="399">
      <alignment horizontal="center" vertical="center"/>
      <protection locked="0"/>
    </xf>
    <xf numFmtId="218" fontId="44" fillId="0" borderId="399">
      <alignment horizontal="right" vertical="center"/>
      <protection locked="0"/>
    </xf>
    <xf numFmtId="235" fontId="19" fillId="44" borderId="401">
      <alignment horizontal="center" wrapText="1"/>
    </xf>
    <xf numFmtId="0" fontId="53" fillId="0" borderId="396">
      <alignment horizontal="center" vertical="top" wrapText="1"/>
    </xf>
    <xf numFmtId="0" fontId="19" fillId="45" borderId="396">
      <alignment horizontal="center" wrapText="1"/>
    </xf>
    <xf numFmtId="0" fontId="53" fillId="0" borderId="396">
      <alignment horizontal="center" vertical="top" wrapText="1"/>
    </xf>
    <xf numFmtId="0" fontId="19" fillId="46" borderId="396">
      <alignment horizontal="center" wrapText="1"/>
    </xf>
    <xf numFmtId="0" fontId="53" fillId="0" borderId="396">
      <alignment horizontal="center" vertical="top" wrapText="1"/>
    </xf>
    <xf numFmtId="0" fontId="19" fillId="46" borderId="396">
      <alignment horizontal="center" wrapText="1"/>
    </xf>
    <xf numFmtId="0" fontId="53" fillId="0" borderId="396">
      <alignment horizontal="center" vertical="top" wrapText="1"/>
    </xf>
    <xf numFmtId="0" fontId="19" fillId="46" borderId="396">
      <alignment horizontal="center" wrapText="1"/>
    </xf>
    <xf numFmtId="0" fontId="53" fillId="0" borderId="396">
      <alignment horizontal="center" vertical="top" wrapText="1"/>
    </xf>
    <xf numFmtId="0" fontId="19" fillId="46" borderId="396">
      <alignment horizontal="center" wrapText="1"/>
    </xf>
    <xf numFmtId="0" fontId="53" fillId="0" borderId="396">
      <alignment horizontal="center" vertical="top" wrapText="1"/>
    </xf>
    <xf numFmtId="0" fontId="19" fillId="46" borderId="396">
      <alignment horizontal="center" wrapText="1"/>
    </xf>
    <xf numFmtId="0" fontId="53" fillId="0" borderId="396">
      <alignment horizontal="center" vertical="top" wrapText="1"/>
    </xf>
    <xf numFmtId="0" fontId="19" fillId="46" borderId="396">
      <alignment horizontal="center" wrapText="1"/>
    </xf>
    <xf numFmtId="0" fontId="55" fillId="48" borderId="402" applyNumberFormat="0" applyAlignment="0">
      <protection locked="0"/>
    </xf>
    <xf numFmtId="0" fontId="69" fillId="51" borderId="403" applyNumberFormat="0" applyFont="0" applyBorder="0" applyAlignment="0" applyProtection="0"/>
    <xf numFmtId="256" fontId="4" fillId="46" borderId="396">
      <alignment horizontal="right"/>
      <protection locked="0"/>
    </xf>
    <xf numFmtId="0" fontId="74" fillId="55" borderId="404">
      <alignment horizontal="center"/>
      <protection locked="0"/>
    </xf>
    <xf numFmtId="269" fontId="83" fillId="58" borderId="398" applyAlignment="0" applyProtection="0"/>
    <xf numFmtId="0" fontId="91" fillId="0" borderId="398">
      <alignment horizontal="left" vertical="center"/>
    </xf>
    <xf numFmtId="10" fontId="4" fillId="41" borderId="396" applyNumberFormat="0" applyBorder="0" applyAlignment="0" applyProtection="0"/>
    <xf numFmtId="0" fontId="95" fillId="24" borderId="402" applyNumberFormat="0" applyAlignment="0">
      <protection locked="0"/>
    </xf>
    <xf numFmtId="0" fontId="95" fillId="24" borderId="402" applyNumberFormat="0" applyAlignment="0">
      <protection locked="0"/>
    </xf>
    <xf numFmtId="10" fontId="69" fillId="66" borderId="403" applyBorder="0">
      <alignment horizontal="center"/>
      <protection locked="0"/>
    </xf>
    <xf numFmtId="0" fontId="4" fillId="15" borderId="400" applyNumberFormat="0" applyAlignment="0">
      <protection locked="0"/>
    </xf>
    <xf numFmtId="0" fontId="106" fillId="48" borderId="405" applyNumberFormat="0" applyAlignment="0">
      <protection locked="0"/>
    </xf>
    <xf numFmtId="4" fontId="83" fillId="46" borderId="406" applyNumberFormat="0" applyProtection="0">
      <alignment vertical="center"/>
    </xf>
    <xf numFmtId="4" fontId="121" fillId="46" borderId="406" applyNumberFormat="0" applyProtection="0">
      <alignment vertical="center"/>
    </xf>
    <xf numFmtId="4" fontId="122" fillId="46" borderId="406" applyNumberFormat="0" applyProtection="0">
      <alignment horizontal="left" vertical="center" indent="1"/>
    </xf>
    <xf numFmtId="4" fontId="122" fillId="70" borderId="406" applyNumberFormat="0" applyProtection="0">
      <alignment horizontal="right" vertical="center"/>
    </xf>
    <xf numFmtId="4" fontId="122" fillId="71" borderId="406" applyNumberFormat="0" applyProtection="0">
      <alignment horizontal="right" vertical="center"/>
    </xf>
    <xf numFmtId="4" fontId="122" fillId="72" borderId="406" applyNumberFormat="0" applyProtection="0">
      <alignment horizontal="right" vertical="center"/>
    </xf>
    <xf numFmtId="4" fontId="122" fillId="69" borderId="406" applyNumberFormat="0" applyProtection="0">
      <alignment horizontal="right" vertical="center"/>
    </xf>
    <xf numFmtId="4" fontId="122" fillId="73" borderId="406" applyNumberFormat="0" applyProtection="0">
      <alignment horizontal="right" vertical="center"/>
    </xf>
    <xf numFmtId="4" fontId="122" fillId="64" borderId="406" applyNumberFormat="0" applyProtection="0">
      <alignment horizontal="right" vertical="center"/>
    </xf>
    <xf numFmtId="4" fontId="122" fillId="74" borderId="406" applyNumberFormat="0" applyProtection="0">
      <alignment horizontal="right" vertical="center"/>
    </xf>
    <xf numFmtId="4" fontId="122" fillId="75" borderId="406" applyNumberFormat="0" applyProtection="0">
      <alignment horizontal="right" vertical="center"/>
    </xf>
    <xf numFmtId="4" fontId="122" fillId="76" borderId="406" applyNumberFormat="0" applyProtection="0">
      <alignment horizontal="right" vertical="center"/>
    </xf>
    <xf numFmtId="4" fontId="83" fillId="12" borderId="398" applyNumberFormat="0" applyProtection="0">
      <alignment horizontal="left" vertical="center" indent="1"/>
    </xf>
    <xf numFmtId="4" fontId="122" fillId="50" borderId="406" applyNumberFormat="0" applyProtection="0">
      <alignment horizontal="right" vertical="center"/>
    </xf>
    <xf numFmtId="4" fontId="122" fillId="44" borderId="406" applyNumberFormat="0" applyProtection="0">
      <alignment vertical="center"/>
    </xf>
    <xf numFmtId="4" fontId="125" fillId="44" borderId="406" applyNumberFormat="0" applyProtection="0">
      <alignment vertical="center"/>
    </xf>
    <xf numFmtId="4" fontId="83" fillId="50" borderId="407" applyNumberFormat="0" applyProtection="0">
      <alignment horizontal="left" vertical="center" indent="1"/>
    </xf>
    <xf numFmtId="4" fontId="24" fillId="44" borderId="406" applyNumberFormat="0" applyProtection="0">
      <alignment horizontal="right" vertical="center"/>
    </xf>
    <xf numFmtId="4" fontId="125" fillId="44" borderId="406" applyNumberFormat="0" applyProtection="0">
      <alignment horizontal="right" vertical="center"/>
    </xf>
    <xf numFmtId="4" fontId="126" fillId="5" borderId="406" applyNumberFormat="0" applyProtection="0">
      <alignment horizontal="left" vertical="center" wrapText="1" indent="1"/>
    </xf>
    <xf numFmtId="4" fontId="128" fillId="44" borderId="406" applyNumberFormat="0" applyProtection="0">
      <alignment horizontal="right" vertical="center"/>
    </xf>
    <xf numFmtId="251" fontId="19" fillId="0" borderId="398" applyFill="0"/>
    <xf numFmtId="251" fontId="19" fillId="0" borderId="397" applyFill="0"/>
    <xf numFmtId="251" fontId="4" fillId="0" borderId="398" applyFill="0"/>
    <xf numFmtId="251" fontId="4" fillId="0" borderId="397" applyFill="0"/>
    <xf numFmtId="0" fontId="146" fillId="0" borderId="408" applyNumberFormat="0" applyFill="0" applyAlignment="0">
      <protection locked="0"/>
    </xf>
    <xf numFmtId="0" fontId="146" fillId="0" borderId="408" applyNumberFormat="0" applyFill="0" applyAlignment="0">
      <protection locked="0"/>
    </xf>
    <xf numFmtId="0" fontId="33" fillId="87" borderId="400" applyNumberFormat="0" applyFont="0" applyAlignment="0" applyProtection="0"/>
    <xf numFmtId="0" fontId="159" fillId="93" borderId="402" applyNumberFormat="0" applyAlignment="0" applyProtection="0"/>
    <xf numFmtId="0" fontId="160" fillId="95" borderId="405" applyNumberFormat="0" applyAlignment="0" applyProtection="0"/>
    <xf numFmtId="0" fontId="172" fillId="58" borderId="402" applyNumberFormat="0" applyAlignment="0" applyProtection="0">
      <alignment vertical="center"/>
    </xf>
    <xf numFmtId="0" fontId="175" fillId="95" borderId="402" applyNumberFormat="0" applyAlignment="0" applyProtection="0"/>
    <xf numFmtId="210" fontId="34" fillId="12" borderId="409" applyBorder="0" applyProtection="0">
      <alignment horizontal="right"/>
    </xf>
    <xf numFmtId="0" fontId="53" fillId="0" borderId="409">
      <alignment horizontal="center" vertical="top" wrapText="1"/>
    </xf>
    <xf numFmtId="0" fontId="19" fillId="45" borderId="409">
      <alignment horizontal="center" wrapText="1"/>
    </xf>
    <xf numFmtId="0" fontId="53" fillId="0" borderId="409">
      <alignment horizontal="center" vertical="top" wrapText="1"/>
    </xf>
    <xf numFmtId="0" fontId="19" fillId="46" borderId="409">
      <alignment horizontal="center" wrapText="1"/>
    </xf>
    <xf numFmtId="0" fontId="53" fillId="0" borderId="409">
      <alignment horizontal="center" vertical="top" wrapText="1"/>
    </xf>
    <xf numFmtId="0" fontId="19" fillId="46" borderId="409">
      <alignment horizontal="center" wrapText="1"/>
    </xf>
    <xf numFmtId="0" fontId="53" fillId="0" borderId="409">
      <alignment horizontal="center" vertical="top" wrapText="1"/>
    </xf>
    <xf numFmtId="0" fontId="19" fillId="46" borderId="409">
      <alignment horizontal="center" wrapText="1"/>
    </xf>
    <xf numFmtId="0" fontId="53" fillId="0" borderId="409">
      <alignment horizontal="center" vertical="top" wrapText="1"/>
    </xf>
    <xf numFmtId="0" fontId="19" fillId="46" borderId="409">
      <alignment horizontal="center" wrapText="1"/>
    </xf>
    <xf numFmtId="0" fontId="53" fillId="0" borderId="409">
      <alignment horizontal="center" vertical="top" wrapText="1"/>
    </xf>
    <xf numFmtId="0" fontId="19" fillId="46" borderId="409">
      <alignment horizontal="center" wrapText="1"/>
    </xf>
    <xf numFmtId="0" fontId="53" fillId="0" borderId="409">
      <alignment horizontal="center" vertical="top" wrapText="1"/>
    </xf>
    <xf numFmtId="0" fontId="19" fillId="46" borderId="409">
      <alignment horizontal="center" wrapText="1"/>
    </xf>
    <xf numFmtId="256" fontId="4" fillId="46" borderId="409">
      <alignment horizontal="right"/>
      <protection locked="0"/>
    </xf>
    <xf numFmtId="269" fontId="83" fillId="58" borderId="411" applyAlignment="0" applyProtection="0"/>
    <xf numFmtId="0" fontId="91" fillId="0" borderId="411">
      <alignment horizontal="left" vertical="center"/>
    </xf>
    <xf numFmtId="10" fontId="4" fillId="41" borderId="409" applyNumberFormat="0" applyBorder="0" applyAlignment="0" applyProtection="0"/>
    <xf numFmtId="4" fontId="83" fillId="12" borderId="411" applyNumberFormat="0" applyProtection="0">
      <alignment horizontal="left" vertical="center" indent="1"/>
    </xf>
    <xf numFmtId="251" fontId="19" fillId="0" borderId="411" applyFill="0"/>
    <xf numFmtId="251" fontId="19" fillId="0" borderId="410" applyFill="0"/>
    <xf numFmtId="251" fontId="4" fillId="0" borderId="411" applyFill="0"/>
    <xf numFmtId="251" fontId="4" fillId="0" borderId="410" applyFill="0"/>
    <xf numFmtId="213" fontId="44" fillId="0" borderId="414">
      <alignment horizontal="center" vertical="center"/>
      <protection locked="0"/>
    </xf>
    <xf numFmtId="213" fontId="44" fillId="0" borderId="414">
      <alignment horizontal="right" vertical="center"/>
      <protection locked="0"/>
    </xf>
    <xf numFmtId="214" fontId="44" fillId="0" borderId="414">
      <alignment horizontal="center" vertical="center"/>
      <protection locked="0"/>
    </xf>
    <xf numFmtId="214" fontId="44" fillId="0" borderId="414">
      <alignment horizontal="right" vertical="center"/>
      <protection locked="0"/>
    </xf>
    <xf numFmtId="3" fontId="45" fillId="41" borderId="415">
      <alignment horizontal="right"/>
    </xf>
    <xf numFmtId="188" fontId="44" fillId="0" borderId="414">
      <alignment horizontal="center" vertical="center"/>
      <protection locked="0"/>
    </xf>
    <xf numFmtId="188" fontId="44" fillId="0" borderId="414">
      <alignment horizontal="right" vertical="center"/>
      <protection locked="0"/>
    </xf>
    <xf numFmtId="215" fontId="44" fillId="0" borderId="414">
      <alignment horizontal="center" vertical="center"/>
      <protection locked="0"/>
    </xf>
    <xf numFmtId="215" fontId="44" fillId="0" borderId="414">
      <alignment horizontal="right" vertical="center"/>
      <protection locked="0"/>
    </xf>
    <xf numFmtId="216" fontId="44" fillId="0" borderId="414">
      <alignment horizontal="center" vertical="center"/>
      <protection locked="0"/>
    </xf>
    <xf numFmtId="216" fontId="44" fillId="0" borderId="414">
      <alignment horizontal="right" vertical="center"/>
      <protection locked="0"/>
    </xf>
    <xf numFmtId="217" fontId="44" fillId="0" borderId="414">
      <alignment horizontal="center" vertical="center"/>
      <protection locked="0"/>
    </xf>
    <xf numFmtId="217" fontId="44" fillId="0" borderId="414">
      <alignment horizontal="right" vertical="center"/>
      <protection locked="0"/>
    </xf>
    <xf numFmtId="218" fontId="44" fillId="0" borderId="414">
      <alignment horizontal="center" vertical="center"/>
      <protection locked="0"/>
    </xf>
    <xf numFmtId="218" fontId="44" fillId="0" borderId="414">
      <alignment horizontal="right" vertical="center"/>
      <protection locked="0"/>
    </xf>
    <xf numFmtId="235" fontId="19" fillId="44" borderId="412">
      <alignment horizontal="center" wrapText="1"/>
    </xf>
    <xf numFmtId="0" fontId="55" fillId="48" borderId="416" applyNumberFormat="0" applyAlignment="0">
      <protection locked="0"/>
    </xf>
    <xf numFmtId="0" fontId="69" fillId="51" borderId="413" applyNumberFormat="0" applyFont="0" applyBorder="0" applyAlignment="0" applyProtection="0"/>
    <xf numFmtId="0" fontId="74" fillId="55" borderId="417">
      <alignment horizontal="center"/>
      <protection locked="0"/>
    </xf>
    <xf numFmtId="0" fontId="95" fillId="24" borderId="416" applyNumberFormat="0" applyAlignment="0">
      <protection locked="0"/>
    </xf>
    <xf numFmtId="0" fontId="95" fillId="24" borderId="416" applyNumberFormat="0" applyAlignment="0">
      <protection locked="0"/>
    </xf>
    <xf numFmtId="10" fontId="69" fillId="66" borderId="413" applyBorder="0">
      <alignment horizontal="center"/>
      <protection locked="0"/>
    </xf>
    <xf numFmtId="0" fontId="4" fillId="15" borderId="415" applyNumberFormat="0" applyAlignment="0">
      <protection locked="0"/>
    </xf>
    <xf numFmtId="0" fontId="106" fillId="48" borderId="418" applyNumberFormat="0" applyAlignment="0">
      <protection locked="0"/>
    </xf>
    <xf numFmtId="4" fontId="83" fillId="46" borderId="419" applyNumberFormat="0" applyProtection="0">
      <alignment vertical="center"/>
    </xf>
    <xf numFmtId="4" fontId="121" fillId="46" borderId="419" applyNumberFormat="0" applyProtection="0">
      <alignment vertical="center"/>
    </xf>
    <xf numFmtId="4" fontId="122" fillId="46" borderId="419" applyNumberFormat="0" applyProtection="0">
      <alignment horizontal="left" vertical="center" indent="1"/>
    </xf>
    <xf numFmtId="4" fontId="122" fillId="70" borderId="419" applyNumberFormat="0" applyProtection="0">
      <alignment horizontal="right" vertical="center"/>
    </xf>
    <xf numFmtId="4" fontId="122" fillId="71" borderId="419" applyNumberFormat="0" applyProtection="0">
      <alignment horizontal="right" vertical="center"/>
    </xf>
    <xf numFmtId="4" fontId="122" fillId="72" borderId="419" applyNumberFormat="0" applyProtection="0">
      <alignment horizontal="right" vertical="center"/>
    </xf>
    <xf numFmtId="4" fontId="122" fillId="69" borderId="419" applyNumberFormat="0" applyProtection="0">
      <alignment horizontal="right" vertical="center"/>
    </xf>
    <xf numFmtId="4" fontId="122" fillId="73" borderId="419" applyNumberFormat="0" applyProtection="0">
      <alignment horizontal="right" vertical="center"/>
    </xf>
    <xf numFmtId="4" fontId="122" fillId="64" borderId="419" applyNumberFormat="0" applyProtection="0">
      <alignment horizontal="right" vertical="center"/>
    </xf>
    <xf numFmtId="4" fontId="122" fillId="74" borderId="419" applyNumberFormat="0" applyProtection="0">
      <alignment horizontal="right" vertical="center"/>
    </xf>
    <xf numFmtId="4" fontId="122" fillId="75" borderId="419" applyNumberFormat="0" applyProtection="0">
      <alignment horizontal="right" vertical="center"/>
    </xf>
    <xf numFmtId="4" fontId="122" fillId="76" borderId="419" applyNumberFormat="0" applyProtection="0">
      <alignment horizontal="right" vertical="center"/>
    </xf>
    <xf numFmtId="4" fontId="122" fillId="50" borderId="419" applyNumberFormat="0" applyProtection="0">
      <alignment horizontal="right" vertical="center"/>
    </xf>
    <xf numFmtId="4" fontId="122" fillId="44" borderId="419" applyNumberFormat="0" applyProtection="0">
      <alignment vertical="center"/>
    </xf>
    <xf numFmtId="4" fontId="125" fillId="44" borderId="419" applyNumberFormat="0" applyProtection="0">
      <alignment vertical="center"/>
    </xf>
    <xf numFmtId="4" fontId="83" fillId="50" borderId="420" applyNumberFormat="0" applyProtection="0">
      <alignment horizontal="left" vertical="center" indent="1"/>
    </xf>
    <xf numFmtId="4" fontId="24" fillId="44" borderId="419" applyNumberFormat="0" applyProtection="0">
      <alignment horizontal="right" vertical="center"/>
    </xf>
    <xf numFmtId="4" fontId="125" fillId="44" borderId="419" applyNumberFormat="0" applyProtection="0">
      <alignment horizontal="right" vertical="center"/>
    </xf>
    <xf numFmtId="4" fontId="126" fillId="5" borderId="419" applyNumberFormat="0" applyProtection="0">
      <alignment horizontal="left" vertical="center" wrapText="1" indent="1"/>
    </xf>
    <xf numFmtId="4" fontId="128" fillId="44" borderId="419" applyNumberFormat="0" applyProtection="0">
      <alignment horizontal="right" vertical="center"/>
    </xf>
    <xf numFmtId="0" fontId="146" fillId="0" borderId="421" applyNumberFormat="0" applyFill="0" applyAlignment="0">
      <protection locked="0"/>
    </xf>
    <xf numFmtId="0" fontId="146" fillId="0" borderId="421" applyNumberFormat="0" applyFill="0" applyAlignment="0">
      <protection locked="0"/>
    </xf>
    <xf numFmtId="0" fontId="33" fillId="87" borderId="415" applyNumberFormat="0" applyFont="0" applyAlignment="0" applyProtection="0"/>
    <xf numFmtId="0" fontId="159" fillId="93" borderId="416" applyNumberFormat="0" applyAlignment="0" applyProtection="0"/>
    <xf numFmtId="0" fontId="160" fillId="95" borderId="418" applyNumberFormat="0" applyAlignment="0" applyProtection="0"/>
    <xf numFmtId="0" fontId="172" fillId="58" borderId="416" applyNumberFormat="0" applyAlignment="0" applyProtection="0">
      <alignment vertical="center"/>
    </xf>
    <xf numFmtId="0" fontId="175" fillId="95" borderId="416" applyNumberFormat="0" applyAlignment="0" applyProtection="0"/>
    <xf numFmtId="4" fontId="122" fillId="74" borderId="467" applyNumberFormat="0" applyProtection="0">
      <alignment horizontal="right" vertical="center"/>
    </xf>
    <xf numFmtId="4" fontId="122" fillId="64" borderId="467" applyNumberFormat="0" applyProtection="0">
      <alignment horizontal="right" vertical="center"/>
    </xf>
    <xf numFmtId="4" fontId="122" fillId="73" borderId="467" applyNumberFormat="0" applyProtection="0">
      <alignment horizontal="right" vertical="center"/>
    </xf>
    <xf numFmtId="4" fontId="122" fillId="69" borderId="467" applyNumberFormat="0" applyProtection="0">
      <alignment horizontal="right" vertical="center"/>
    </xf>
    <xf numFmtId="4" fontId="122" fillId="72" borderId="467" applyNumberFormat="0" applyProtection="0">
      <alignment horizontal="right" vertical="center"/>
    </xf>
    <xf numFmtId="0" fontId="55" fillId="48" borderId="440" applyNumberFormat="0" applyAlignment="0">
      <protection locked="0"/>
    </xf>
    <xf numFmtId="0" fontId="95" fillId="24" borderId="464" applyNumberFormat="0" applyAlignment="0">
      <protection locked="0"/>
    </xf>
    <xf numFmtId="0" fontId="95" fillId="24" borderId="464" applyNumberFormat="0" applyAlignment="0">
      <protection locked="0"/>
    </xf>
    <xf numFmtId="0" fontId="74" fillId="55" borderId="441">
      <alignment horizontal="center"/>
      <protection locked="0"/>
    </xf>
    <xf numFmtId="0" fontId="74" fillId="55" borderId="465">
      <alignment horizontal="center"/>
      <protection locked="0"/>
    </xf>
    <xf numFmtId="0" fontId="4" fillId="15" borderId="439" applyNumberFormat="0" applyAlignment="0">
      <protection locked="0"/>
    </xf>
    <xf numFmtId="218" fontId="44" fillId="0" borderId="462">
      <alignment horizontal="right" vertical="center"/>
      <protection locked="0"/>
    </xf>
    <xf numFmtId="218" fontId="44" fillId="0" borderId="462">
      <alignment horizontal="center" vertical="center"/>
      <protection locked="0"/>
    </xf>
    <xf numFmtId="217" fontId="44" fillId="0" borderId="462">
      <alignment horizontal="right" vertical="center"/>
      <protection locked="0"/>
    </xf>
    <xf numFmtId="217" fontId="44" fillId="0" borderId="462">
      <alignment horizontal="center" vertical="center"/>
      <protection locked="0"/>
    </xf>
    <xf numFmtId="216" fontId="44" fillId="0" borderId="462">
      <alignment horizontal="right" vertical="center"/>
      <protection locked="0"/>
    </xf>
    <xf numFmtId="216" fontId="44" fillId="0" borderId="462">
      <alignment horizontal="center" vertical="center"/>
      <protection locked="0"/>
    </xf>
    <xf numFmtId="215" fontId="44" fillId="0" borderId="462">
      <alignment horizontal="right" vertical="center"/>
      <protection locked="0"/>
    </xf>
    <xf numFmtId="215" fontId="44" fillId="0" borderId="462">
      <alignment horizontal="center" vertical="center"/>
      <protection locked="0"/>
    </xf>
    <xf numFmtId="188" fontId="44" fillId="0" borderId="462">
      <alignment horizontal="right" vertical="center"/>
      <protection locked="0"/>
    </xf>
    <xf numFmtId="188" fontId="44" fillId="0" borderId="462">
      <alignment horizontal="center" vertical="center"/>
      <protection locked="0"/>
    </xf>
    <xf numFmtId="214" fontId="44" fillId="0" borderId="462">
      <alignment horizontal="right" vertical="center"/>
      <protection locked="0"/>
    </xf>
    <xf numFmtId="214" fontId="44" fillId="0" borderId="462">
      <alignment horizontal="center" vertical="center"/>
      <protection locked="0"/>
    </xf>
    <xf numFmtId="213" fontId="44" fillId="0" borderId="462">
      <alignment horizontal="center" vertical="center"/>
      <protection locked="0"/>
    </xf>
    <xf numFmtId="4" fontId="83" fillId="46" borderId="443" applyNumberFormat="0" applyProtection="0">
      <alignment vertical="center"/>
    </xf>
    <xf numFmtId="4" fontId="121" fillId="46" borderId="443" applyNumberFormat="0" applyProtection="0">
      <alignment vertical="center"/>
    </xf>
    <xf numFmtId="4" fontId="122" fillId="46" borderId="443" applyNumberFormat="0" applyProtection="0">
      <alignment horizontal="left" vertical="center" indent="1"/>
    </xf>
    <xf numFmtId="4" fontId="122" fillId="70" borderId="443" applyNumberFormat="0" applyProtection="0">
      <alignment horizontal="right" vertical="center"/>
    </xf>
    <xf numFmtId="4" fontId="122" fillId="71" borderId="443" applyNumberFormat="0" applyProtection="0">
      <alignment horizontal="right" vertical="center"/>
    </xf>
    <xf numFmtId="4" fontId="122" fillId="72" borderId="443" applyNumberFormat="0" applyProtection="0">
      <alignment horizontal="right" vertical="center"/>
    </xf>
    <xf numFmtId="4" fontId="122" fillId="69" borderId="443" applyNumberFormat="0" applyProtection="0">
      <alignment horizontal="right" vertical="center"/>
    </xf>
    <xf numFmtId="4" fontId="122" fillId="73" borderId="443" applyNumberFormat="0" applyProtection="0">
      <alignment horizontal="right" vertical="center"/>
    </xf>
    <xf numFmtId="4" fontId="122" fillId="64" borderId="443" applyNumberFormat="0" applyProtection="0">
      <alignment horizontal="right" vertical="center"/>
    </xf>
    <xf numFmtId="4" fontId="122" fillId="74" borderId="443" applyNumberFormat="0" applyProtection="0">
      <alignment horizontal="right" vertical="center"/>
    </xf>
    <xf numFmtId="4" fontId="122" fillId="75" borderId="443" applyNumberFormat="0" applyProtection="0">
      <alignment horizontal="right" vertical="center"/>
    </xf>
    <xf numFmtId="4" fontId="122" fillId="76" borderId="443" applyNumberFormat="0" applyProtection="0">
      <alignment horizontal="right" vertical="center"/>
    </xf>
    <xf numFmtId="4" fontId="122" fillId="50" borderId="443" applyNumberFormat="0" applyProtection="0">
      <alignment horizontal="right" vertical="center"/>
    </xf>
    <xf numFmtId="4" fontId="122" fillId="44" borderId="443" applyNumberFormat="0" applyProtection="0">
      <alignment vertical="center"/>
    </xf>
    <xf numFmtId="4" fontId="125" fillId="44" borderId="443" applyNumberFormat="0" applyProtection="0">
      <alignment vertical="center"/>
    </xf>
    <xf numFmtId="4" fontId="83" fillId="50" borderId="444" applyNumberFormat="0" applyProtection="0">
      <alignment horizontal="left" vertical="center" indent="1"/>
    </xf>
    <xf numFmtId="4" fontId="24" fillId="44" borderId="443" applyNumberFormat="0" applyProtection="0">
      <alignment horizontal="right" vertical="center"/>
    </xf>
    <xf numFmtId="4" fontId="125" fillId="44" borderId="443" applyNumberFormat="0" applyProtection="0">
      <alignment horizontal="right" vertical="center"/>
    </xf>
    <xf numFmtId="4" fontId="126" fillId="5" borderId="443" applyNumberFormat="0" applyProtection="0">
      <alignment horizontal="left" vertical="center" wrapText="1" indent="1"/>
    </xf>
    <xf numFmtId="4" fontId="128" fillId="44" borderId="443" applyNumberFormat="0" applyProtection="0">
      <alignment horizontal="right" vertical="center"/>
    </xf>
    <xf numFmtId="0" fontId="146" fillId="0" borderId="445" applyNumberFormat="0" applyFill="0" applyAlignment="0">
      <protection locked="0"/>
    </xf>
    <xf numFmtId="0" fontId="146" fillId="0" borderId="445" applyNumberFormat="0" applyFill="0" applyAlignment="0">
      <protection locked="0"/>
    </xf>
    <xf numFmtId="0" fontId="33" fillId="87" borderId="439" applyNumberFormat="0" applyFont="0" applyAlignment="0" applyProtection="0"/>
    <xf numFmtId="0" fontId="159" fillId="93" borderId="440" applyNumberFormat="0" applyAlignment="0" applyProtection="0"/>
    <xf numFmtId="0" fontId="160" fillId="95" borderId="442" applyNumberFormat="0" applyAlignment="0" applyProtection="0"/>
    <xf numFmtId="0" fontId="172" fillId="58" borderId="440" applyNumberFormat="0" applyAlignment="0" applyProtection="0">
      <alignment vertical="center"/>
    </xf>
    <xf numFmtId="0" fontId="175" fillId="95" borderId="440" applyNumberFormat="0" applyAlignment="0" applyProtection="0"/>
    <xf numFmtId="0" fontId="106" fillId="48" borderId="466" applyNumberFormat="0" applyAlignment="0">
      <protection locked="0"/>
    </xf>
    <xf numFmtId="0" fontId="4" fillId="15" borderId="463" applyNumberFormat="0" applyAlignment="0">
      <protection locked="0"/>
    </xf>
    <xf numFmtId="4" fontId="122" fillId="70" borderId="467" applyNumberFormat="0" applyProtection="0">
      <alignment horizontal="right" vertical="center"/>
    </xf>
    <xf numFmtId="4" fontId="122" fillId="71" borderId="467" applyNumberFormat="0" applyProtection="0">
      <alignment horizontal="right" vertical="center"/>
    </xf>
    <xf numFmtId="210" fontId="34" fillId="12" borderId="409" applyBorder="0" applyProtection="0">
      <alignment horizontal="right"/>
    </xf>
    <xf numFmtId="210" fontId="34" fillId="12" borderId="409" applyBorder="0" applyProtection="0">
      <alignment horizontal="right"/>
    </xf>
    <xf numFmtId="210" fontId="34" fillId="12" borderId="409" applyBorder="0" applyProtection="0">
      <alignment horizontal="right"/>
    </xf>
    <xf numFmtId="213" fontId="44" fillId="0" borderId="399">
      <alignment horizontal="center" vertical="center"/>
      <protection locked="0"/>
    </xf>
    <xf numFmtId="213" fontId="44" fillId="0" borderId="399">
      <alignment horizontal="center" vertical="center"/>
      <protection locked="0"/>
    </xf>
    <xf numFmtId="213" fontId="44" fillId="0" borderId="399">
      <alignment horizontal="center" vertical="center"/>
      <protection locked="0"/>
    </xf>
    <xf numFmtId="213" fontId="44" fillId="0" borderId="399">
      <alignment horizontal="center" vertical="center"/>
      <protection locked="0"/>
    </xf>
    <xf numFmtId="213" fontId="44" fillId="0" borderId="399">
      <alignment horizontal="right" vertical="center"/>
      <protection locked="0"/>
    </xf>
    <xf numFmtId="213" fontId="44" fillId="0" borderId="399">
      <alignment horizontal="right" vertical="center"/>
      <protection locked="0"/>
    </xf>
    <xf numFmtId="213" fontId="44" fillId="0" borderId="399">
      <alignment horizontal="right" vertical="center"/>
      <protection locked="0"/>
    </xf>
    <xf numFmtId="213" fontId="44" fillId="0" borderId="399">
      <alignment horizontal="right" vertical="center"/>
      <protection locked="0"/>
    </xf>
    <xf numFmtId="214" fontId="44" fillId="0" borderId="399">
      <alignment horizontal="center" vertical="center"/>
      <protection locked="0"/>
    </xf>
    <xf numFmtId="214" fontId="44" fillId="0" borderId="399">
      <alignment horizontal="center" vertical="center"/>
      <protection locked="0"/>
    </xf>
    <xf numFmtId="214" fontId="44" fillId="0" borderId="399">
      <alignment horizontal="center" vertical="center"/>
      <protection locked="0"/>
    </xf>
    <xf numFmtId="214" fontId="44" fillId="0" borderId="399">
      <alignment horizontal="center" vertical="center"/>
      <protection locked="0"/>
    </xf>
    <xf numFmtId="214" fontId="44" fillId="0" borderId="399">
      <alignment horizontal="right" vertical="center"/>
      <protection locked="0"/>
    </xf>
    <xf numFmtId="214" fontId="44" fillId="0" borderId="399">
      <alignment horizontal="right" vertical="center"/>
      <protection locked="0"/>
    </xf>
    <xf numFmtId="214" fontId="44" fillId="0" borderId="399">
      <alignment horizontal="right" vertical="center"/>
      <protection locked="0"/>
    </xf>
    <xf numFmtId="214" fontId="44" fillId="0" borderId="399">
      <alignment horizontal="right" vertical="center"/>
      <protection locked="0"/>
    </xf>
    <xf numFmtId="3" fontId="45" fillId="41" borderId="400">
      <alignment horizontal="right"/>
    </xf>
    <xf numFmtId="3" fontId="45" fillId="41" borderId="400">
      <alignment horizontal="right"/>
    </xf>
    <xf numFmtId="3" fontId="45" fillId="41" borderId="400">
      <alignment horizontal="right"/>
    </xf>
    <xf numFmtId="3" fontId="45" fillId="41" borderId="400">
      <alignment horizontal="right"/>
    </xf>
    <xf numFmtId="188" fontId="44" fillId="0" borderId="399">
      <alignment horizontal="center" vertical="center"/>
      <protection locked="0"/>
    </xf>
    <xf numFmtId="188" fontId="44" fillId="0" borderId="399">
      <alignment horizontal="center" vertical="center"/>
      <protection locked="0"/>
    </xf>
    <xf numFmtId="188" fontId="44" fillId="0" borderId="399">
      <alignment horizontal="center" vertical="center"/>
      <protection locked="0"/>
    </xf>
    <xf numFmtId="188" fontId="44" fillId="0" borderId="399">
      <alignment horizontal="center" vertical="center"/>
      <protection locked="0"/>
    </xf>
    <xf numFmtId="188" fontId="44" fillId="0" borderId="399">
      <alignment horizontal="right" vertical="center"/>
      <protection locked="0"/>
    </xf>
    <xf numFmtId="188" fontId="44" fillId="0" borderId="399">
      <alignment horizontal="right" vertical="center"/>
      <protection locked="0"/>
    </xf>
    <xf numFmtId="188" fontId="44" fillId="0" borderId="399">
      <alignment horizontal="right" vertical="center"/>
      <protection locked="0"/>
    </xf>
    <xf numFmtId="188" fontId="44" fillId="0" borderId="399">
      <alignment horizontal="right" vertical="center"/>
      <protection locked="0"/>
    </xf>
    <xf numFmtId="215" fontId="44" fillId="0" borderId="399">
      <alignment horizontal="center" vertical="center"/>
      <protection locked="0"/>
    </xf>
    <xf numFmtId="215" fontId="44" fillId="0" borderId="399">
      <alignment horizontal="center" vertical="center"/>
      <protection locked="0"/>
    </xf>
    <xf numFmtId="215" fontId="44" fillId="0" borderId="399">
      <alignment horizontal="center" vertical="center"/>
      <protection locked="0"/>
    </xf>
    <xf numFmtId="215" fontId="44" fillId="0" borderId="399">
      <alignment horizontal="center" vertical="center"/>
      <protection locked="0"/>
    </xf>
    <xf numFmtId="215" fontId="44" fillId="0" borderId="399">
      <alignment horizontal="right" vertical="center"/>
      <protection locked="0"/>
    </xf>
    <xf numFmtId="215" fontId="44" fillId="0" borderId="399">
      <alignment horizontal="right" vertical="center"/>
      <protection locked="0"/>
    </xf>
    <xf numFmtId="215" fontId="44" fillId="0" borderId="399">
      <alignment horizontal="right" vertical="center"/>
      <protection locked="0"/>
    </xf>
    <xf numFmtId="215" fontId="44" fillId="0" borderId="399">
      <alignment horizontal="right" vertical="center"/>
      <protection locked="0"/>
    </xf>
    <xf numFmtId="216" fontId="44" fillId="0" borderId="399">
      <alignment horizontal="center" vertical="center"/>
      <protection locked="0"/>
    </xf>
    <xf numFmtId="216" fontId="44" fillId="0" borderId="399">
      <alignment horizontal="center" vertical="center"/>
      <protection locked="0"/>
    </xf>
    <xf numFmtId="216" fontId="44" fillId="0" borderId="399">
      <alignment horizontal="center" vertical="center"/>
      <protection locked="0"/>
    </xf>
    <xf numFmtId="216" fontId="44" fillId="0" borderId="399">
      <alignment horizontal="center" vertical="center"/>
      <protection locked="0"/>
    </xf>
    <xf numFmtId="216" fontId="44" fillId="0" borderId="399">
      <alignment horizontal="right" vertical="center"/>
      <protection locked="0"/>
    </xf>
    <xf numFmtId="216" fontId="44" fillId="0" borderId="399">
      <alignment horizontal="right" vertical="center"/>
      <protection locked="0"/>
    </xf>
    <xf numFmtId="216" fontId="44" fillId="0" borderId="399">
      <alignment horizontal="right" vertical="center"/>
      <protection locked="0"/>
    </xf>
    <xf numFmtId="216" fontId="44" fillId="0" borderId="399">
      <alignment horizontal="right" vertical="center"/>
      <protection locked="0"/>
    </xf>
    <xf numFmtId="217" fontId="44" fillId="0" borderId="399">
      <alignment horizontal="center" vertical="center"/>
      <protection locked="0"/>
    </xf>
    <xf numFmtId="217" fontId="44" fillId="0" borderId="399">
      <alignment horizontal="center" vertical="center"/>
      <protection locked="0"/>
    </xf>
    <xf numFmtId="217" fontId="44" fillId="0" borderId="399">
      <alignment horizontal="center" vertical="center"/>
      <protection locked="0"/>
    </xf>
    <xf numFmtId="217" fontId="44" fillId="0" borderId="399">
      <alignment horizontal="center" vertical="center"/>
      <protection locked="0"/>
    </xf>
    <xf numFmtId="217" fontId="44" fillId="0" borderId="399">
      <alignment horizontal="right" vertical="center"/>
      <protection locked="0"/>
    </xf>
    <xf numFmtId="217" fontId="44" fillId="0" borderId="399">
      <alignment horizontal="right" vertical="center"/>
      <protection locked="0"/>
    </xf>
    <xf numFmtId="217" fontId="44" fillId="0" borderId="399">
      <alignment horizontal="right" vertical="center"/>
      <protection locked="0"/>
    </xf>
    <xf numFmtId="217" fontId="44" fillId="0" borderId="399">
      <alignment horizontal="right" vertical="center"/>
      <protection locked="0"/>
    </xf>
    <xf numFmtId="218" fontId="44" fillId="0" borderId="399">
      <alignment horizontal="center" vertical="center"/>
      <protection locked="0"/>
    </xf>
    <xf numFmtId="218" fontId="44" fillId="0" borderId="399">
      <alignment horizontal="center" vertical="center"/>
      <protection locked="0"/>
    </xf>
    <xf numFmtId="218" fontId="44" fillId="0" borderId="399">
      <alignment horizontal="center" vertical="center"/>
      <protection locked="0"/>
    </xf>
    <xf numFmtId="218" fontId="44" fillId="0" borderId="399">
      <alignment horizontal="center" vertical="center"/>
      <protection locked="0"/>
    </xf>
    <xf numFmtId="218" fontId="44" fillId="0" borderId="399">
      <alignment horizontal="right" vertical="center"/>
      <protection locked="0"/>
    </xf>
    <xf numFmtId="218" fontId="44" fillId="0" borderId="399">
      <alignment horizontal="right" vertical="center"/>
      <protection locked="0"/>
    </xf>
    <xf numFmtId="218" fontId="44" fillId="0" borderId="399">
      <alignment horizontal="right" vertical="center"/>
      <protection locked="0"/>
    </xf>
    <xf numFmtId="218" fontId="44" fillId="0" borderId="399">
      <alignment horizontal="right" vertical="center"/>
      <protection locked="0"/>
    </xf>
    <xf numFmtId="235" fontId="19" fillId="44" borderId="412">
      <alignment horizontal="center" wrapText="1"/>
    </xf>
    <xf numFmtId="235" fontId="19" fillId="44" borderId="412">
      <alignment horizontal="center" wrapText="1"/>
    </xf>
    <xf numFmtId="235" fontId="19" fillId="44" borderId="412">
      <alignment horizontal="center" wrapText="1"/>
    </xf>
    <xf numFmtId="235" fontId="19" fillId="44" borderId="412">
      <alignment horizontal="center" wrapText="1"/>
    </xf>
    <xf numFmtId="0" fontId="53" fillId="0" borderId="409">
      <alignment horizontal="center" vertical="top" wrapText="1"/>
    </xf>
    <xf numFmtId="0" fontId="53" fillId="0" borderId="409">
      <alignment horizontal="center" vertical="top" wrapText="1"/>
    </xf>
    <xf numFmtId="0" fontId="53" fillId="0" borderId="409">
      <alignment horizontal="center" vertical="top" wrapText="1"/>
    </xf>
    <xf numFmtId="0" fontId="19" fillId="45" borderId="409">
      <alignment horizontal="center" wrapText="1"/>
    </xf>
    <xf numFmtId="0" fontId="19" fillId="45" borderId="409">
      <alignment horizontal="center" wrapText="1"/>
    </xf>
    <xf numFmtId="0" fontId="19" fillId="45" borderId="409">
      <alignment horizontal="center" wrapText="1"/>
    </xf>
    <xf numFmtId="0" fontId="53" fillId="0" borderId="409">
      <alignment horizontal="center" vertical="top" wrapText="1"/>
    </xf>
    <xf numFmtId="0" fontId="53" fillId="0" borderId="409">
      <alignment horizontal="center" vertical="top" wrapText="1"/>
    </xf>
    <xf numFmtId="0" fontId="53" fillId="0" borderId="409">
      <alignment horizontal="center" vertical="top" wrapText="1"/>
    </xf>
    <xf numFmtId="0" fontId="19" fillId="46" borderId="409">
      <alignment horizontal="center" wrapText="1"/>
    </xf>
    <xf numFmtId="0" fontId="19" fillId="46" borderId="409">
      <alignment horizontal="center" wrapText="1"/>
    </xf>
    <xf numFmtId="0" fontId="19" fillId="46" borderId="409">
      <alignment horizontal="center" wrapText="1"/>
    </xf>
    <xf numFmtId="0" fontId="53" fillId="0" borderId="409">
      <alignment horizontal="center" vertical="top" wrapText="1"/>
    </xf>
    <xf numFmtId="0" fontId="53" fillId="0" borderId="409">
      <alignment horizontal="center" vertical="top" wrapText="1"/>
    </xf>
    <xf numFmtId="0" fontId="53" fillId="0" borderId="409">
      <alignment horizontal="center" vertical="top" wrapText="1"/>
    </xf>
    <xf numFmtId="0" fontId="19" fillId="46" borderId="409">
      <alignment horizontal="center" wrapText="1"/>
    </xf>
    <xf numFmtId="0" fontId="19" fillId="46" borderId="409">
      <alignment horizontal="center" wrapText="1"/>
    </xf>
    <xf numFmtId="0" fontId="19" fillId="46" borderId="409">
      <alignment horizontal="center" wrapText="1"/>
    </xf>
    <xf numFmtId="0" fontId="53" fillId="0" borderId="409">
      <alignment horizontal="center" vertical="top" wrapText="1"/>
    </xf>
    <xf numFmtId="0" fontId="53" fillId="0" borderId="409">
      <alignment horizontal="center" vertical="top" wrapText="1"/>
    </xf>
    <xf numFmtId="0" fontId="53" fillId="0" borderId="409">
      <alignment horizontal="center" vertical="top" wrapText="1"/>
    </xf>
    <xf numFmtId="0" fontId="19" fillId="46" borderId="409">
      <alignment horizontal="center" wrapText="1"/>
    </xf>
    <xf numFmtId="0" fontId="19" fillId="46" borderId="409">
      <alignment horizontal="center" wrapText="1"/>
    </xf>
    <xf numFmtId="0" fontId="19" fillId="46" borderId="409">
      <alignment horizontal="center" wrapText="1"/>
    </xf>
    <xf numFmtId="0" fontId="53" fillId="0" borderId="409">
      <alignment horizontal="center" vertical="top" wrapText="1"/>
    </xf>
    <xf numFmtId="0" fontId="53" fillId="0" borderId="409">
      <alignment horizontal="center" vertical="top" wrapText="1"/>
    </xf>
    <xf numFmtId="0" fontId="53" fillId="0" borderId="409">
      <alignment horizontal="center" vertical="top" wrapText="1"/>
    </xf>
    <xf numFmtId="0" fontId="19" fillId="46" borderId="409">
      <alignment horizontal="center" wrapText="1"/>
    </xf>
    <xf numFmtId="0" fontId="19" fillId="46" borderId="409">
      <alignment horizontal="center" wrapText="1"/>
    </xf>
    <xf numFmtId="0" fontId="19" fillId="46" borderId="409">
      <alignment horizontal="center" wrapText="1"/>
    </xf>
    <xf numFmtId="0" fontId="53" fillId="0" borderId="409">
      <alignment horizontal="center" vertical="top" wrapText="1"/>
    </xf>
    <xf numFmtId="0" fontId="53" fillId="0" borderId="409">
      <alignment horizontal="center" vertical="top" wrapText="1"/>
    </xf>
    <xf numFmtId="0" fontId="53" fillId="0" borderId="409">
      <alignment horizontal="center" vertical="top" wrapText="1"/>
    </xf>
    <xf numFmtId="0" fontId="19" fillId="46" borderId="409">
      <alignment horizontal="center" wrapText="1"/>
    </xf>
    <xf numFmtId="0" fontId="19" fillId="46" borderId="409">
      <alignment horizontal="center" wrapText="1"/>
    </xf>
    <xf numFmtId="0" fontId="19" fillId="46" borderId="409">
      <alignment horizontal="center" wrapText="1"/>
    </xf>
    <xf numFmtId="0" fontId="53" fillId="0" borderId="409">
      <alignment horizontal="center" vertical="top" wrapText="1"/>
    </xf>
    <xf numFmtId="0" fontId="53" fillId="0" borderId="409">
      <alignment horizontal="center" vertical="top" wrapText="1"/>
    </xf>
    <xf numFmtId="0" fontId="53" fillId="0" borderId="409">
      <alignment horizontal="center" vertical="top" wrapText="1"/>
    </xf>
    <xf numFmtId="0" fontId="19" fillId="46" borderId="409">
      <alignment horizontal="center" wrapText="1"/>
    </xf>
    <xf numFmtId="0" fontId="19" fillId="46" borderId="409">
      <alignment horizontal="center" wrapText="1"/>
    </xf>
    <xf numFmtId="0" fontId="19" fillId="46" borderId="409">
      <alignment horizontal="center" wrapText="1"/>
    </xf>
    <xf numFmtId="0" fontId="55" fillId="48" borderId="416" applyNumberFormat="0" applyAlignment="0">
      <protection locked="0"/>
    </xf>
    <xf numFmtId="0" fontId="55" fillId="48" borderId="416" applyNumberFormat="0" applyAlignment="0">
      <protection locked="0"/>
    </xf>
    <xf numFmtId="0" fontId="55" fillId="48" borderId="416" applyNumberFormat="0" applyAlignment="0">
      <protection locked="0"/>
    </xf>
    <xf numFmtId="0" fontId="55" fillId="48" borderId="416" applyNumberFormat="0" applyAlignment="0">
      <protection locked="0"/>
    </xf>
    <xf numFmtId="0" fontId="55" fillId="48" borderId="416" applyNumberFormat="0" applyAlignment="0">
      <protection locked="0"/>
    </xf>
    <xf numFmtId="0" fontId="69" fillId="51" borderId="413" applyNumberFormat="0" applyFont="0" applyBorder="0" applyAlignment="0" applyProtection="0"/>
    <xf numFmtId="0" fontId="69" fillId="51" borderId="413" applyNumberFormat="0" applyFont="0" applyBorder="0" applyAlignment="0" applyProtection="0"/>
    <xf numFmtId="0" fontId="69" fillId="51" borderId="413" applyNumberFormat="0" applyFont="0" applyBorder="0" applyAlignment="0" applyProtection="0"/>
    <xf numFmtId="0" fontId="69" fillId="51" borderId="413" applyNumberFormat="0" applyFont="0" applyBorder="0" applyAlignment="0" applyProtection="0"/>
    <xf numFmtId="256" fontId="4" fillId="46" borderId="409">
      <alignment horizontal="right"/>
      <protection locked="0"/>
    </xf>
    <xf numFmtId="256" fontId="4" fillId="46" borderId="409">
      <alignment horizontal="right"/>
      <protection locked="0"/>
    </xf>
    <xf numFmtId="256" fontId="4" fillId="46" borderId="409">
      <alignment horizontal="right"/>
      <protection locked="0"/>
    </xf>
    <xf numFmtId="0" fontId="74" fillId="55" borderId="417">
      <alignment horizontal="center"/>
      <protection locked="0"/>
    </xf>
    <xf numFmtId="0" fontId="74" fillId="55" borderId="417">
      <alignment horizontal="center"/>
      <protection locked="0"/>
    </xf>
    <xf numFmtId="0" fontId="74" fillId="55" borderId="417">
      <alignment horizontal="center"/>
      <protection locked="0"/>
    </xf>
    <xf numFmtId="0" fontId="74" fillId="55" borderId="417">
      <alignment horizontal="center"/>
      <protection locked="0"/>
    </xf>
    <xf numFmtId="0" fontId="74" fillId="55" borderId="417">
      <alignment horizontal="center"/>
      <protection locked="0"/>
    </xf>
    <xf numFmtId="269" fontId="83" fillId="58" borderId="411" applyAlignment="0" applyProtection="0"/>
    <xf numFmtId="269" fontId="83" fillId="58" borderId="411" applyAlignment="0" applyProtection="0"/>
    <xf numFmtId="269" fontId="83" fillId="58" borderId="411" applyAlignment="0" applyProtection="0"/>
    <xf numFmtId="0" fontId="91" fillId="0" borderId="411">
      <alignment horizontal="left" vertical="center"/>
    </xf>
    <xf numFmtId="0" fontId="91" fillId="0" borderId="411">
      <alignment horizontal="left" vertical="center"/>
    </xf>
    <xf numFmtId="0" fontId="91" fillId="0" borderId="411">
      <alignment horizontal="left" vertical="center"/>
    </xf>
    <xf numFmtId="10" fontId="4" fillId="41" borderId="409" applyNumberFormat="0" applyBorder="0" applyAlignment="0" applyProtection="0"/>
    <xf numFmtId="10" fontId="4" fillId="41" borderId="409" applyNumberFormat="0" applyBorder="0" applyAlignment="0" applyProtection="0"/>
    <xf numFmtId="10" fontId="4" fillId="41" borderId="409" applyNumberFormat="0" applyBorder="0" applyAlignment="0" applyProtection="0"/>
    <xf numFmtId="0" fontId="95" fillId="24" borderId="416" applyNumberFormat="0" applyAlignment="0">
      <protection locked="0"/>
    </xf>
    <xf numFmtId="0" fontId="95" fillId="24" borderId="416" applyNumberFormat="0" applyAlignment="0">
      <protection locked="0"/>
    </xf>
    <xf numFmtId="0" fontId="95" fillId="24" borderId="416" applyNumberFormat="0" applyAlignment="0">
      <protection locked="0"/>
    </xf>
    <xf numFmtId="0" fontId="95" fillId="24" borderId="416" applyNumberFormat="0" applyAlignment="0">
      <protection locked="0"/>
    </xf>
    <xf numFmtId="0" fontId="95" fillId="24" borderId="416" applyNumberFormat="0" applyAlignment="0">
      <protection locked="0"/>
    </xf>
    <xf numFmtId="0" fontId="95" fillId="24" borderId="416" applyNumberFormat="0" applyAlignment="0">
      <protection locked="0"/>
    </xf>
    <xf numFmtId="0" fontId="95" fillId="24" borderId="416" applyNumberFormat="0" applyAlignment="0">
      <protection locked="0"/>
    </xf>
    <xf numFmtId="0" fontId="95" fillId="24" borderId="416" applyNumberFormat="0" applyAlignment="0">
      <protection locked="0"/>
    </xf>
    <xf numFmtId="0" fontId="95" fillId="24" borderId="416" applyNumberFormat="0" applyAlignment="0">
      <protection locked="0"/>
    </xf>
    <xf numFmtId="0" fontId="95" fillId="24" borderId="416" applyNumberFormat="0" applyAlignment="0">
      <protection locked="0"/>
    </xf>
    <xf numFmtId="10" fontId="69" fillId="66" borderId="413" applyBorder="0">
      <alignment horizontal="center"/>
      <protection locked="0"/>
    </xf>
    <xf numFmtId="10" fontId="69" fillId="66" borderId="413" applyBorder="0">
      <alignment horizontal="center"/>
      <protection locked="0"/>
    </xf>
    <xf numFmtId="10" fontId="69" fillId="66" borderId="413" applyBorder="0">
      <alignment horizontal="center"/>
      <protection locked="0"/>
    </xf>
    <xf numFmtId="10" fontId="69" fillId="66" borderId="413" applyBorder="0">
      <alignment horizontal="center"/>
      <protection locked="0"/>
    </xf>
    <xf numFmtId="0" fontId="4" fillId="15" borderId="400" applyNumberFormat="0" applyAlignment="0">
      <protection locked="0"/>
    </xf>
    <xf numFmtId="0" fontId="4" fillId="15" borderId="400" applyNumberFormat="0" applyAlignment="0">
      <protection locked="0"/>
    </xf>
    <xf numFmtId="0" fontId="4" fillId="15" borderId="400" applyNumberFormat="0" applyAlignment="0">
      <protection locked="0"/>
    </xf>
    <xf numFmtId="0" fontId="4" fillId="15" borderId="400" applyNumberFormat="0" applyAlignment="0">
      <protection locked="0"/>
    </xf>
    <xf numFmtId="0" fontId="106" fillId="48" borderId="418" applyNumberFormat="0" applyAlignment="0">
      <protection locked="0"/>
    </xf>
    <xf numFmtId="0" fontId="106" fillId="48" borderId="418" applyNumberFormat="0" applyAlignment="0">
      <protection locked="0"/>
    </xf>
    <xf numFmtId="0" fontId="106" fillId="48" borderId="418" applyNumberFormat="0" applyAlignment="0">
      <protection locked="0"/>
    </xf>
    <xf numFmtId="0" fontId="106" fillId="48" borderId="418" applyNumberFormat="0" applyAlignment="0">
      <protection locked="0"/>
    </xf>
    <xf numFmtId="0" fontId="106" fillId="48" borderId="418" applyNumberFormat="0" applyAlignment="0">
      <protection locked="0"/>
    </xf>
    <xf numFmtId="4" fontId="83" fillId="46" borderId="419" applyNumberFormat="0" applyProtection="0">
      <alignment vertical="center"/>
    </xf>
    <xf numFmtId="4" fontId="83" fillId="46" borderId="419" applyNumberFormat="0" applyProtection="0">
      <alignment vertical="center"/>
    </xf>
    <xf numFmtId="4" fontId="83" fillId="46" borderId="419" applyNumberFormat="0" applyProtection="0">
      <alignment vertical="center"/>
    </xf>
    <xf numFmtId="4" fontId="83" fillId="46" borderId="419" applyNumberFormat="0" applyProtection="0">
      <alignment vertical="center"/>
    </xf>
    <xf numFmtId="4" fontId="83" fillId="46" borderId="419" applyNumberFormat="0" applyProtection="0">
      <alignment vertical="center"/>
    </xf>
    <xf numFmtId="4" fontId="121" fillId="46" borderId="419" applyNumberFormat="0" applyProtection="0">
      <alignment vertical="center"/>
    </xf>
    <xf numFmtId="4" fontId="121" fillId="46" borderId="419" applyNumberFormat="0" applyProtection="0">
      <alignment vertical="center"/>
    </xf>
    <xf numFmtId="4" fontId="121" fillId="46" borderId="419" applyNumberFormat="0" applyProtection="0">
      <alignment vertical="center"/>
    </xf>
    <xf numFmtId="4" fontId="121" fillId="46" borderId="419" applyNumberFormat="0" applyProtection="0">
      <alignment vertical="center"/>
    </xf>
    <xf numFmtId="4" fontId="121" fillId="46" borderId="419" applyNumberFormat="0" applyProtection="0">
      <alignment vertical="center"/>
    </xf>
    <xf numFmtId="4" fontId="122" fillId="46" borderId="419" applyNumberFormat="0" applyProtection="0">
      <alignment horizontal="left" vertical="center" indent="1"/>
    </xf>
    <xf numFmtId="4" fontId="122" fillId="46" borderId="419" applyNumberFormat="0" applyProtection="0">
      <alignment horizontal="left" vertical="center" indent="1"/>
    </xf>
    <xf numFmtId="4" fontId="122" fillId="46" borderId="419" applyNumberFormat="0" applyProtection="0">
      <alignment horizontal="left" vertical="center" indent="1"/>
    </xf>
    <xf numFmtId="4" fontId="122" fillId="46" borderId="419" applyNumberFormat="0" applyProtection="0">
      <alignment horizontal="left" vertical="center" indent="1"/>
    </xf>
    <xf numFmtId="4" fontId="122" fillId="46" borderId="419" applyNumberFormat="0" applyProtection="0">
      <alignment horizontal="left" vertical="center" indent="1"/>
    </xf>
    <xf numFmtId="4" fontId="122" fillId="70" borderId="419" applyNumberFormat="0" applyProtection="0">
      <alignment horizontal="right" vertical="center"/>
    </xf>
    <xf numFmtId="4" fontId="122" fillId="70" borderId="419" applyNumberFormat="0" applyProtection="0">
      <alignment horizontal="right" vertical="center"/>
    </xf>
    <xf numFmtId="4" fontId="122" fillId="70" borderId="419" applyNumberFormat="0" applyProtection="0">
      <alignment horizontal="right" vertical="center"/>
    </xf>
    <xf numFmtId="4" fontId="122" fillId="70" borderId="419" applyNumberFormat="0" applyProtection="0">
      <alignment horizontal="right" vertical="center"/>
    </xf>
    <xf numFmtId="4" fontId="122" fillId="70" borderId="419" applyNumberFormat="0" applyProtection="0">
      <alignment horizontal="right" vertical="center"/>
    </xf>
    <xf numFmtId="4" fontId="122" fillId="71" borderId="419" applyNumberFormat="0" applyProtection="0">
      <alignment horizontal="right" vertical="center"/>
    </xf>
    <xf numFmtId="4" fontId="122" fillId="71" borderId="419" applyNumberFormat="0" applyProtection="0">
      <alignment horizontal="right" vertical="center"/>
    </xf>
    <xf numFmtId="4" fontId="122" fillId="71" borderId="419" applyNumberFormat="0" applyProtection="0">
      <alignment horizontal="right" vertical="center"/>
    </xf>
    <xf numFmtId="4" fontId="122" fillId="71" borderId="419" applyNumberFormat="0" applyProtection="0">
      <alignment horizontal="right" vertical="center"/>
    </xf>
    <xf numFmtId="4" fontId="122" fillId="71" borderId="419" applyNumberFormat="0" applyProtection="0">
      <alignment horizontal="right" vertical="center"/>
    </xf>
    <xf numFmtId="4" fontId="122" fillId="72" borderId="419" applyNumberFormat="0" applyProtection="0">
      <alignment horizontal="right" vertical="center"/>
    </xf>
    <xf numFmtId="4" fontId="122" fillId="72" borderId="419" applyNumberFormat="0" applyProtection="0">
      <alignment horizontal="right" vertical="center"/>
    </xf>
    <xf numFmtId="4" fontId="122" fillId="72" borderId="419" applyNumberFormat="0" applyProtection="0">
      <alignment horizontal="right" vertical="center"/>
    </xf>
    <xf numFmtId="4" fontId="122" fillId="72" borderId="419" applyNumberFormat="0" applyProtection="0">
      <alignment horizontal="right" vertical="center"/>
    </xf>
    <xf numFmtId="4" fontId="122" fillId="72" borderId="419" applyNumberFormat="0" applyProtection="0">
      <alignment horizontal="right" vertical="center"/>
    </xf>
    <xf numFmtId="4" fontId="122" fillId="69" borderId="419" applyNumberFormat="0" applyProtection="0">
      <alignment horizontal="right" vertical="center"/>
    </xf>
    <xf numFmtId="4" fontId="122" fillId="69" borderId="419" applyNumberFormat="0" applyProtection="0">
      <alignment horizontal="right" vertical="center"/>
    </xf>
    <xf numFmtId="4" fontId="122" fillId="69" borderId="419" applyNumberFormat="0" applyProtection="0">
      <alignment horizontal="right" vertical="center"/>
    </xf>
    <xf numFmtId="4" fontId="122" fillId="69" borderId="419" applyNumberFormat="0" applyProtection="0">
      <alignment horizontal="right" vertical="center"/>
    </xf>
    <xf numFmtId="4" fontId="122" fillId="69" borderId="419" applyNumberFormat="0" applyProtection="0">
      <alignment horizontal="right" vertical="center"/>
    </xf>
    <xf numFmtId="4" fontId="122" fillId="73" borderId="419" applyNumberFormat="0" applyProtection="0">
      <alignment horizontal="right" vertical="center"/>
    </xf>
    <xf numFmtId="4" fontId="122" fillId="73" borderId="419" applyNumberFormat="0" applyProtection="0">
      <alignment horizontal="right" vertical="center"/>
    </xf>
    <xf numFmtId="4" fontId="122" fillId="73" borderId="419" applyNumberFormat="0" applyProtection="0">
      <alignment horizontal="right" vertical="center"/>
    </xf>
    <xf numFmtId="4" fontId="122" fillId="73" borderId="419" applyNumberFormat="0" applyProtection="0">
      <alignment horizontal="right" vertical="center"/>
    </xf>
    <xf numFmtId="4" fontId="122" fillId="73" borderId="419" applyNumberFormat="0" applyProtection="0">
      <alignment horizontal="right" vertical="center"/>
    </xf>
    <xf numFmtId="4" fontId="122" fillId="64" borderId="419" applyNumberFormat="0" applyProtection="0">
      <alignment horizontal="right" vertical="center"/>
    </xf>
    <xf numFmtId="4" fontId="122" fillId="64" borderId="419" applyNumberFormat="0" applyProtection="0">
      <alignment horizontal="right" vertical="center"/>
    </xf>
    <xf numFmtId="4" fontId="122" fillId="64" borderId="419" applyNumberFormat="0" applyProtection="0">
      <alignment horizontal="right" vertical="center"/>
    </xf>
    <xf numFmtId="4" fontId="122" fillId="64" borderId="419" applyNumberFormat="0" applyProtection="0">
      <alignment horizontal="right" vertical="center"/>
    </xf>
    <xf numFmtId="4" fontId="122" fillId="64" borderId="419" applyNumberFormat="0" applyProtection="0">
      <alignment horizontal="right" vertical="center"/>
    </xf>
    <xf numFmtId="4" fontId="122" fillId="74" borderId="419" applyNumberFormat="0" applyProtection="0">
      <alignment horizontal="right" vertical="center"/>
    </xf>
    <xf numFmtId="4" fontId="122" fillId="74" borderId="419" applyNumberFormat="0" applyProtection="0">
      <alignment horizontal="right" vertical="center"/>
    </xf>
    <xf numFmtId="4" fontId="122" fillId="74" borderId="419" applyNumberFormat="0" applyProtection="0">
      <alignment horizontal="right" vertical="center"/>
    </xf>
    <xf numFmtId="4" fontId="122" fillId="74" borderId="419" applyNumberFormat="0" applyProtection="0">
      <alignment horizontal="right" vertical="center"/>
    </xf>
    <xf numFmtId="4" fontId="122" fillId="74" borderId="419" applyNumberFormat="0" applyProtection="0">
      <alignment horizontal="right" vertical="center"/>
    </xf>
    <xf numFmtId="4" fontId="122" fillId="75" borderId="419" applyNumberFormat="0" applyProtection="0">
      <alignment horizontal="right" vertical="center"/>
    </xf>
    <xf numFmtId="4" fontId="122" fillId="75" borderId="419" applyNumberFormat="0" applyProtection="0">
      <alignment horizontal="right" vertical="center"/>
    </xf>
    <xf numFmtId="4" fontId="122" fillId="75" borderId="419" applyNumberFormat="0" applyProtection="0">
      <alignment horizontal="right" vertical="center"/>
    </xf>
    <xf numFmtId="4" fontId="122" fillId="75" borderId="419" applyNumberFormat="0" applyProtection="0">
      <alignment horizontal="right" vertical="center"/>
    </xf>
    <xf numFmtId="4" fontId="122" fillId="75" borderId="419" applyNumberFormat="0" applyProtection="0">
      <alignment horizontal="right" vertical="center"/>
    </xf>
    <xf numFmtId="4" fontId="122" fillId="76" borderId="419" applyNumberFormat="0" applyProtection="0">
      <alignment horizontal="right" vertical="center"/>
    </xf>
    <xf numFmtId="4" fontId="122" fillId="76" borderId="419" applyNumberFormat="0" applyProtection="0">
      <alignment horizontal="right" vertical="center"/>
    </xf>
    <xf numFmtId="4" fontId="122" fillId="76" borderId="419" applyNumberFormat="0" applyProtection="0">
      <alignment horizontal="right" vertical="center"/>
    </xf>
    <xf numFmtId="4" fontId="122" fillId="76" borderId="419" applyNumberFormat="0" applyProtection="0">
      <alignment horizontal="right" vertical="center"/>
    </xf>
    <xf numFmtId="4" fontId="122" fillId="76" borderId="419" applyNumberFormat="0" applyProtection="0">
      <alignment horizontal="right" vertical="center"/>
    </xf>
    <xf numFmtId="4" fontId="83" fillId="12" borderId="411" applyNumberFormat="0" applyProtection="0">
      <alignment horizontal="left" vertical="center" indent="1"/>
    </xf>
    <xf numFmtId="4" fontId="83" fillId="12" borderId="411" applyNumberFormat="0" applyProtection="0">
      <alignment horizontal="left" vertical="center" indent="1"/>
    </xf>
    <xf numFmtId="4" fontId="83" fillId="12" borderId="411" applyNumberFormat="0" applyProtection="0">
      <alignment horizontal="left" vertical="center" indent="1"/>
    </xf>
    <xf numFmtId="4" fontId="122" fillId="50" borderId="419" applyNumberFormat="0" applyProtection="0">
      <alignment horizontal="right" vertical="center"/>
    </xf>
    <xf numFmtId="4" fontId="122" fillId="50" borderId="419" applyNumberFormat="0" applyProtection="0">
      <alignment horizontal="right" vertical="center"/>
    </xf>
    <xf numFmtId="4" fontId="122" fillId="50" borderId="419" applyNumberFormat="0" applyProtection="0">
      <alignment horizontal="right" vertical="center"/>
    </xf>
    <xf numFmtId="4" fontId="122" fillId="50" borderId="419" applyNumberFormat="0" applyProtection="0">
      <alignment horizontal="right" vertical="center"/>
    </xf>
    <xf numFmtId="4" fontId="122" fillId="50" borderId="419" applyNumberFormat="0" applyProtection="0">
      <alignment horizontal="right" vertical="center"/>
    </xf>
    <xf numFmtId="4" fontId="122" fillId="44" borderId="419" applyNumberFormat="0" applyProtection="0">
      <alignment vertical="center"/>
    </xf>
    <xf numFmtId="4" fontId="122" fillId="44" borderId="419" applyNumberFormat="0" applyProtection="0">
      <alignment vertical="center"/>
    </xf>
    <xf numFmtId="4" fontId="122" fillId="44" borderId="419" applyNumberFormat="0" applyProtection="0">
      <alignment vertical="center"/>
    </xf>
    <xf numFmtId="4" fontId="122" fillId="44" borderId="419" applyNumberFormat="0" applyProtection="0">
      <alignment vertical="center"/>
    </xf>
    <xf numFmtId="4" fontId="122" fillId="44" borderId="419" applyNumberFormat="0" applyProtection="0">
      <alignment vertical="center"/>
    </xf>
    <xf numFmtId="4" fontId="125" fillId="44" borderId="419" applyNumberFormat="0" applyProtection="0">
      <alignment vertical="center"/>
    </xf>
    <xf numFmtId="4" fontId="125" fillId="44" borderId="419" applyNumberFormat="0" applyProtection="0">
      <alignment vertical="center"/>
    </xf>
    <xf numFmtId="4" fontId="125" fillId="44" borderId="419" applyNumberFormat="0" applyProtection="0">
      <alignment vertical="center"/>
    </xf>
    <xf numFmtId="4" fontId="125" fillId="44" borderId="419" applyNumberFormat="0" applyProtection="0">
      <alignment vertical="center"/>
    </xf>
    <xf numFmtId="4" fontId="125" fillId="44" borderId="419" applyNumberFormat="0" applyProtection="0">
      <alignment vertical="center"/>
    </xf>
    <xf numFmtId="4" fontId="83" fillId="50" borderId="420" applyNumberFormat="0" applyProtection="0">
      <alignment horizontal="left" vertical="center" indent="1"/>
    </xf>
    <xf numFmtId="4" fontId="83" fillId="50" borderId="420" applyNumberFormat="0" applyProtection="0">
      <alignment horizontal="left" vertical="center" indent="1"/>
    </xf>
    <xf numFmtId="4" fontId="83" fillId="50" borderId="420" applyNumberFormat="0" applyProtection="0">
      <alignment horizontal="left" vertical="center" indent="1"/>
    </xf>
    <xf numFmtId="4" fontId="83" fillId="50" borderId="420" applyNumberFormat="0" applyProtection="0">
      <alignment horizontal="left" vertical="center" indent="1"/>
    </xf>
    <xf numFmtId="4" fontId="83" fillId="50" borderId="420" applyNumberFormat="0" applyProtection="0">
      <alignment horizontal="left" vertical="center" indent="1"/>
    </xf>
    <xf numFmtId="4" fontId="24" fillId="44" borderId="419" applyNumberFormat="0" applyProtection="0">
      <alignment horizontal="right" vertical="center"/>
    </xf>
    <xf numFmtId="4" fontId="24" fillId="44" borderId="419" applyNumberFormat="0" applyProtection="0">
      <alignment horizontal="right" vertical="center"/>
    </xf>
    <xf numFmtId="4" fontId="24" fillId="44" borderId="419" applyNumberFormat="0" applyProtection="0">
      <alignment horizontal="right" vertical="center"/>
    </xf>
    <xf numFmtId="4" fontId="24" fillId="44" borderId="419" applyNumberFormat="0" applyProtection="0">
      <alignment horizontal="right" vertical="center"/>
    </xf>
    <xf numFmtId="4" fontId="24" fillId="44" borderId="419" applyNumberFormat="0" applyProtection="0">
      <alignment horizontal="right" vertical="center"/>
    </xf>
    <xf numFmtId="4" fontId="125" fillId="44" borderId="419" applyNumberFormat="0" applyProtection="0">
      <alignment horizontal="right" vertical="center"/>
    </xf>
    <xf numFmtId="4" fontId="125" fillId="44" borderId="419" applyNumberFormat="0" applyProtection="0">
      <alignment horizontal="right" vertical="center"/>
    </xf>
    <xf numFmtId="4" fontId="125" fillId="44" borderId="419" applyNumberFormat="0" applyProtection="0">
      <alignment horizontal="right" vertical="center"/>
    </xf>
    <xf numFmtId="4" fontId="125" fillId="44" borderId="419" applyNumberFormat="0" applyProtection="0">
      <alignment horizontal="right" vertical="center"/>
    </xf>
    <xf numFmtId="4" fontId="125" fillId="44" borderId="419" applyNumberFormat="0" applyProtection="0">
      <alignment horizontal="right" vertical="center"/>
    </xf>
    <xf numFmtId="4" fontId="126" fillId="5" borderId="419" applyNumberFormat="0" applyProtection="0">
      <alignment horizontal="left" vertical="center" wrapText="1" indent="1"/>
    </xf>
    <xf numFmtId="4" fontId="126" fillId="5" borderId="419" applyNumberFormat="0" applyProtection="0">
      <alignment horizontal="left" vertical="center" wrapText="1" indent="1"/>
    </xf>
    <xf numFmtId="4" fontId="126" fillId="5" borderId="419" applyNumberFormat="0" applyProtection="0">
      <alignment horizontal="left" vertical="center" wrapText="1" indent="1"/>
    </xf>
    <xf numFmtId="4" fontId="126" fillId="5" borderId="419" applyNumberFormat="0" applyProtection="0">
      <alignment horizontal="left" vertical="center" wrapText="1" indent="1"/>
    </xf>
    <xf numFmtId="4" fontId="126" fillId="5" borderId="419" applyNumberFormat="0" applyProtection="0">
      <alignment horizontal="left" vertical="center" wrapText="1" indent="1"/>
    </xf>
    <xf numFmtId="4" fontId="128" fillId="44" borderId="419" applyNumberFormat="0" applyProtection="0">
      <alignment horizontal="right" vertical="center"/>
    </xf>
    <xf numFmtId="4" fontId="128" fillId="44" borderId="419" applyNumberFormat="0" applyProtection="0">
      <alignment horizontal="right" vertical="center"/>
    </xf>
    <xf numFmtId="4" fontId="128" fillId="44" borderId="419" applyNumberFormat="0" applyProtection="0">
      <alignment horizontal="right" vertical="center"/>
    </xf>
    <xf numFmtId="4" fontId="128" fillId="44" borderId="419" applyNumberFormat="0" applyProtection="0">
      <alignment horizontal="right" vertical="center"/>
    </xf>
    <xf numFmtId="4" fontId="128" fillId="44" borderId="419" applyNumberFormat="0" applyProtection="0">
      <alignment horizontal="right" vertical="center"/>
    </xf>
    <xf numFmtId="251" fontId="19" fillId="0" borderId="411" applyFill="0"/>
    <xf numFmtId="251" fontId="19" fillId="0" borderId="411" applyFill="0"/>
    <xf numFmtId="251" fontId="19" fillId="0" borderId="411" applyFill="0"/>
    <xf numFmtId="251" fontId="19" fillId="0" borderId="362" applyFill="0"/>
    <xf numFmtId="251" fontId="19" fillId="0" borderId="362" applyFill="0"/>
    <xf numFmtId="251" fontId="19" fillId="0" borderId="362" applyFill="0"/>
    <xf numFmtId="251" fontId="19" fillId="0" borderId="362" applyFill="0"/>
    <xf numFmtId="251" fontId="4" fillId="0" borderId="411" applyFill="0"/>
    <xf numFmtId="251" fontId="4" fillId="0" borderId="411" applyFill="0"/>
    <xf numFmtId="251" fontId="4" fillId="0" borderId="411" applyFill="0"/>
    <xf numFmtId="251" fontId="4" fillId="0" borderId="362" applyFill="0"/>
    <xf numFmtId="251" fontId="4" fillId="0" borderId="362" applyFill="0"/>
    <xf numFmtId="251" fontId="4" fillId="0" borderId="362" applyFill="0"/>
    <xf numFmtId="251" fontId="4" fillId="0" borderId="362" applyFill="0"/>
    <xf numFmtId="0" fontId="146" fillId="0" borderId="395" applyNumberFormat="0" applyFill="0" applyAlignment="0">
      <protection locked="0"/>
    </xf>
    <xf numFmtId="0" fontId="146" fillId="0" borderId="395" applyNumberFormat="0" applyFill="0" applyAlignment="0">
      <protection locked="0"/>
    </xf>
    <xf numFmtId="0" fontId="146" fillId="0" borderId="395" applyNumberFormat="0" applyFill="0" applyAlignment="0">
      <protection locked="0"/>
    </xf>
    <xf numFmtId="0" fontId="146" fillId="0" borderId="395" applyNumberFormat="0" applyFill="0" applyAlignment="0">
      <protection locked="0"/>
    </xf>
    <xf numFmtId="0" fontId="146" fillId="0" borderId="395" applyNumberFormat="0" applyFill="0" applyAlignment="0">
      <protection locked="0"/>
    </xf>
    <xf numFmtId="0" fontId="146" fillId="0" borderId="395" applyNumberFormat="0" applyFill="0" applyAlignment="0">
      <protection locked="0"/>
    </xf>
    <xf numFmtId="0" fontId="146" fillId="0" borderId="395" applyNumberFormat="0" applyFill="0" applyAlignment="0">
      <protection locked="0"/>
    </xf>
    <xf numFmtId="0" fontId="146" fillId="0" borderId="395" applyNumberFormat="0" applyFill="0" applyAlignment="0">
      <protection locked="0"/>
    </xf>
    <xf numFmtId="0" fontId="146" fillId="0" borderId="395" applyNumberFormat="0" applyFill="0" applyAlignment="0">
      <protection locked="0"/>
    </xf>
    <xf numFmtId="0" fontId="146" fillId="0" borderId="395" applyNumberFormat="0" applyFill="0" applyAlignment="0">
      <protection locked="0"/>
    </xf>
    <xf numFmtId="0" fontId="33" fillId="87" borderId="400" applyNumberFormat="0" applyFont="0" applyAlignment="0" applyProtection="0"/>
    <xf numFmtId="0" fontId="33" fillId="87" borderId="400" applyNumberFormat="0" applyFont="0" applyAlignment="0" applyProtection="0"/>
    <xf numFmtId="0" fontId="33" fillId="87" borderId="400" applyNumberFormat="0" applyFont="0" applyAlignment="0" applyProtection="0"/>
    <xf numFmtId="0" fontId="33" fillId="87" borderId="400" applyNumberFormat="0" applyFont="0" applyAlignment="0" applyProtection="0"/>
    <xf numFmtId="0" fontId="159" fillId="93" borderId="416" applyNumberFormat="0" applyAlignment="0" applyProtection="0"/>
    <xf numFmtId="0" fontId="159" fillId="93" borderId="416" applyNumberFormat="0" applyAlignment="0" applyProtection="0"/>
    <xf numFmtId="0" fontId="159" fillId="93" borderId="416" applyNumberFormat="0" applyAlignment="0" applyProtection="0"/>
    <xf numFmtId="0" fontId="159" fillId="93" borderId="416" applyNumberFormat="0" applyAlignment="0" applyProtection="0"/>
    <xf numFmtId="0" fontId="159" fillId="93" borderId="416" applyNumberFormat="0" applyAlignment="0" applyProtection="0"/>
    <xf numFmtId="0" fontId="160" fillId="95" borderId="418" applyNumberFormat="0" applyAlignment="0" applyProtection="0"/>
    <xf numFmtId="0" fontId="160" fillId="95" borderId="418" applyNumberFormat="0" applyAlignment="0" applyProtection="0"/>
    <xf numFmtId="0" fontId="160" fillId="95" borderId="418" applyNumberFormat="0" applyAlignment="0" applyProtection="0"/>
    <xf numFmtId="0" fontId="160" fillId="95" borderId="418" applyNumberFormat="0" applyAlignment="0" applyProtection="0"/>
    <xf numFmtId="0" fontId="160" fillId="95" borderId="418" applyNumberFormat="0" applyAlignment="0" applyProtection="0"/>
    <xf numFmtId="0" fontId="172" fillId="58" borderId="416" applyNumberFormat="0" applyAlignment="0" applyProtection="0">
      <alignment vertical="center"/>
    </xf>
    <xf numFmtId="0" fontId="172" fillId="58" borderId="416" applyNumberFormat="0" applyAlignment="0" applyProtection="0">
      <alignment vertical="center"/>
    </xf>
    <xf numFmtId="0" fontId="172" fillId="58" borderId="416" applyNumberFormat="0" applyAlignment="0" applyProtection="0">
      <alignment vertical="center"/>
    </xf>
    <xf numFmtId="0" fontId="172" fillId="58" borderId="416" applyNumberFormat="0" applyAlignment="0" applyProtection="0">
      <alignment vertical="center"/>
    </xf>
    <xf numFmtId="0" fontId="172" fillId="58" borderId="416" applyNumberFormat="0" applyAlignment="0" applyProtection="0">
      <alignment vertical="center"/>
    </xf>
    <xf numFmtId="0" fontId="175" fillId="95" borderId="416" applyNumberFormat="0" applyAlignment="0" applyProtection="0"/>
    <xf numFmtId="0" fontId="175" fillId="95" borderId="416" applyNumberFormat="0" applyAlignment="0" applyProtection="0"/>
    <xf numFmtId="0" fontId="175" fillId="95" borderId="416" applyNumberFormat="0" applyAlignment="0" applyProtection="0"/>
    <xf numFmtId="0" fontId="175" fillId="95" borderId="416" applyNumberFormat="0" applyAlignment="0" applyProtection="0"/>
    <xf numFmtId="0" fontId="175" fillId="95" borderId="416" applyNumberFormat="0" applyAlignment="0" applyProtection="0"/>
    <xf numFmtId="4" fontId="122" fillId="75" borderId="467" applyNumberFormat="0" applyProtection="0">
      <alignment horizontal="right" vertical="center"/>
    </xf>
    <xf numFmtId="4" fontId="122" fillId="76" borderId="467" applyNumberFormat="0" applyProtection="0">
      <alignment horizontal="right" vertical="center"/>
    </xf>
    <xf numFmtId="4" fontId="122" fillId="50" borderId="467" applyNumberFormat="0" applyProtection="0">
      <alignment horizontal="right" vertical="center"/>
    </xf>
    <xf numFmtId="4" fontId="122" fillId="44" borderId="467" applyNumberFormat="0" applyProtection="0">
      <alignment vertical="center"/>
    </xf>
    <xf numFmtId="4" fontId="125" fillId="44" borderId="467" applyNumberFormat="0" applyProtection="0">
      <alignment vertical="center"/>
    </xf>
    <xf numFmtId="4" fontId="83" fillId="50" borderId="468" applyNumberFormat="0" applyProtection="0">
      <alignment horizontal="left" vertical="center" indent="1"/>
    </xf>
    <xf numFmtId="4" fontId="24" fillId="44" borderId="467" applyNumberFormat="0" applyProtection="0">
      <alignment horizontal="right" vertical="center"/>
    </xf>
    <xf numFmtId="4" fontId="125" fillId="44" borderId="467" applyNumberFormat="0" applyProtection="0">
      <alignment horizontal="right" vertical="center"/>
    </xf>
    <xf numFmtId="4" fontId="126" fillId="5" borderId="467" applyNumberFormat="0" applyProtection="0">
      <alignment horizontal="left" vertical="center" wrapText="1" indent="1"/>
    </xf>
    <xf numFmtId="4" fontId="128" fillId="44" borderId="467" applyNumberFormat="0" applyProtection="0">
      <alignment horizontal="right" vertical="center"/>
    </xf>
    <xf numFmtId="218" fontId="44" fillId="0" borderId="438">
      <alignment horizontal="right" vertical="center"/>
      <protection locked="0"/>
    </xf>
    <xf numFmtId="218" fontId="44" fillId="0" borderId="438">
      <alignment horizontal="center" vertical="center"/>
      <protection locked="0"/>
    </xf>
    <xf numFmtId="217" fontId="44" fillId="0" borderId="438">
      <alignment horizontal="right" vertical="center"/>
      <protection locked="0"/>
    </xf>
    <xf numFmtId="217" fontId="44" fillId="0" borderId="438">
      <alignment horizontal="center" vertical="center"/>
      <protection locked="0"/>
    </xf>
    <xf numFmtId="216" fontId="44" fillId="0" borderId="438">
      <alignment horizontal="right" vertical="center"/>
      <protection locked="0"/>
    </xf>
    <xf numFmtId="216" fontId="44" fillId="0" borderId="438">
      <alignment horizontal="center" vertical="center"/>
      <protection locked="0"/>
    </xf>
    <xf numFmtId="215" fontId="44" fillId="0" borderId="438">
      <alignment horizontal="right" vertical="center"/>
      <protection locked="0"/>
    </xf>
    <xf numFmtId="215" fontId="44" fillId="0" borderId="438">
      <alignment horizontal="center" vertical="center"/>
      <protection locked="0"/>
    </xf>
    <xf numFmtId="188" fontId="44" fillId="0" borderId="438">
      <alignment horizontal="right" vertical="center"/>
      <protection locked="0"/>
    </xf>
    <xf numFmtId="188" fontId="44" fillId="0" borderId="438">
      <alignment horizontal="center" vertical="center"/>
      <protection locked="0"/>
    </xf>
    <xf numFmtId="3" fontId="45" fillId="41" borderId="439">
      <alignment horizontal="right"/>
    </xf>
    <xf numFmtId="214" fontId="44" fillId="0" borderId="438">
      <alignment horizontal="right" vertical="center"/>
      <protection locked="0"/>
    </xf>
    <xf numFmtId="214" fontId="44" fillId="0" borderId="438">
      <alignment horizontal="center" vertical="center"/>
      <protection locked="0"/>
    </xf>
    <xf numFmtId="213" fontId="44" fillId="0" borderId="438">
      <alignment horizontal="right" vertical="center"/>
      <protection locked="0"/>
    </xf>
    <xf numFmtId="213" fontId="44" fillId="0" borderId="438">
      <alignment horizontal="center" vertical="center"/>
      <protection locked="0"/>
    </xf>
    <xf numFmtId="0" fontId="146" fillId="0" borderId="469" applyNumberFormat="0" applyFill="0" applyAlignment="0">
      <protection locked="0"/>
    </xf>
    <xf numFmtId="0" fontId="146" fillId="0" borderId="469" applyNumberFormat="0" applyFill="0" applyAlignment="0">
      <protection locked="0"/>
    </xf>
    <xf numFmtId="0" fontId="33" fillId="87" borderId="463" applyNumberFormat="0" applyFont="0" applyAlignment="0" applyProtection="0"/>
    <xf numFmtId="0" fontId="159" fillId="93" borderId="464" applyNumberFormat="0" applyAlignment="0" applyProtection="0"/>
    <xf numFmtId="0" fontId="160" fillId="95" borderId="466" applyNumberFormat="0" applyAlignment="0" applyProtection="0"/>
    <xf numFmtId="0" fontId="172" fillId="58" borderId="464" applyNumberFormat="0" applyAlignment="0" applyProtection="0">
      <alignment vertical="center"/>
    </xf>
    <xf numFmtId="0" fontId="175" fillId="95" borderId="464" applyNumberFormat="0" applyAlignment="0" applyProtection="0"/>
    <xf numFmtId="4" fontId="83" fillId="46" borderId="467" applyNumberFormat="0" applyProtection="0">
      <alignment vertical="center"/>
    </xf>
    <xf numFmtId="0" fontId="95" fillId="24" borderId="440" applyNumberFormat="0" applyAlignment="0">
      <protection locked="0"/>
    </xf>
    <xf numFmtId="0" fontId="55" fillId="48" borderId="464" applyNumberFormat="0" applyAlignment="0">
      <protection locked="0"/>
    </xf>
    <xf numFmtId="0" fontId="95" fillId="24" borderId="440" applyNumberFormat="0" applyAlignment="0">
      <protection locked="0"/>
    </xf>
    <xf numFmtId="0" fontId="106" fillId="48" borderId="442" applyNumberFormat="0" applyAlignment="0">
      <protection locked="0"/>
    </xf>
    <xf numFmtId="4" fontId="121" fillId="46" borderId="467" applyNumberFormat="0" applyProtection="0">
      <alignment vertical="center"/>
    </xf>
    <xf numFmtId="4" fontId="122" fillId="46" borderId="467" applyNumberFormat="0" applyProtection="0">
      <alignment horizontal="left" vertical="center" indent="1"/>
    </xf>
    <xf numFmtId="210" fontId="34" fillId="12" borderId="422" applyBorder="0" applyProtection="0">
      <alignment horizontal="right"/>
    </xf>
    <xf numFmtId="213" fontId="44" fillId="0" borderId="425">
      <alignment horizontal="center" vertical="center"/>
      <protection locked="0"/>
    </xf>
    <xf numFmtId="213" fontId="44" fillId="0" borderId="425">
      <alignment horizontal="right" vertical="center"/>
      <protection locked="0"/>
    </xf>
    <xf numFmtId="214" fontId="44" fillId="0" borderId="425">
      <alignment horizontal="center" vertical="center"/>
      <protection locked="0"/>
    </xf>
    <xf numFmtId="214" fontId="44" fillId="0" borderId="425">
      <alignment horizontal="right" vertical="center"/>
      <protection locked="0"/>
    </xf>
    <xf numFmtId="3" fontId="45" fillId="41" borderId="426">
      <alignment horizontal="right"/>
    </xf>
    <xf numFmtId="188" fontId="44" fillId="0" borderId="425">
      <alignment horizontal="center" vertical="center"/>
      <protection locked="0"/>
    </xf>
    <xf numFmtId="188" fontId="44" fillId="0" borderId="425">
      <alignment horizontal="right" vertical="center"/>
      <protection locked="0"/>
    </xf>
    <xf numFmtId="215" fontId="44" fillId="0" borderId="425">
      <alignment horizontal="center" vertical="center"/>
      <protection locked="0"/>
    </xf>
    <xf numFmtId="215" fontId="44" fillId="0" borderId="425">
      <alignment horizontal="right" vertical="center"/>
      <protection locked="0"/>
    </xf>
    <xf numFmtId="216" fontId="44" fillId="0" borderId="425">
      <alignment horizontal="center" vertical="center"/>
      <protection locked="0"/>
    </xf>
    <xf numFmtId="216" fontId="44" fillId="0" borderId="425">
      <alignment horizontal="right" vertical="center"/>
      <protection locked="0"/>
    </xf>
    <xf numFmtId="217" fontId="44" fillId="0" borderId="425">
      <alignment horizontal="center" vertical="center"/>
      <protection locked="0"/>
    </xf>
    <xf numFmtId="217" fontId="44" fillId="0" borderId="425">
      <alignment horizontal="right" vertical="center"/>
      <protection locked="0"/>
    </xf>
    <xf numFmtId="218" fontId="44" fillId="0" borderId="425">
      <alignment horizontal="center" vertical="center"/>
      <protection locked="0"/>
    </xf>
    <xf numFmtId="218" fontId="44" fillId="0" borderId="425">
      <alignment horizontal="right" vertical="center"/>
      <protection locked="0"/>
    </xf>
    <xf numFmtId="235" fontId="19" fillId="44" borderId="427">
      <alignment horizontal="center" wrapText="1"/>
    </xf>
    <xf numFmtId="0" fontId="53" fillId="0" borderId="422">
      <alignment horizontal="center" vertical="top" wrapText="1"/>
    </xf>
    <xf numFmtId="0" fontId="19" fillId="45" borderId="422">
      <alignment horizontal="center" wrapText="1"/>
    </xf>
    <xf numFmtId="0" fontId="53" fillId="0" borderId="422">
      <alignment horizontal="center" vertical="top" wrapText="1"/>
    </xf>
    <xf numFmtId="0" fontId="19" fillId="46" borderId="422">
      <alignment horizontal="center" wrapText="1"/>
    </xf>
    <xf numFmtId="0" fontId="53" fillId="0" borderId="422">
      <alignment horizontal="center" vertical="top" wrapText="1"/>
    </xf>
    <xf numFmtId="0" fontId="19" fillId="46" borderId="422">
      <alignment horizontal="center" wrapText="1"/>
    </xf>
    <xf numFmtId="0" fontId="53" fillId="0" borderId="422">
      <alignment horizontal="center" vertical="top" wrapText="1"/>
    </xf>
    <xf numFmtId="0" fontId="19" fillId="46" borderId="422">
      <alignment horizontal="center" wrapText="1"/>
    </xf>
    <xf numFmtId="0" fontId="53" fillId="0" borderId="422">
      <alignment horizontal="center" vertical="top" wrapText="1"/>
    </xf>
    <xf numFmtId="0" fontId="19" fillId="46" borderId="422">
      <alignment horizontal="center" wrapText="1"/>
    </xf>
    <xf numFmtId="0" fontId="53" fillId="0" borderId="422">
      <alignment horizontal="center" vertical="top" wrapText="1"/>
    </xf>
    <xf numFmtId="0" fontId="19" fillId="46" borderId="422">
      <alignment horizontal="center" wrapText="1"/>
    </xf>
    <xf numFmtId="0" fontId="53" fillId="0" borderId="422">
      <alignment horizontal="center" vertical="top" wrapText="1"/>
    </xf>
    <xf numFmtId="0" fontId="19" fillId="46" borderId="422">
      <alignment horizontal="center" wrapText="1"/>
    </xf>
    <xf numFmtId="0" fontId="55" fillId="48" borderId="428" applyNumberFormat="0" applyAlignment="0">
      <protection locked="0"/>
    </xf>
    <xf numFmtId="0" fontId="69" fillId="51" borderId="429" applyNumberFormat="0" applyFont="0" applyBorder="0" applyAlignment="0" applyProtection="0"/>
    <xf numFmtId="256" fontId="4" fillId="46" borderId="422">
      <alignment horizontal="right"/>
      <protection locked="0"/>
    </xf>
    <xf numFmtId="0" fontId="74" fillId="55" borderId="430">
      <alignment horizontal="center"/>
      <protection locked="0"/>
    </xf>
    <xf numFmtId="269" fontId="83" fillId="58" borderId="424" applyAlignment="0" applyProtection="0"/>
    <xf numFmtId="0" fontId="91" fillId="0" borderId="424">
      <alignment horizontal="left" vertical="center"/>
    </xf>
    <xf numFmtId="10" fontId="4" fillId="41" borderId="422" applyNumberFormat="0" applyBorder="0" applyAlignment="0" applyProtection="0"/>
    <xf numFmtId="0" fontId="95" fillId="24" borderId="428" applyNumberFormat="0" applyAlignment="0">
      <protection locked="0"/>
    </xf>
    <xf numFmtId="0" fontId="95" fillId="24" borderId="428" applyNumberFormat="0" applyAlignment="0">
      <protection locked="0"/>
    </xf>
    <xf numFmtId="10" fontId="69" fillId="66" borderId="429" applyBorder="0">
      <alignment horizontal="center"/>
      <protection locked="0"/>
    </xf>
    <xf numFmtId="0" fontId="4" fillId="15" borderId="426" applyNumberFormat="0" applyAlignment="0">
      <protection locked="0"/>
    </xf>
    <xf numFmtId="0" fontId="106" fillId="48" borderId="431" applyNumberFormat="0" applyAlignment="0">
      <protection locked="0"/>
    </xf>
    <xf numFmtId="4" fontId="83" fillId="46" borderId="432" applyNumberFormat="0" applyProtection="0">
      <alignment vertical="center"/>
    </xf>
    <xf numFmtId="4" fontId="121" fillId="46" borderId="432" applyNumberFormat="0" applyProtection="0">
      <alignment vertical="center"/>
    </xf>
    <xf numFmtId="4" fontId="122" fillId="46" borderId="432" applyNumberFormat="0" applyProtection="0">
      <alignment horizontal="left" vertical="center" indent="1"/>
    </xf>
    <xf numFmtId="4" fontId="122" fillId="70" borderId="432" applyNumberFormat="0" applyProtection="0">
      <alignment horizontal="right" vertical="center"/>
    </xf>
    <xf numFmtId="4" fontId="122" fillId="71" borderId="432" applyNumberFormat="0" applyProtection="0">
      <alignment horizontal="right" vertical="center"/>
    </xf>
    <xf numFmtId="4" fontId="122" fillId="72" borderId="432" applyNumberFormat="0" applyProtection="0">
      <alignment horizontal="right" vertical="center"/>
    </xf>
    <xf numFmtId="4" fontId="122" fillId="69" borderId="432" applyNumberFormat="0" applyProtection="0">
      <alignment horizontal="right" vertical="center"/>
    </xf>
    <xf numFmtId="4" fontId="122" fillId="73" borderId="432" applyNumberFormat="0" applyProtection="0">
      <alignment horizontal="right" vertical="center"/>
    </xf>
    <xf numFmtId="4" fontId="122" fillId="64" borderId="432" applyNumberFormat="0" applyProtection="0">
      <alignment horizontal="right" vertical="center"/>
    </xf>
    <xf numFmtId="4" fontId="122" fillId="74" borderId="432" applyNumberFormat="0" applyProtection="0">
      <alignment horizontal="right" vertical="center"/>
    </xf>
    <xf numFmtId="4" fontId="122" fillId="75" borderId="432" applyNumberFormat="0" applyProtection="0">
      <alignment horizontal="right" vertical="center"/>
    </xf>
    <xf numFmtId="4" fontId="122" fillId="76" borderId="432" applyNumberFormat="0" applyProtection="0">
      <alignment horizontal="right" vertical="center"/>
    </xf>
    <xf numFmtId="4" fontId="83" fillId="12" borderId="424" applyNumberFormat="0" applyProtection="0">
      <alignment horizontal="left" vertical="center" indent="1"/>
    </xf>
    <xf numFmtId="4" fontId="122" fillId="50" borderId="432" applyNumberFormat="0" applyProtection="0">
      <alignment horizontal="right" vertical="center"/>
    </xf>
    <xf numFmtId="4" fontId="122" fillId="44" borderId="432" applyNumberFormat="0" applyProtection="0">
      <alignment vertical="center"/>
    </xf>
    <xf numFmtId="4" fontId="125" fillId="44" borderId="432" applyNumberFormat="0" applyProtection="0">
      <alignment vertical="center"/>
    </xf>
    <xf numFmtId="4" fontId="83" fillId="50" borderId="433" applyNumberFormat="0" applyProtection="0">
      <alignment horizontal="left" vertical="center" indent="1"/>
    </xf>
    <xf numFmtId="4" fontId="24" fillId="44" borderId="432" applyNumberFormat="0" applyProtection="0">
      <alignment horizontal="right" vertical="center"/>
    </xf>
    <xf numFmtId="4" fontId="125" fillId="44" borderId="432" applyNumberFormat="0" applyProtection="0">
      <alignment horizontal="right" vertical="center"/>
    </xf>
    <xf numFmtId="4" fontId="126" fillId="5" borderId="432" applyNumberFormat="0" applyProtection="0">
      <alignment horizontal="left" vertical="center" wrapText="1" indent="1"/>
    </xf>
    <xf numFmtId="4" fontId="128" fillId="44" borderId="432" applyNumberFormat="0" applyProtection="0">
      <alignment horizontal="right" vertical="center"/>
    </xf>
    <xf numFmtId="251" fontId="19" fillId="0" borderId="424" applyFill="0"/>
    <xf numFmtId="251" fontId="19" fillId="0" borderId="423" applyFill="0"/>
    <xf numFmtId="251" fontId="4" fillId="0" borderId="424" applyFill="0"/>
    <xf numFmtId="251" fontId="4" fillId="0" borderId="423" applyFill="0"/>
    <xf numFmtId="0" fontId="146" fillId="0" borderId="434" applyNumberFormat="0" applyFill="0" applyAlignment="0">
      <protection locked="0"/>
    </xf>
    <xf numFmtId="0" fontId="146" fillId="0" borderId="434" applyNumberFormat="0" applyFill="0" applyAlignment="0">
      <protection locked="0"/>
    </xf>
    <xf numFmtId="0" fontId="33" fillId="87" borderId="426" applyNumberFormat="0" applyFont="0" applyAlignment="0" applyProtection="0"/>
    <xf numFmtId="0" fontId="159" fillId="93" borderId="428" applyNumberFormat="0" applyAlignment="0" applyProtection="0"/>
    <xf numFmtId="0" fontId="160" fillId="95" borderId="431" applyNumberFormat="0" applyAlignment="0" applyProtection="0"/>
    <xf numFmtId="0" fontId="172" fillId="58" borderId="428" applyNumberFormat="0" applyAlignment="0" applyProtection="0">
      <alignment vertical="center"/>
    </xf>
    <xf numFmtId="0" fontId="175" fillId="95" borderId="428" applyNumberFormat="0" applyAlignment="0" applyProtection="0"/>
    <xf numFmtId="210" fontId="34" fillId="12" borderId="435" applyBorder="0" applyProtection="0">
      <alignment horizontal="right"/>
    </xf>
    <xf numFmtId="235" fontId="19" fillId="44" borderId="353">
      <alignment horizontal="center" wrapText="1"/>
    </xf>
    <xf numFmtId="0" fontId="53" fillId="0" borderId="435">
      <alignment horizontal="center" vertical="top" wrapText="1"/>
    </xf>
    <xf numFmtId="0" fontId="19" fillId="45" borderId="435">
      <alignment horizontal="center" wrapText="1"/>
    </xf>
    <xf numFmtId="0" fontId="53" fillId="0" borderId="435">
      <alignment horizontal="center" vertical="top" wrapText="1"/>
    </xf>
    <xf numFmtId="0" fontId="19" fillId="46" borderId="435">
      <alignment horizontal="center" wrapText="1"/>
    </xf>
    <xf numFmtId="0" fontId="53" fillId="0" borderId="435">
      <alignment horizontal="center" vertical="top" wrapText="1"/>
    </xf>
    <xf numFmtId="0" fontId="19" fillId="46" borderId="435">
      <alignment horizontal="center" wrapText="1"/>
    </xf>
    <xf numFmtId="0" fontId="53" fillId="0" borderId="435">
      <alignment horizontal="center" vertical="top" wrapText="1"/>
    </xf>
    <xf numFmtId="0" fontId="19" fillId="46" borderId="435">
      <alignment horizontal="center" wrapText="1"/>
    </xf>
    <xf numFmtId="0" fontId="53" fillId="0" borderId="435">
      <alignment horizontal="center" vertical="top" wrapText="1"/>
    </xf>
    <xf numFmtId="0" fontId="19" fillId="46" borderId="435">
      <alignment horizontal="center" wrapText="1"/>
    </xf>
    <xf numFmtId="0" fontId="53" fillId="0" borderId="435">
      <alignment horizontal="center" vertical="top" wrapText="1"/>
    </xf>
    <xf numFmtId="0" fontId="19" fillId="46" borderId="435">
      <alignment horizontal="center" wrapText="1"/>
    </xf>
    <xf numFmtId="0" fontId="53" fillId="0" borderId="435">
      <alignment horizontal="center" vertical="top" wrapText="1"/>
    </xf>
    <xf numFmtId="0" fontId="19" fillId="46" borderId="435">
      <alignment horizontal="center" wrapText="1"/>
    </xf>
    <xf numFmtId="0" fontId="69" fillId="51" borderId="355" applyNumberFormat="0" applyFont="0" applyBorder="0" applyAlignment="0" applyProtection="0"/>
    <xf numFmtId="256" fontId="4" fillId="46" borderId="435">
      <alignment horizontal="right"/>
      <protection locked="0"/>
    </xf>
    <xf numFmtId="269" fontId="83" fillId="58" borderId="437" applyAlignment="0" applyProtection="0"/>
    <xf numFmtId="0" fontId="91" fillId="0" borderId="437">
      <alignment horizontal="left" vertical="center"/>
    </xf>
    <xf numFmtId="10" fontId="4" fillId="41" borderId="435" applyNumberFormat="0" applyBorder="0" applyAlignment="0" applyProtection="0"/>
    <xf numFmtId="10" fontId="69" fillId="66" borderId="355" applyBorder="0">
      <alignment horizontal="center"/>
      <protection locked="0"/>
    </xf>
    <xf numFmtId="4" fontId="83" fillId="12" borderId="437" applyNumberFormat="0" applyProtection="0">
      <alignment horizontal="left" vertical="center" indent="1"/>
    </xf>
    <xf numFmtId="251" fontId="19" fillId="0" borderId="437" applyFill="0"/>
    <xf numFmtId="251" fontId="19" fillId="0" borderId="436" applyFill="0"/>
    <xf numFmtId="251" fontId="4" fillId="0" borderId="437" applyFill="0"/>
    <xf numFmtId="251" fontId="4" fillId="0" borderId="436" applyFill="0"/>
    <xf numFmtId="210" fontId="34" fillId="12" borderId="446" applyBorder="0" applyProtection="0">
      <alignment horizontal="right"/>
    </xf>
    <xf numFmtId="213" fontId="44" fillId="0" borderId="449">
      <alignment horizontal="center" vertical="center"/>
      <protection locked="0"/>
    </xf>
    <xf numFmtId="213" fontId="44" fillId="0" borderId="449">
      <alignment horizontal="right" vertical="center"/>
      <protection locked="0"/>
    </xf>
    <xf numFmtId="214" fontId="44" fillId="0" borderId="449">
      <alignment horizontal="center" vertical="center"/>
      <protection locked="0"/>
    </xf>
    <xf numFmtId="214" fontId="44" fillId="0" borderId="449">
      <alignment horizontal="right" vertical="center"/>
      <protection locked="0"/>
    </xf>
    <xf numFmtId="3" fontId="45" fillId="41" borderId="450">
      <alignment horizontal="right"/>
    </xf>
    <xf numFmtId="188" fontId="44" fillId="0" borderId="449">
      <alignment horizontal="center" vertical="center"/>
      <protection locked="0"/>
    </xf>
    <xf numFmtId="188" fontId="44" fillId="0" borderId="449">
      <alignment horizontal="right" vertical="center"/>
      <protection locked="0"/>
    </xf>
    <xf numFmtId="215" fontId="44" fillId="0" borderId="449">
      <alignment horizontal="center" vertical="center"/>
      <protection locked="0"/>
    </xf>
    <xf numFmtId="215" fontId="44" fillId="0" borderId="449">
      <alignment horizontal="right" vertical="center"/>
      <protection locked="0"/>
    </xf>
    <xf numFmtId="216" fontId="44" fillId="0" borderId="449">
      <alignment horizontal="center" vertical="center"/>
      <protection locked="0"/>
    </xf>
    <xf numFmtId="216" fontId="44" fillId="0" borderId="449">
      <alignment horizontal="right" vertical="center"/>
      <protection locked="0"/>
    </xf>
    <xf numFmtId="217" fontId="44" fillId="0" borderId="449">
      <alignment horizontal="center" vertical="center"/>
      <protection locked="0"/>
    </xf>
    <xf numFmtId="217" fontId="44" fillId="0" borderId="449">
      <alignment horizontal="right" vertical="center"/>
      <protection locked="0"/>
    </xf>
    <xf numFmtId="218" fontId="44" fillId="0" borderId="449">
      <alignment horizontal="center" vertical="center"/>
      <protection locked="0"/>
    </xf>
    <xf numFmtId="218" fontId="44" fillId="0" borderId="449">
      <alignment horizontal="right" vertical="center"/>
      <protection locked="0"/>
    </xf>
    <xf numFmtId="235" fontId="19" fillId="44" borderId="451">
      <alignment horizontal="center" wrapText="1"/>
    </xf>
    <xf numFmtId="0" fontId="53" fillId="0" borderId="446">
      <alignment horizontal="center" vertical="top" wrapText="1"/>
    </xf>
    <xf numFmtId="0" fontId="19" fillId="45" borderId="446">
      <alignment horizontal="center" wrapText="1"/>
    </xf>
    <xf numFmtId="0" fontId="53" fillId="0" borderId="446">
      <alignment horizontal="center" vertical="top" wrapText="1"/>
    </xf>
    <xf numFmtId="0" fontId="19" fillId="46" borderId="446">
      <alignment horizontal="center" wrapText="1"/>
    </xf>
    <xf numFmtId="0" fontId="53" fillId="0" borderId="446">
      <alignment horizontal="center" vertical="top" wrapText="1"/>
    </xf>
    <xf numFmtId="0" fontId="19" fillId="46" borderId="446">
      <alignment horizontal="center" wrapText="1"/>
    </xf>
    <xf numFmtId="0" fontId="53" fillId="0" borderId="446">
      <alignment horizontal="center" vertical="top" wrapText="1"/>
    </xf>
    <xf numFmtId="0" fontId="19" fillId="46" borderId="446">
      <alignment horizontal="center" wrapText="1"/>
    </xf>
    <xf numFmtId="0" fontId="53" fillId="0" borderId="446">
      <alignment horizontal="center" vertical="top" wrapText="1"/>
    </xf>
    <xf numFmtId="0" fontId="19" fillId="46" borderId="446">
      <alignment horizontal="center" wrapText="1"/>
    </xf>
    <xf numFmtId="0" fontId="53" fillId="0" borderId="446">
      <alignment horizontal="center" vertical="top" wrapText="1"/>
    </xf>
    <xf numFmtId="0" fontId="19" fillId="46" borderId="446">
      <alignment horizontal="center" wrapText="1"/>
    </xf>
    <xf numFmtId="0" fontId="53" fillId="0" borderId="446">
      <alignment horizontal="center" vertical="top" wrapText="1"/>
    </xf>
    <xf numFmtId="0" fontId="19" fillId="46" borderId="446">
      <alignment horizontal="center" wrapText="1"/>
    </xf>
    <xf numFmtId="0" fontId="55" fillId="48" borderId="452" applyNumberFormat="0" applyAlignment="0">
      <protection locked="0"/>
    </xf>
    <xf numFmtId="0" fontId="69" fillId="51" borderId="453" applyNumberFormat="0" applyFont="0" applyBorder="0" applyAlignment="0" applyProtection="0"/>
    <xf numFmtId="256" fontId="4" fillId="46" borderId="446">
      <alignment horizontal="right"/>
      <protection locked="0"/>
    </xf>
    <xf numFmtId="0" fontId="74" fillId="55" borderId="454">
      <alignment horizontal="center"/>
      <protection locked="0"/>
    </xf>
    <xf numFmtId="269" fontId="83" fillId="58" borderId="448" applyAlignment="0" applyProtection="0"/>
    <xf numFmtId="0" fontId="91" fillId="0" borderId="448">
      <alignment horizontal="left" vertical="center"/>
    </xf>
    <xf numFmtId="10" fontId="4" fillId="41" borderId="446" applyNumberFormat="0" applyBorder="0" applyAlignment="0" applyProtection="0"/>
    <xf numFmtId="0" fontId="95" fillId="24" borderId="452" applyNumberFormat="0" applyAlignment="0">
      <protection locked="0"/>
    </xf>
    <xf numFmtId="0" fontId="95" fillId="24" borderId="452" applyNumberFormat="0" applyAlignment="0">
      <protection locked="0"/>
    </xf>
    <xf numFmtId="10" fontId="69" fillId="66" borderId="453" applyBorder="0">
      <alignment horizontal="center"/>
      <protection locked="0"/>
    </xf>
    <xf numFmtId="0" fontId="4" fillId="15" borderId="450" applyNumberFormat="0" applyAlignment="0">
      <protection locked="0"/>
    </xf>
    <xf numFmtId="0" fontId="106" fillId="48" borderId="455" applyNumberFormat="0" applyAlignment="0">
      <protection locked="0"/>
    </xf>
    <xf numFmtId="3" fontId="45" fillId="41" borderId="463">
      <alignment horizontal="right"/>
    </xf>
    <xf numFmtId="213" fontId="44" fillId="0" borderId="462">
      <alignment horizontal="right" vertical="center"/>
      <protection locked="0"/>
    </xf>
    <xf numFmtId="4" fontId="83" fillId="46" borderId="456" applyNumberFormat="0" applyProtection="0">
      <alignment vertical="center"/>
    </xf>
    <xf numFmtId="4" fontId="121" fillId="46" borderId="456" applyNumberFormat="0" applyProtection="0">
      <alignment vertical="center"/>
    </xf>
    <xf numFmtId="4" fontId="122" fillId="46" borderId="456" applyNumberFormat="0" applyProtection="0">
      <alignment horizontal="left" vertical="center" indent="1"/>
    </xf>
    <xf numFmtId="4" fontId="122" fillId="70" borderId="456" applyNumberFormat="0" applyProtection="0">
      <alignment horizontal="right" vertical="center"/>
    </xf>
    <xf numFmtId="4" fontId="122" fillId="71" borderId="456" applyNumberFormat="0" applyProtection="0">
      <alignment horizontal="right" vertical="center"/>
    </xf>
    <xf numFmtId="4" fontId="122" fillId="72" borderId="456" applyNumberFormat="0" applyProtection="0">
      <alignment horizontal="right" vertical="center"/>
    </xf>
    <xf numFmtId="4" fontId="122" fillId="69" borderId="456" applyNumberFormat="0" applyProtection="0">
      <alignment horizontal="right" vertical="center"/>
    </xf>
    <xf numFmtId="4" fontId="122" fillId="73" borderId="456" applyNumberFormat="0" applyProtection="0">
      <alignment horizontal="right" vertical="center"/>
    </xf>
    <xf numFmtId="4" fontId="122" fillId="64" borderId="456" applyNumberFormat="0" applyProtection="0">
      <alignment horizontal="right" vertical="center"/>
    </xf>
    <xf numFmtId="4" fontId="122" fillId="74" borderId="456" applyNumberFormat="0" applyProtection="0">
      <alignment horizontal="right" vertical="center"/>
    </xf>
    <xf numFmtId="4" fontId="122" fillId="75" borderId="456" applyNumberFormat="0" applyProtection="0">
      <alignment horizontal="right" vertical="center"/>
    </xf>
    <xf numFmtId="4" fontId="122" fillId="76" borderId="456" applyNumberFormat="0" applyProtection="0">
      <alignment horizontal="right" vertical="center"/>
    </xf>
    <xf numFmtId="4" fontId="83" fillId="12" borderId="448" applyNumberFormat="0" applyProtection="0">
      <alignment horizontal="left" vertical="center" indent="1"/>
    </xf>
    <xf numFmtId="4" fontId="122" fillId="50" borderId="456" applyNumberFormat="0" applyProtection="0">
      <alignment horizontal="right" vertical="center"/>
    </xf>
    <xf numFmtId="4" fontId="122" fillId="44" borderId="456" applyNumberFormat="0" applyProtection="0">
      <alignment vertical="center"/>
    </xf>
    <xf numFmtId="4" fontId="125" fillId="44" borderId="456" applyNumberFormat="0" applyProtection="0">
      <alignment vertical="center"/>
    </xf>
    <xf numFmtId="4" fontId="83" fillId="50" borderId="457" applyNumberFormat="0" applyProtection="0">
      <alignment horizontal="left" vertical="center" indent="1"/>
    </xf>
    <xf numFmtId="4" fontId="24" fillId="44" borderId="456" applyNumberFormat="0" applyProtection="0">
      <alignment horizontal="right" vertical="center"/>
    </xf>
    <xf numFmtId="4" fontId="125" fillId="44" borderId="456" applyNumberFormat="0" applyProtection="0">
      <alignment horizontal="right" vertical="center"/>
    </xf>
    <xf numFmtId="4" fontId="126" fillId="5" borderId="456" applyNumberFormat="0" applyProtection="0">
      <alignment horizontal="left" vertical="center" wrapText="1" indent="1"/>
    </xf>
    <xf numFmtId="4" fontId="128" fillId="44" borderId="456" applyNumberFormat="0" applyProtection="0">
      <alignment horizontal="right" vertical="center"/>
    </xf>
    <xf numFmtId="251" fontId="19" fillId="0" borderId="448" applyFill="0"/>
    <xf numFmtId="251" fontId="19" fillId="0" borderId="447" applyFill="0"/>
    <xf numFmtId="251" fontId="4" fillId="0" borderId="448" applyFill="0"/>
    <xf numFmtId="251" fontId="4" fillId="0" borderId="447" applyFill="0"/>
    <xf numFmtId="0" fontId="146" fillId="0" borderId="458" applyNumberFormat="0" applyFill="0" applyAlignment="0">
      <protection locked="0"/>
    </xf>
    <xf numFmtId="0" fontId="146" fillId="0" borderId="458" applyNumberFormat="0" applyFill="0" applyAlignment="0">
      <protection locked="0"/>
    </xf>
    <xf numFmtId="0" fontId="33" fillId="87" borderId="450" applyNumberFormat="0" applyFont="0" applyAlignment="0" applyProtection="0"/>
    <xf numFmtId="0" fontId="159" fillId="93" borderId="452" applyNumberFormat="0" applyAlignment="0" applyProtection="0"/>
    <xf numFmtId="0" fontId="160" fillId="95" borderId="455" applyNumberFormat="0" applyAlignment="0" applyProtection="0"/>
    <xf numFmtId="0" fontId="172" fillId="58" borderId="452" applyNumberFormat="0" applyAlignment="0" applyProtection="0">
      <alignment vertical="center"/>
    </xf>
    <xf numFmtId="0" fontId="175" fillId="95" borderId="452" applyNumberFormat="0" applyAlignment="0" applyProtection="0"/>
    <xf numFmtId="210" fontId="34" fillId="12" borderId="459" applyBorder="0" applyProtection="0">
      <alignment horizontal="right"/>
    </xf>
    <xf numFmtId="0" fontId="53" fillId="0" borderId="459">
      <alignment horizontal="center" vertical="top" wrapText="1"/>
    </xf>
    <xf numFmtId="0" fontId="19" fillId="45" borderId="459">
      <alignment horizontal="center" wrapText="1"/>
    </xf>
    <xf numFmtId="0" fontId="53" fillId="0" borderId="459">
      <alignment horizontal="center" vertical="top" wrapText="1"/>
    </xf>
    <xf numFmtId="0" fontId="19" fillId="46" borderId="459">
      <alignment horizontal="center" wrapText="1"/>
    </xf>
    <xf numFmtId="0" fontId="53" fillId="0" borderId="459">
      <alignment horizontal="center" vertical="top" wrapText="1"/>
    </xf>
    <xf numFmtId="0" fontId="19" fillId="46" borderId="459">
      <alignment horizontal="center" wrapText="1"/>
    </xf>
    <xf numFmtId="0" fontId="53" fillId="0" borderId="459">
      <alignment horizontal="center" vertical="top" wrapText="1"/>
    </xf>
    <xf numFmtId="0" fontId="19" fillId="46" borderId="459">
      <alignment horizontal="center" wrapText="1"/>
    </xf>
    <xf numFmtId="0" fontId="53" fillId="0" borderId="459">
      <alignment horizontal="center" vertical="top" wrapText="1"/>
    </xf>
    <xf numFmtId="0" fontId="19" fillId="46" borderId="459">
      <alignment horizontal="center" wrapText="1"/>
    </xf>
    <xf numFmtId="0" fontId="53" fillId="0" borderId="459">
      <alignment horizontal="center" vertical="top" wrapText="1"/>
    </xf>
    <xf numFmtId="0" fontId="19" fillId="46" borderId="459">
      <alignment horizontal="center" wrapText="1"/>
    </xf>
    <xf numFmtId="0" fontId="53" fillId="0" borderId="459">
      <alignment horizontal="center" vertical="top" wrapText="1"/>
    </xf>
    <xf numFmtId="0" fontId="19" fillId="46" borderId="459">
      <alignment horizontal="center" wrapText="1"/>
    </xf>
    <xf numFmtId="256" fontId="4" fillId="46" borderId="459">
      <alignment horizontal="right"/>
      <protection locked="0"/>
    </xf>
    <xf numFmtId="269" fontId="83" fillId="58" borderId="461" applyAlignment="0" applyProtection="0"/>
    <xf numFmtId="0" fontId="91" fillId="0" borderId="461">
      <alignment horizontal="left" vertical="center"/>
    </xf>
    <xf numFmtId="10" fontId="4" fillId="41" borderId="459" applyNumberFormat="0" applyBorder="0" applyAlignment="0" applyProtection="0"/>
    <xf numFmtId="4" fontId="83" fillId="12" borderId="461" applyNumberFormat="0" applyProtection="0">
      <alignment horizontal="left" vertical="center" indent="1"/>
    </xf>
    <xf numFmtId="251" fontId="19" fillId="0" borderId="461" applyFill="0"/>
    <xf numFmtId="251" fontId="19" fillId="0" borderId="460" applyFill="0"/>
    <xf numFmtId="251" fontId="4" fillId="0" borderId="461" applyFill="0"/>
    <xf numFmtId="251" fontId="4" fillId="0" borderId="460" applyFill="0"/>
    <xf numFmtId="210" fontId="34" fillId="12" borderId="470" applyBorder="0" applyProtection="0">
      <alignment horizontal="right"/>
    </xf>
    <xf numFmtId="213" fontId="44" fillId="0" borderId="473">
      <alignment horizontal="center" vertical="center"/>
      <protection locked="0"/>
    </xf>
    <xf numFmtId="213" fontId="44" fillId="0" borderId="473">
      <alignment horizontal="right" vertical="center"/>
      <protection locked="0"/>
    </xf>
    <xf numFmtId="214" fontId="44" fillId="0" borderId="473">
      <alignment horizontal="center" vertical="center"/>
      <protection locked="0"/>
    </xf>
    <xf numFmtId="214" fontId="44" fillId="0" borderId="473">
      <alignment horizontal="right" vertical="center"/>
      <protection locked="0"/>
    </xf>
    <xf numFmtId="3" fontId="45" fillId="41" borderId="474">
      <alignment horizontal="right"/>
    </xf>
    <xf numFmtId="188" fontId="44" fillId="0" borderId="473">
      <alignment horizontal="center" vertical="center"/>
      <protection locked="0"/>
    </xf>
    <xf numFmtId="188" fontId="44" fillId="0" borderId="473">
      <alignment horizontal="right" vertical="center"/>
      <protection locked="0"/>
    </xf>
    <xf numFmtId="215" fontId="44" fillId="0" borderId="473">
      <alignment horizontal="center" vertical="center"/>
      <protection locked="0"/>
    </xf>
    <xf numFmtId="215" fontId="44" fillId="0" borderId="473">
      <alignment horizontal="right" vertical="center"/>
      <protection locked="0"/>
    </xf>
    <xf numFmtId="216" fontId="44" fillId="0" borderId="473">
      <alignment horizontal="center" vertical="center"/>
      <protection locked="0"/>
    </xf>
    <xf numFmtId="216" fontId="44" fillId="0" borderId="473">
      <alignment horizontal="right" vertical="center"/>
      <protection locked="0"/>
    </xf>
    <xf numFmtId="217" fontId="44" fillId="0" borderId="473">
      <alignment horizontal="center" vertical="center"/>
      <protection locked="0"/>
    </xf>
    <xf numFmtId="217" fontId="44" fillId="0" borderId="473">
      <alignment horizontal="right" vertical="center"/>
      <protection locked="0"/>
    </xf>
    <xf numFmtId="218" fontId="44" fillId="0" borderId="473">
      <alignment horizontal="center" vertical="center"/>
      <protection locked="0"/>
    </xf>
    <xf numFmtId="218" fontId="44" fillId="0" borderId="473">
      <alignment horizontal="right" vertical="center"/>
      <protection locked="0"/>
    </xf>
    <xf numFmtId="235" fontId="19" fillId="44" borderId="475">
      <alignment horizontal="center" wrapText="1"/>
    </xf>
    <xf numFmtId="0" fontId="53" fillId="0" borderId="470">
      <alignment horizontal="center" vertical="top" wrapText="1"/>
    </xf>
    <xf numFmtId="0" fontId="19" fillId="45" borderId="470">
      <alignment horizontal="center" wrapText="1"/>
    </xf>
    <xf numFmtId="0" fontId="53" fillId="0" borderId="470">
      <alignment horizontal="center" vertical="top" wrapText="1"/>
    </xf>
    <xf numFmtId="0" fontId="19" fillId="46" borderId="470">
      <alignment horizontal="center" wrapText="1"/>
    </xf>
    <xf numFmtId="0" fontId="53" fillId="0" borderId="470">
      <alignment horizontal="center" vertical="top" wrapText="1"/>
    </xf>
    <xf numFmtId="0" fontId="19" fillId="46" borderId="470">
      <alignment horizontal="center" wrapText="1"/>
    </xf>
    <xf numFmtId="0" fontId="53" fillId="0" borderId="470">
      <alignment horizontal="center" vertical="top" wrapText="1"/>
    </xf>
    <xf numFmtId="0" fontId="19" fillId="46" borderId="470">
      <alignment horizontal="center" wrapText="1"/>
    </xf>
    <xf numFmtId="0" fontId="53" fillId="0" borderId="470">
      <alignment horizontal="center" vertical="top" wrapText="1"/>
    </xf>
    <xf numFmtId="0" fontId="19" fillId="46" borderId="470">
      <alignment horizontal="center" wrapText="1"/>
    </xf>
    <xf numFmtId="0" fontId="53" fillId="0" borderId="470">
      <alignment horizontal="center" vertical="top" wrapText="1"/>
    </xf>
    <xf numFmtId="0" fontId="19" fillId="46" borderId="470">
      <alignment horizontal="center" wrapText="1"/>
    </xf>
    <xf numFmtId="0" fontId="53" fillId="0" borderId="470">
      <alignment horizontal="center" vertical="top" wrapText="1"/>
    </xf>
    <xf numFmtId="0" fontId="19" fillId="46" borderId="470">
      <alignment horizontal="center" wrapText="1"/>
    </xf>
    <xf numFmtId="0" fontId="55" fillId="48" borderId="476" applyNumberFormat="0" applyAlignment="0">
      <protection locked="0"/>
    </xf>
    <xf numFmtId="0" fontId="69" fillId="51" borderId="477" applyNumberFormat="0" applyFont="0" applyBorder="0" applyAlignment="0" applyProtection="0"/>
    <xf numFmtId="256" fontId="4" fillId="46" borderId="470">
      <alignment horizontal="right"/>
      <protection locked="0"/>
    </xf>
    <xf numFmtId="0" fontId="74" fillId="55" borderId="478">
      <alignment horizontal="center"/>
      <protection locked="0"/>
    </xf>
    <xf numFmtId="269" fontId="83" fillId="58" borderId="472" applyAlignment="0" applyProtection="0"/>
    <xf numFmtId="0" fontId="91" fillId="0" borderId="472">
      <alignment horizontal="left" vertical="center"/>
    </xf>
    <xf numFmtId="10" fontId="4" fillId="41" borderId="470" applyNumberFormat="0" applyBorder="0" applyAlignment="0" applyProtection="0"/>
    <xf numFmtId="0" fontId="95" fillId="24" borderId="476" applyNumberFormat="0" applyAlignment="0">
      <protection locked="0"/>
    </xf>
    <xf numFmtId="0" fontId="95" fillId="24" borderId="476" applyNumberFormat="0" applyAlignment="0">
      <protection locked="0"/>
    </xf>
    <xf numFmtId="10" fontId="69" fillId="66" borderId="477" applyBorder="0">
      <alignment horizontal="center"/>
      <protection locked="0"/>
    </xf>
    <xf numFmtId="0" fontId="4" fillId="15" borderId="474" applyNumberFormat="0" applyAlignment="0">
      <protection locked="0"/>
    </xf>
    <xf numFmtId="0" fontId="106" fillId="48" borderId="479" applyNumberFormat="0" applyAlignment="0">
      <protection locked="0"/>
    </xf>
    <xf numFmtId="4" fontId="83" fillId="46" borderId="480" applyNumberFormat="0" applyProtection="0">
      <alignment vertical="center"/>
    </xf>
    <xf numFmtId="4" fontId="121" fillId="46" borderId="480" applyNumberFormat="0" applyProtection="0">
      <alignment vertical="center"/>
    </xf>
    <xf numFmtId="4" fontId="122" fillId="46" borderId="480" applyNumberFormat="0" applyProtection="0">
      <alignment horizontal="left" vertical="center" indent="1"/>
    </xf>
    <xf numFmtId="4" fontId="122" fillId="70" borderId="480" applyNumberFormat="0" applyProtection="0">
      <alignment horizontal="right" vertical="center"/>
    </xf>
    <xf numFmtId="4" fontId="122" fillId="71" borderId="480" applyNumberFormat="0" applyProtection="0">
      <alignment horizontal="right" vertical="center"/>
    </xf>
    <xf numFmtId="4" fontId="122" fillId="72" borderId="480" applyNumberFormat="0" applyProtection="0">
      <alignment horizontal="right" vertical="center"/>
    </xf>
    <xf numFmtId="4" fontId="122" fillId="69" borderId="480" applyNumberFormat="0" applyProtection="0">
      <alignment horizontal="right" vertical="center"/>
    </xf>
    <xf numFmtId="4" fontId="122" fillId="73" borderId="480" applyNumberFormat="0" applyProtection="0">
      <alignment horizontal="right" vertical="center"/>
    </xf>
    <xf numFmtId="4" fontId="122" fillId="64" borderId="480" applyNumberFormat="0" applyProtection="0">
      <alignment horizontal="right" vertical="center"/>
    </xf>
    <xf numFmtId="4" fontId="122" fillId="74" borderId="480" applyNumberFormat="0" applyProtection="0">
      <alignment horizontal="right" vertical="center"/>
    </xf>
    <xf numFmtId="4" fontId="122" fillId="75" borderId="480" applyNumberFormat="0" applyProtection="0">
      <alignment horizontal="right" vertical="center"/>
    </xf>
    <xf numFmtId="4" fontId="122" fillId="76" borderId="480" applyNumberFormat="0" applyProtection="0">
      <alignment horizontal="right" vertical="center"/>
    </xf>
    <xf numFmtId="4" fontId="83" fillId="12" borderId="472" applyNumberFormat="0" applyProtection="0">
      <alignment horizontal="left" vertical="center" indent="1"/>
    </xf>
    <xf numFmtId="4" fontId="122" fillId="50" borderId="480" applyNumberFormat="0" applyProtection="0">
      <alignment horizontal="right" vertical="center"/>
    </xf>
    <xf numFmtId="4" fontId="122" fillId="44" borderId="480" applyNumberFormat="0" applyProtection="0">
      <alignment vertical="center"/>
    </xf>
    <xf numFmtId="4" fontId="125" fillId="44" borderId="480" applyNumberFormat="0" applyProtection="0">
      <alignment vertical="center"/>
    </xf>
    <xf numFmtId="4" fontId="83" fillId="50" borderId="481" applyNumberFormat="0" applyProtection="0">
      <alignment horizontal="left" vertical="center" indent="1"/>
    </xf>
    <xf numFmtId="4" fontId="24" fillId="44" borderId="480" applyNumberFormat="0" applyProtection="0">
      <alignment horizontal="right" vertical="center"/>
    </xf>
    <xf numFmtId="4" fontId="125" fillId="44" borderId="480" applyNumberFormat="0" applyProtection="0">
      <alignment horizontal="right" vertical="center"/>
    </xf>
    <xf numFmtId="4" fontId="126" fillId="5" borderId="480" applyNumberFormat="0" applyProtection="0">
      <alignment horizontal="left" vertical="center" wrapText="1" indent="1"/>
    </xf>
    <xf numFmtId="4" fontId="128" fillId="44" borderId="480" applyNumberFormat="0" applyProtection="0">
      <alignment horizontal="right" vertical="center"/>
    </xf>
    <xf numFmtId="251" fontId="19" fillId="0" borderId="472" applyFill="0"/>
    <xf numFmtId="251" fontId="19" fillId="0" borderId="471" applyFill="0"/>
    <xf numFmtId="251" fontId="4" fillId="0" borderId="472" applyFill="0"/>
    <xf numFmtId="251" fontId="4" fillId="0" borderId="471" applyFill="0"/>
    <xf numFmtId="0" fontId="146" fillId="0" borderId="482" applyNumberFormat="0" applyFill="0" applyAlignment="0">
      <protection locked="0"/>
    </xf>
    <xf numFmtId="0" fontId="146" fillId="0" borderId="482" applyNumberFormat="0" applyFill="0" applyAlignment="0">
      <protection locked="0"/>
    </xf>
    <xf numFmtId="0" fontId="33" fillId="87" borderId="474" applyNumberFormat="0" applyFont="0" applyAlignment="0" applyProtection="0"/>
    <xf numFmtId="0" fontId="159" fillId="93" borderId="476" applyNumberFormat="0" applyAlignment="0" applyProtection="0"/>
    <xf numFmtId="0" fontId="160" fillId="95" borderId="479" applyNumberFormat="0" applyAlignment="0" applyProtection="0"/>
    <xf numFmtId="0" fontId="172" fillId="58" borderId="476" applyNumberFormat="0" applyAlignment="0" applyProtection="0">
      <alignment vertical="center"/>
    </xf>
    <xf numFmtId="0" fontId="175" fillId="95" borderId="476" applyNumberFormat="0" applyAlignment="0" applyProtection="0"/>
    <xf numFmtId="210" fontId="34" fillId="12" borderId="483" applyBorder="0" applyProtection="0">
      <alignment horizontal="right"/>
    </xf>
    <xf numFmtId="0" fontId="53" fillId="0" borderId="483">
      <alignment horizontal="center" vertical="top" wrapText="1"/>
    </xf>
    <xf numFmtId="0" fontId="19" fillId="45" borderId="483">
      <alignment horizontal="center" wrapText="1"/>
    </xf>
    <xf numFmtId="0" fontId="53" fillId="0" borderId="483">
      <alignment horizontal="center" vertical="top" wrapText="1"/>
    </xf>
    <xf numFmtId="0" fontId="19" fillId="46" borderId="483">
      <alignment horizontal="center" wrapText="1"/>
    </xf>
    <xf numFmtId="0" fontId="53" fillId="0" borderId="483">
      <alignment horizontal="center" vertical="top" wrapText="1"/>
    </xf>
    <xf numFmtId="0" fontId="19" fillId="46" borderId="483">
      <alignment horizontal="center" wrapText="1"/>
    </xf>
    <xf numFmtId="0" fontId="53" fillId="0" borderId="483">
      <alignment horizontal="center" vertical="top" wrapText="1"/>
    </xf>
    <xf numFmtId="0" fontId="19" fillId="46" borderId="483">
      <alignment horizontal="center" wrapText="1"/>
    </xf>
    <xf numFmtId="0" fontId="53" fillId="0" borderId="483">
      <alignment horizontal="center" vertical="top" wrapText="1"/>
    </xf>
    <xf numFmtId="0" fontId="19" fillId="46" borderId="483">
      <alignment horizontal="center" wrapText="1"/>
    </xf>
    <xf numFmtId="0" fontId="53" fillId="0" borderId="483">
      <alignment horizontal="center" vertical="top" wrapText="1"/>
    </xf>
    <xf numFmtId="0" fontId="19" fillId="46" borderId="483">
      <alignment horizontal="center" wrapText="1"/>
    </xf>
    <xf numFmtId="0" fontId="53" fillId="0" borderId="483">
      <alignment horizontal="center" vertical="top" wrapText="1"/>
    </xf>
    <xf numFmtId="0" fontId="19" fillId="46" borderId="483">
      <alignment horizontal="center" wrapText="1"/>
    </xf>
    <xf numFmtId="256" fontId="4" fillId="46" borderId="483">
      <alignment horizontal="right"/>
      <protection locked="0"/>
    </xf>
    <xf numFmtId="269" fontId="83" fillId="58" borderId="485" applyAlignment="0" applyProtection="0"/>
    <xf numFmtId="0" fontId="91" fillId="0" borderId="485">
      <alignment horizontal="left" vertical="center"/>
    </xf>
    <xf numFmtId="10" fontId="4" fillId="41" borderId="483" applyNumberFormat="0" applyBorder="0" applyAlignment="0" applyProtection="0"/>
    <xf numFmtId="4" fontId="83" fillId="12" borderId="485" applyNumberFormat="0" applyProtection="0">
      <alignment horizontal="left" vertical="center" indent="1"/>
    </xf>
    <xf numFmtId="251" fontId="19" fillId="0" borderId="485" applyFill="0"/>
    <xf numFmtId="251" fontId="19" fillId="0" borderId="484" applyFill="0"/>
    <xf numFmtId="251" fontId="4" fillId="0" borderId="485" applyFill="0"/>
    <xf numFmtId="251" fontId="4" fillId="0" borderId="484" applyFill="0"/>
    <xf numFmtId="213" fontId="44" fillId="0" borderId="488">
      <alignment horizontal="center" vertical="center"/>
      <protection locked="0"/>
    </xf>
    <xf numFmtId="213" fontId="44" fillId="0" borderId="488">
      <alignment horizontal="right" vertical="center"/>
      <protection locked="0"/>
    </xf>
    <xf numFmtId="214" fontId="44" fillId="0" borderId="488">
      <alignment horizontal="center" vertical="center"/>
      <protection locked="0"/>
    </xf>
    <xf numFmtId="214" fontId="44" fillId="0" borderId="488">
      <alignment horizontal="right" vertical="center"/>
      <protection locked="0"/>
    </xf>
    <xf numFmtId="3" fontId="45" fillId="41" borderId="489">
      <alignment horizontal="right"/>
    </xf>
    <xf numFmtId="188" fontId="44" fillId="0" borderId="488">
      <alignment horizontal="center" vertical="center"/>
      <protection locked="0"/>
    </xf>
    <xf numFmtId="188" fontId="44" fillId="0" borderId="488">
      <alignment horizontal="right" vertical="center"/>
      <protection locked="0"/>
    </xf>
    <xf numFmtId="215" fontId="44" fillId="0" borderId="488">
      <alignment horizontal="center" vertical="center"/>
      <protection locked="0"/>
    </xf>
    <xf numFmtId="215" fontId="44" fillId="0" borderId="488">
      <alignment horizontal="right" vertical="center"/>
      <protection locked="0"/>
    </xf>
    <xf numFmtId="216" fontId="44" fillId="0" borderId="488">
      <alignment horizontal="center" vertical="center"/>
      <protection locked="0"/>
    </xf>
    <xf numFmtId="216" fontId="44" fillId="0" borderId="488">
      <alignment horizontal="right" vertical="center"/>
      <protection locked="0"/>
    </xf>
    <xf numFmtId="217" fontId="44" fillId="0" borderId="488">
      <alignment horizontal="center" vertical="center"/>
      <protection locked="0"/>
    </xf>
    <xf numFmtId="217" fontId="44" fillId="0" borderId="488">
      <alignment horizontal="right" vertical="center"/>
      <protection locked="0"/>
    </xf>
    <xf numFmtId="218" fontId="44" fillId="0" borderId="488">
      <alignment horizontal="center" vertical="center"/>
      <protection locked="0"/>
    </xf>
    <xf numFmtId="218" fontId="44" fillId="0" borderId="488">
      <alignment horizontal="right" vertical="center"/>
      <protection locked="0"/>
    </xf>
    <xf numFmtId="235" fontId="19" fillId="44" borderId="486">
      <alignment horizontal="center" wrapText="1"/>
    </xf>
    <xf numFmtId="0" fontId="55" fillId="48" borderId="490" applyNumberFormat="0" applyAlignment="0">
      <protection locked="0"/>
    </xf>
    <xf numFmtId="0" fontId="69" fillId="51" borderId="487" applyNumberFormat="0" applyFont="0" applyBorder="0" applyAlignment="0" applyProtection="0"/>
    <xf numFmtId="0" fontId="74" fillId="55" borderId="491">
      <alignment horizontal="center"/>
      <protection locked="0"/>
    </xf>
    <xf numFmtId="0" fontId="95" fillId="24" borderId="490" applyNumberFormat="0" applyAlignment="0">
      <protection locked="0"/>
    </xf>
    <xf numFmtId="0" fontId="95" fillId="24" borderId="490" applyNumberFormat="0" applyAlignment="0">
      <protection locked="0"/>
    </xf>
    <xf numFmtId="10" fontId="69" fillId="66" borderId="487" applyBorder="0">
      <alignment horizontal="center"/>
      <protection locked="0"/>
    </xf>
    <xf numFmtId="0" fontId="4" fillId="15" borderId="489" applyNumberFormat="0" applyAlignment="0">
      <protection locked="0"/>
    </xf>
    <xf numFmtId="0" fontId="106" fillId="48" borderId="492" applyNumberFormat="0" applyAlignment="0">
      <protection locked="0"/>
    </xf>
    <xf numFmtId="4" fontId="83" fillId="46" borderId="493" applyNumberFormat="0" applyProtection="0">
      <alignment vertical="center"/>
    </xf>
    <xf numFmtId="4" fontId="121" fillId="46" borderId="493" applyNumberFormat="0" applyProtection="0">
      <alignment vertical="center"/>
    </xf>
    <xf numFmtId="4" fontId="122" fillId="46" borderId="493" applyNumberFormat="0" applyProtection="0">
      <alignment horizontal="left" vertical="center" indent="1"/>
    </xf>
    <xf numFmtId="4" fontId="122" fillId="70" borderId="493" applyNumberFormat="0" applyProtection="0">
      <alignment horizontal="right" vertical="center"/>
    </xf>
    <xf numFmtId="4" fontId="122" fillId="71" borderId="493" applyNumberFormat="0" applyProtection="0">
      <alignment horizontal="right" vertical="center"/>
    </xf>
    <xf numFmtId="4" fontId="122" fillId="72" borderId="493" applyNumberFormat="0" applyProtection="0">
      <alignment horizontal="right" vertical="center"/>
    </xf>
    <xf numFmtId="4" fontId="122" fillId="69" borderId="493" applyNumberFormat="0" applyProtection="0">
      <alignment horizontal="right" vertical="center"/>
    </xf>
    <xf numFmtId="4" fontId="122" fillId="73" borderId="493" applyNumberFormat="0" applyProtection="0">
      <alignment horizontal="right" vertical="center"/>
    </xf>
    <xf numFmtId="4" fontId="122" fillId="64" borderId="493" applyNumberFormat="0" applyProtection="0">
      <alignment horizontal="right" vertical="center"/>
    </xf>
    <xf numFmtId="4" fontId="122" fillId="74" borderId="493" applyNumberFormat="0" applyProtection="0">
      <alignment horizontal="right" vertical="center"/>
    </xf>
    <xf numFmtId="4" fontId="122" fillId="75" borderId="493" applyNumberFormat="0" applyProtection="0">
      <alignment horizontal="right" vertical="center"/>
    </xf>
    <xf numFmtId="4" fontId="122" fillId="76" borderId="493" applyNumberFormat="0" applyProtection="0">
      <alignment horizontal="right" vertical="center"/>
    </xf>
    <xf numFmtId="4" fontId="122" fillId="50" borderId="493" applyNumberFormat="0" applyProtection="0">
      <alignment horizontal="right" vertical="center"/>
    </xf>
    <xf numFmtId="4" fontId="122" fillId="44" borderId="493" applyNumberFormat="0" applyProtection="0">
      <alignment vertical="center"/>
    </xf>
    <xf numFmtId="4" fontId="125" fillId="44" borderId="493" applyNumberFormat="0" applyProtection="0">
      <alignment vertical="center"/>
    </xf>
    <xf numFmtId="4" fontId="83" fillId="50" borderId="494" applyNumberFormat="0" applyProtection="0">
      <alignment horizontal="left" vertical="center" indent="1"/>
    </xf>
    <xf numFmtId="4" fontId="24" fillId="44" borderId="493" applyNumberFormat="0" applyProtection="0">
      <alignment horizontal="right" vertical="center"/>
    </xf>
    <xf numFmtId="4" fontId="125" fillId="44" borderId="493" applyNumberFormat="0" applyProtection="0">
      <alignment horizontal="right" vertical="center"/>
    </xf>
    <xf numFmtId="4" fontId="126" fillId="5" borderId="493" applyNumberFormat="0" applyProtection="0">
      <alignment horizontal="left" vertical="center" wrapText="1" indent="1"/>
    </xf>
    <xf numFmtId="4" fontId="128" fillId="44" borderId="493" applyNumberFormat="0" applyProtection="0">
      <alignment horizontal="right" vertical="center"/>
    </xf>
    <xf numFmtId="0" fontId="146" fillId="0" borderId="495" applyNumberFormat="0" applyFill="0" applyAlignment="0">
      <protection locked="0"/>
    </xf>
    <xf numFmtId="0" fontId="146" fillId="0" borderId="495" applyNumberFormat="0" applyFill="0" applyAlignment="0">
      <protection locked="0"/>
    </xf>
    <xf numFmtId="0" fontId="33" fillId="87" borderId="489" applyNumberFormat="0" applyFont="0" applyAlignment="0" applyProtection="0"/>
    <xf numFmtId="0" fontId="159" fillId="93" borderId="490" applyNumberFormat="0" applyAlignment="0" applyProtection="0"/>
    <xf numFmtId="0" fontId="160" fillId="95" borderId="492" applyNumberFormat="0" applyAlignment="0" applyProtection="0"/>
    <xf numFmtId="0" fontId="172" fillId="58" borderId="490" applyNumberFormat="0" applyAlignment="0" applyProtection="0">
      <alignment vertical="center"/>
    </xf>
    <xf numFmtId="0" fontId="175" fillId="95" borderId="490" applyNumberFormat="0" applyAlignment="0" applyProtection="0"/>
    <xf numFmtId="4" fontId="121" fillId="46" borderId="591" applyNumberFormat="0" applyProtection="0">
      <alignment vertical="center"/>
    </xf>
    <xf numFmtId="4" fontId="122" fillId="46" borderId="591" applyNumberFormat="0" applyProtection="0">
      <alignment horizontal="left" vertical="center" indent="1"/>
    </xf>
    <xf numFmtId="4" fontId="122" fillId="70" borderId="591" applyNumberFormat="0" applyProtection="0">
      <alignment horizontal="right" vertical="center"/>
    </xf>
    <xf numFmtId="4" fontId="122" fillId="71" borderId="591" applyNumberFormat="0" applyProtection="0">
      <alignment horizontal="right" vertical="center"/>
    </xf>
    <xf numFmtId="4" fontId="122" fillId="72" borderId="591" applyNumberFormat="0" applyProtection="0">
      <alignment horizontal="right" vertical="center"/>
    </xf>
    <xf numFmtId="4" fontId="122" fillId="69" borderId="591" applyNumberFormat="0" applyProtection="0">
      <alignment horizontal="right" vertical="center"/>
    </xf>
    <xf numFmtId="4" fontId="122" fillId="73" borderId="591" applyNumberFormat="0" applyProtection="0">
      <alignment horizontal="right" vertical="center"/>
    </xf>
    <xf numFmtId="4" fontId="122" fillId="64" borderId="591" applyNumberFormat="0" applyProtection="0">
      <alignment horizontal="right" vertical="center"/>
    </xf>
    <xf numFmtId="4" fontId="122" fillId="74" borderId="591" applyNumberFormat="0" applyProtection="0">
      <alignment horizontal="right" vertical="center"/>
    </xf>
    <xf numFmtId="4" fontId="122" fillId="75" borderId="591" applyNumberFormat="0" applyProtection="0">
      <alignment horizontal="right" vertical="center"/>
    </xf>
    <xf numFmtId="4" fontId="122" fillId="76" borderId="591" applyNumberFormat="0" applyProtection="0">
      <alignment horizontal="right" vertical="center"/>
    </xf>
    <xf numFmtId="4" fontId="122" fillId="50" borderId="591" applyNumberFormat="0" applyProtection="0">
      <alignment horizontal="right" vertical="center"/>
    </xf>
    <xf numFmtId="4" fontId="122" fillId="44" borderId="591" applyNumberFormat="0" applyProtection="0">
      <alignment vertical="center"/>
    </xf>
    <xf numFmtId="4" fontId="125" fillId="44" borderId="591" applyNumberFormat="0" applyProtection="0">
      <alignment vertical="center"/>
    </xf>
    <xf numFmtId="4" fontId="83" fillId="50" borderId="592" applyNumberFormat="0" applyProtection="0">
      <alignment horizontal="left" vertical="center" indent="1"/>
    </xf>
    <xf numFmtId="4" fontId="24" fillId="44" borderId="591" applyNumberFormat="0" applyProtection="0">
      <alignment horizontal="right" vertical="center"/>
    </xf>
    <xf numFmtId="4" fontId="125" fillId="44" borderId="591" applyNumberFormat="0" applyProtection="0">
      <alignment horizontal="right" vertical="center"/>
    </xf>
    <xf numFmtId="4" fontId="126" fillId="5" borderId="591" applyNumberFormat="0" applyProtection="0">
      <alignment horizontal="left" vertical="center" wrapText="1" indent="1"/>
    </xf>
    <xf numFmtId="4" fontId="128" fillId="44" borderId="591" applyNumberFormat="0" applyProtection="0">
      <alignment horizontal="right" vertical="center"/>
    </xf>
    <xf numFmtId="0" fontId="146" fillId="0" borderId="593" applyNumberFormat="0" applyFill="0" applyAlignment="0">
      <protection locked="0"/>
    </xf>
    <xf numFmtId="0" fontId="146" fillId="0" borderId="593" applyNumberFormat="0" applyFill="0" applyAlignment="0">
      <protection locked="0"/>
    </xf>
    <xf numFmtId="0" fontId="33" fillId="87" borderId="587" applyNumberFormat="0" applyFont="0" applyAlignment="0" applyProtection="0"/>
    <xf numFmtId="0" fontId="159" fillId="93" borderId="588" applyNumberFormat="0" applyAlignment="0" applyProtection="0"/>
    <xf numFmtId="0" fontId="160" fillId="95" borderId="590" applyNumberFormat="0" applyAlignment="0" applyProtection="0"/>
    <xf numFmtId="0" fontId="172" fillId="58" borderId="588" applyNumberFormat="0" applyAlignment="0" applyProtection="0">
      <alignment vertical="center"/>
    </xf>
    <xf numFmtId="0" fontId="175" fillId="95" borderId="588" applyNumberFormat="0" applyAlignment="0" applyProtection="0"/>
    <xf numFmtId="0" fontId="106" fillId="48" borderId="614" applyNumberFormat="0" applyAlignment="0">
      <protection locked="0"/>
    </xf>
    <xf numFmtId="0" fontId="4" fillId="15" borderId="611" applyNumberFormat="0" applyAlignment="0">
      <protection locked="0"/>
    </xf>
    <xf numFmtId="4" fontId="122" fillId="70" borderId="615" applyNumberFormat="0" applyProtection="0">
      <alignment horizontal="right" vertical="center"/>
    </xf>
    <xf numFmtId="4" fontId="122" fillId="71" borderId="615" applyNumberFormat="0" applyProtection="0">
      <alignment horizontal="right" vertical="center"/>
    </xf>
    <xf numFmtId="235" fontId="19" fillId="44" borderId="634">
      <alignment horizontal="center" wrapText="1"/>
    </xf>
    <xf numFmtId="10" fontId="69" fillId="66" borderId="635" applyBorder="0">
      <alignment horizontal="center"/>
      <protection locked="0"/>
    </xf>
    <xf numFmtId="213" fontId="44" fillId="0" borderId="745">
      <alignment horizontal="center" vertical="center"/>
      <protection locked="0"/>
    </xf>
    <xf numFmtId="4" fontId="83" fillId="46" borderId="726" applyNumberFormat="0" applyProtection="0">
      <alignment vertical="center"/>
    </xf>
    <xf numFmtId="4" fontId="121" fillId="46" borderId="726" applyNumberFormat="0" applyProtection="0">
      <alignment vertical="center"/>
    </xf>
    <xf numFmtId="4" fontId="122" fillId="46" borderId="726" applyNumberFormat="0" applyProtection="0">
      <alignment horizontal="left" vertical="center" indent="1"/>
    </xf>
    <xf numFmtId="4" fontId="122" fillId="70" borderId="726" applyNumberFormat="0" applyProtection="0">
      <alignment horizontal="right" vertical="center"/>
    </xf>
    <xf numFmtId="4" fontId="122" fillId="71" borderId="726" applyNumberFormat="0" applyProtection="0">
      <alignment horizontal="right" vertical="center"/>
    </xf>
    <xf numFmtId="4" fontId="122" fillId="72" borderId="726" applyNumberFormat="0" applyProtection="0">
      <alignment horizontal="right" vertical="center"/>
    </xf>
    <xf numFmtId="4" fontId="122" fillId="69" borderId="726" applyNumberFormat="0" applyProtection="0">
      <alignment horizontal="right" vertical="center"/>
    </xf>
    <xf numFmtId="4" fontId="122" fillId="73" borderId="726" applyNumberFormat="0" applyProtection="0">
      <alignment horizontal="right" vertical="center"/>
    </xf>
    <xf numFmtId="4" fontId="122" fillId="64" borderId="726" applyNumberFormat="0" applyProtection="0">
      <alignment horizontal="right" vertical="center"/>
    </xf>
    <xf numFmtId="4" fontId="122" fillId="74" borderId="726" applyNumberFormat="0" applyProtection="0">
      <alignment horizontal="right" vertical="center"/>
    </xf>
    <xf numFmtId="4" fontId="122" fillId="75" borderId="726" applyNumberFormat="0" applyProtection="0">
      <alignment horizontal="right" vertical="center"/>
    </xf>
    <xf numFmtId="4" fontId="122" fillId="76" borderId="726" applyNumberFormat="0" applyProtection="0">
      <alignment horizontal="right" vertical="center"/>
    </xf>
    <xf numFmtId="4" fontId="122" fillId="50" borderId="726" applyNumberFormat="0" applyProtection="0">
      <alignment horizontal="right" vertical="center"/>
    </xf>
    <xf numFmtId="4" fontId="122" fillId="44" borderId="726" applyNumberFormat="0" applyProtection="0">
      <alignment vertical="center"/>
    </xf>
    <xf numFmtId="4" fontId="125" fillId="44" borderId="726" applyNumberFormat="0" applyProtection="0">
      <alignment vertical="center"/>
    </xf>
    <xf numFmtId="4" fontId="83" fillId="50" borderId="727" applyNumberFormat="0" applyProtection="0">
      <alignment horizontal="left" vertical="center" indent="1"/>
    </xf>
    <xf numFmtId="4" fontId="24" fillId="44" borderId="726" applyNumberFormat="0" applyProtection="0">
      <alignment horizontal="right" vertical="center"/>
    </xf>
    <xf numFmtId="4" fontId="125" fillId="44" borderId="726" applyNumberFormat="0" applyProtection="0">
      <alignment horizontal="right" vertical="center"/>
    </xf>
    <xf numFmtId="4" fontId="126" fillId="5" borderId="726" applyNumberFormat="0" applyProtection="0">
      <alignment horizontal="left" vertical="center" wrapText="1" indent="1"/>
    </xf>
    <xf numFmtId="4" fontId="128" fillId="44" borderId="726" applyNumberFormat="0" applyProtection="0">
      <alignment horizontal="right" vertical="center"/>
    </xf>
    <xf numFmtId="0" fontId="146" fillId="0" borderId="728" applyNumberFormat="0" applyFill="0" applyAlignment="0">
      <protection locked="0"/>
    </xf>
    <xf numFmtId="0" fontId="146" fillId="0" borderId="728" applyNumberFormat="0" applyFill="0" applyAlignment="0">
      <protection locked="0"/>
    </xf>
    <xf numFmtId="0" fontId="33" fillId="87" borderId="722" applyNumberFormat="0" applyFont="0" applyAlignment="0" applyProtection="0"/>
    <xf numFmtId="0" fontId="159" fillId="93" borderId="723" applyNumberFormat="0" applyAlignment="0" applyProtection="0"/>
    <xf numFmtId="0" fontId="160" fillId="95" borderId="725" applyNumberFormat="0" applyAlignment="0" applyProtection="0"/>
    <xf numFmtId="0" fontId="172" fillId="58" borderId="723" applyNumberFormat="0" applyAlignment="0" applyProtection="0">
      <alignment vertical="center"/>
    </xf>
    <xf numFmtId="0" fontId="175" fillId="95" borderId="723" applyNumberFormat="0" applyAlignment="0" applyProtection="0"/>
    <xf numFmtId="0" fontId="106" fillId="48" borderId="749" applyNumberFormat="0" applyAlignment="0">
      <protection locked="0"/>
    </xf>
    <xf numFmtId="0" fontId="4" fillId="15" borderId="746" applyNumberFormat="0" applyAlignment="0">
      <protection locked="0"/>
    </xf>
    <xf numFmtId="4" fontId="122" fillId="70" borderId="750" applyNumberFormat="0" applyProtection="0">
      <alignment horizontal="right" vertical="center"/>
    </xf>
    <xf numFmtId="4" fontId="122" fillId="71" borderId="750" applyNumberFormat="0" applyProtection="0">
      <alignment horizontal="right" vertical="center"/>
    </xf>
    <xf numFmtId="0" fontId="69" fillId="51" borderId="635" applyNumberFormat="0" applyFont="0" applyBorder="0" applyAlignment="0" applyProtection="0"/>
    <xf numFmtId="4" fontId="122" fillId="71" borderId="676" applyNumberFormat="0" applyProtection="0">
      <alignment horizontal="right" vertical="center"/>
    </xf>
    <xf numFmtId="4" fontId="122" fillId="70" borderId="676" applyNumberFormat="0" applyProtection="0">
      <alignment horizontal="right" vertical="center"/>
    </xf>
    <xf numFmtId="0" fontId="4" fillId="15" borderId="672" applyNumberFormat="0" applyAlignment="0">
      <protection locked="0"/>
    </xf>
    <xf numFmtId="0" fontId="106" fillId="48" borderId="675" applyNumberFormat="0" applyAlignment="0">
      <protection locked="0"/>
    </xf>
    <xf numFmtId="0" fontId="175" fillId="95" borderId="649" applyNumberFormat="0" applyAlignment="0" applyProtection="0"/>
    <xf numFmtId="0" fontId="172" fillId="58" borderId="649" applyNumberFormat="0" applyAlignment="0" applyProtection="0">
      <alignment vertical="center"/>
    </xf>
    <xf numFmtId="0" fontId="160" fillId="95" borderId="651" applyNumberFormat="0" applyAlignment="0" applyProtection="0"/>
    <xf numFmtId="0" fontId="159" fillId="93" borderId="649" applyNumberFormat="0" applyAlignment="0" applyProtection="0"/>
    <xf numFmtId="0" fontId="33" fillId="87" borderId="648" applyNumberFormat="0" applyFont="0" applyAlignment="0" applyProtection="0"/>
    <xf numFmtId="0" fontId="146" fillId="0" borderId="654" applyNumberFormat="0" applyFill="0" applyAlignment="0">
      <protection locked="0"/>
    </xf>
    <xf numFmtId="0" fontId="146" fillId="0" borderId="654" applyNumberFormat="0" applyFill="0" applyAlignment="0">
      <protection locked="0"/>
    </xf>
    <xf numFmtId="4" fontId="128" fillId="44" borderId="652" applyNumberFormat="0" applyProtection="0">
      <alignment horizontal="right" vertical="center"/>
    </xf>
    <xf numFmtId="4" fontId="126" fillId="5" borderId="652" applyNumberFormat="0" applyProtection="0">
      <alignment horizontal="left" vertical="center" wrapText="1" indent="1"/>
    </xf>
    <xf numFmtId="4" fontId="125" fillId="44" borderId="652" applyNumberFormat="0" applyProtection="0">
      <alignment horizontal="right" vertical="center"/>
    </xf>
    <xf numFmtId="4" fontId="24" fillId="44" borderId="652" applyNumberFormat="0" applyProtection="0">
      <alignment horizontal="right" vertical="center"/>
    </xf>
    <xf numFmtId="4" fontId="83" fillId="50" borderId="653" applyNumberFormat="0" applyProtection="0">
      <alignment horizontal="left" vertical="center" indent="1"/>
    </xf>
    <xf numFmtId="4" fontId="125" fillId="44" borderId="652" applyNumberFormat="0" applyProtection="0">
      <alignment vertical="center"/>
    </xf>
    <xf numFmtId="4" fontId="122" fillId="44" borderId="652" applyNumberFormat="0" applyProtection="0">
      <alignment vertical="center"/>
    </xf>
    <xf numFmtId="4" fontId="122" fillId="50" borderId="652" applyNumberFormat="0" applyProtection="0">
      <alignment horizontal="right" vertical="center"/>
    </xf>
    <xf numFmtId="4" fontId="122" fillId="76" borderId="652" applyNumberFormat="0" applyProtection="0">
      <alignment horizontal="right" vertical="center"/>
    </xf>
    <xf numFmtId="4" fontId="122" fillId="75" borderId="652" applyNumberFormat="0" applyProtection="0">
      <alignment horizontal="right" vertical="center"/>
    </xf>
    <xf numFmtId="4" fontId="122" fillId="74" borderId="652" applyNumberFormat="0" applyProtection="0">
      <alignment horizontal="right" vertical="center"/>
    </xf>
    <xf numFmtId="4" fontId="122" fillId="64" borderId="652" applyNumberFormat="0" applyProtection="0">
      <alignment horizontal="right" vertical="center"/>
    </xf>
    <xf numFmtId="4" fontId="122" fillId="73" borderId="652" applyNumberFormat="0" applyProtection="0">
      <alignment horizontal="right" vertical="center"/>
    </xf>
    <xf numFmtId="4" fontId="122" fillId="69" borderId="652" applyNumberFormat="0" applyProtection="0">
      <alignment horizontal="right" vertical="center"/>
    </xf>
    <xf numFmtId="4" fontId="122" fillId="72" borderId="652" applyNumberFormat="0" applyProtection="0">
      <alignment horizontal="right" vertical="center"/>
    </xf>
    <xf numFmtId="4" fontId="122" fillId="71" borderId="652" applyNumberFormat="0" applyProtection="0">
      <alignment horizontal="right" vertical="center"/>
    </xf>
    <xf numFmtId="4" fontId="122" fillId="70" borderId="652" applyNumberFormat="0" applyProtection="0">
      <alignment horizontal="right" vertical="center"/>
    </xf>
    <xf numFmtId="4" fontId="122" fillId="46" borderId="652" applyNumberFormat="0" applyProtection="0">
      <alignment horizontal="left" vertical="center" indent="1"/>
    </xf>
    <xf numFmtId="4" fontId="121" fillId="46" borderId="652" applyNumberFormat="0" applyProtection="0">
      <alignment vertical="center"/>
    </xf>
    <xf numFmtId="4" fontId="83" fillId="46" borderId="652" applyNumberFormat="0" applyProtection="0">
      <alignment vertical="center"/>
    </xf>
    <xf numFmtId="213" fontId="44" fillId="0" borderId="671">
      <alignment horizontal="center" vertical="center"/>
      <protection locked="0"/>
    </xf>
    <xf numFmtId="214" fontId="44" fillId="0" borderId="671">
      <alignment horizontal="center" vertical="center"/>
      <protection locked="0"/>
    </xf>
    <xf numFmtId="214" fontId="44" fillId="0" borderId="671">
      <alignment horizontal="right" vertical="center"/>
      <protection locked="0"/>
    </xf>
    <xf numFmtId="188" fontId="44" fillId="0" borderId="671">
      <alignment horizontal="center" vertical="center"/>
      <protection locked="0"/>
    </xf>
    <xf numFmtId="4" fontId="122" fillId="71" borderId="541" applyNumberFormat="0" applyProtection="0">
      <alignment horizontal="right" vertical="center"/>
    </xf>
    <xf numFmtId="4" fontId="122" fillId="70" borderId="541" applyNumberFormat="0" applyProtection="0">
      <alignment horizontal="right" vertical="center"/>
    </xf>
    <xf numFmtId="0" fontId="4" fillId="15" borderId="537" applyNumberFormat="0" applyAlignment="0">
      <protection locked="0"/>
    </xf>
    <xf numFmtId="0" fontId="106" fillId="48" borderId="540" applyNumberFormat="0" applyAlignment="0">
      <protection locked="0"/>
    </xf>
    <xf numFmtId="0" fontId="175" fillId="95" borderId="514" applyNumberFormat="0" applyAlignment="0" applyProtection="0"/>
    <xf numFmtId="0" fontId="172" fillId="58" borderId="514" applyNumberFormat="0" applyAlignment="0" applyProtection="0">
      <alignment vertical="center"/>
    </xf>
    <xf numFmtId="0" fontId="160" fillId="95" borderId="516" applyNumberFormat="0" applyAlignment="0" applyProtection="0"/>
    <xf numFmtId="0" fontId="159" fillId="93" borderId="514" applyNumberFormat="0" applyAlignment="0" applyProtection="0"/>
    <xf numFmtId="0" fontId="33" fillId="87" borderId="513" applyNumberFormat="0" applyFont="0" applyAlignment="0" applyProtection="0"/>
    <xf numFmtId="0" fontId="146" fillId="0" borderId="519" applyNumberFormat="0" applyFill="0" applyAlignment="0">
      <protection locked="0"/>
    </xf>
    <xf numFmtId="0" fontId="146" fillId="0" borderId="519" applyNumberFormat="0" applyFill="0" applyAlignment="0">
      <protection locked="0"/>
    </xf>
    <xf numFmtId="4" fontId="128" fillId="44" borderId="517" applyNumberFormat="0" applyProtection="0">
      <alignment horizontal="right" vertical="center"/>
    </xf>
    <xf numFmtId="4" fontId="126" fillId="5" borderId="517" applyNumberFormat="0" applyProtection="0">
      <alignment horizontal="left" vertical="center" wrapText="1" indent="1"/>
    </xf>
    <xf numFmtId="4" fontId="125" fillId="44" borderId="517" applyNumberFormat="0" applyProtection="0">
      <alignment horizontal="right" vertical="center"/>
    </xf>
    <xf numFmtId="4" fontId="24" fillId="44" borderId="517" applyNumberFormat="0" applyProtection="0">
      <alignment horizontal="right" vertical="center"/>
    </xf>
    <xf numFmtId="4" fontId="83" fillId="50" borderId="518" applyNumberFormat="0" applyProtection="0">
      <alignment horizontal="left" vertical="center" indent="1"/>
    </xf>
    <xf numFmtId="4" fontId="125" fillId="44" borderId="517" applyNumberFormat="0" applyProtection="0">
      <alignment vertical="center"/>
    </xf>
    <xf numFmtId="4" fontId="122" fillId="44" borderId="517" applyNumberFormat="0" applyProtection="0">
      <alignment vertical="center"/>
    </xf>
    <xf numFmtId="4" fontId="122" fillId="50" borderId="517" applyNumberFormat="0" applyProtection="0">
      <alignment horizontal="right" vertical="center"/>
    </xf>
    <xf numFmtId="4" fontId="122" fillId="76" borderId="517" applyNumberFormat="0" applyProtection="0">
      <alignment horizontal="right" vertical="center"/>
    </xf>
    <xf numFmtId="4" fontId="122" fillId="75" borderId="517" applyNumberFormat="0" applyProtection="0">
      <alignment horizontal="right" vertical="center"/>
    </xf>
    <xf numFmtId="4" fontId="122" fillId="74" borderId="517" applyNumberFormat="0" applyProtection="0">
      <alignment horizontal="right" vertical="center"/>
    </xf>
    <xf numFmtId="4" fontId="122" fillId="64" borderId="517" applyNumberFormat="0" applyProtection="0">
      <alignment horizontal="right" vertical="center"/>
    </xf>
    <xf numFmtId="4" fontId="122" fillId="73" borderId="517" applyNumberFormat="0" applyProtection="0">
      <alignment horizontal="right" vertical="center"/>
    </xf>
    <xf numFmtId="4" fontId="122" fillId="69" borderId="517" applyNumberFormat="0" applyProtection="0">
      <alignment horizontal="right" vertical="center"/>
    </xf>
    <xf numFmtId="4" fontId="122" fillId="72" borderId="517" applyNumberFormat="0" applyProtection="0">
      <alignment horizontal="right" vertical="center"/>
    </xf>
    <xf numFmtId="4" fontId="122" fillId="71" borderId="517" applyNumberFormat="0" applyProtection="0">
      <alignment horizontal="right" vertical="center"/>
    </xf>
    <xf numFmtId="4" fontId="122" fillId="70" borderId="517" applyNumberFormat="0" applyProtection="0">
      <alignment horizontal="right" vertical="center"/>
    </xf>
    <xf numFmtId="4" fontId="122" fillId="46" borderId="517" applyNumberFormat="0" applyProtection="0">
      <alignment horizontal="left" vertical="center" indent="1"/>
    </xf>
    <xf numFmtId="4" fontId="121" fillId="46" borderId="517" applyNumberFormat="0" applyProtection="0">
      <alignment vertical="center"/>
    </xf>
    <xf numFmtId="4" fontId="83" fillId="46" borderId="517" applyNumberFormat="0" applyProtection="0">
      <alignment vertical="center"/>
    </xf>
    <xf numFmtId="213" fontId="44" fillId="0" borderId="536">
      <alignment horizontal="center" vertical="center"/>
      <protection locked="0"/>
    </xf>
    <xf numFmtId="214" fontId="44" fillId="0" borderId="536">
      <alignment horizontal="center" vertical="center"/>
      <protection locked="0"/>
    </xf>
    <xf numFmtId="214" fontId="44" fillId="0" borderId="536">
      <alignment horizontal="right" vertical="center"/>
      <protection locked="0"/>
    </xf>
    <xf numFmtId="188" fontId="44" fillId="0" borderId="536">
      <alignment horizontal="center" vertical="center"/>
      <protection locked="0"/>
    </xf>
    <xf numFmtId="188" fontId="44" fillId="0" borderId="536">
      <alignment horizontal="right" vertical="center"/>
      <protection locked="0"/>
    </xf>
    <xf numFmtId="215" fontId="44" fillId="0" borderId="536">
      <alignment horizontal="center" vertical="center"/>
      <protection locked="0"/>
    </xf>
    <xf numFmtId="215" fontId="44" fillId="0" borderId="536">
      <alignment horizontal="right" vertical="center"/>
      <protection locked="0"/>
    </xf>
    <xf numFmtId="216" fontId="44" fillId="0" borderId="536">
      <alignment horizontal="center" vertical="center"/>
      <protection locked="0"/>
    </xf>
    <xf numFmtId="216" fontId="44" fillId="0" borderId="536">
      <alignment horizontal="right" vertical="center"/>
      <protection locked="0"/>
    </xf>
    <xf numFmtId="217" fontId="44" fillId="0" borderId="536">
      <alignment horizontal="center" vertical="center"/>
      <protection locked="0"/>
    </xf>
    <xf numFmtId="217" fontId="44" fillId="0" borderId="536">
      <alignment horizontal="right" vertical="center"/>
      <protection locked="0"/>
    </xf>
    <xf numFmtId="218" fontId="44" fillId="0" borderId="536">
      <alignment horizontal="center" vertical="center"/>
      <protection locked="0"/>
    </xf>
    <xf numFmtId="218" fontId="44" fillId="0" borderId="536">
      <alignment horizontal="right" vertical="center"/>
      <protection locked="0"/>
    </xf>
    <xf numFmtId="0" fontId="4" fillId="15" borderId="513" applyNumberFormat="0" applyAlignment="0">
      <protection locked="0"/>
    </xf>
    <xf numFmtId="0" fontId="74" fillId="55" borderId="539">
      <alignment horizontal="center"/>
      <protection locked="0"/>
    </xf>
    <xf numFmtId="0" fontId="74" fillId="55" borderId="515">
      <alignment horizontal="center"/>
      <protection locked="0"/>
    </xf>
    <xf numFmtId="0" fontId="95" fillId="24" borderId="538" applyNumberFormat="0" applyAlignment="0">
      <protection locked="0"/>
    </xf>
    <xf numFmtId="0" fontId="95" fillId="24" borderId="538" applyNumberFormat="0" applyAlignment="0">
      <protection locked="0"/>
    </xf>
    <xf numFmtId="0" fontId="55" fillId="48" borderId="514" applyNumberFormat="0" applyAlignment="0">
      <protection locked="0"/>
    </xf>
    <xf numFmtId="4" fontId="122" fillId="72" borderId="541" applyNumberFormat="0" applyProtection="0">
      <alignment horizontal="right" vertical="center"/>
    </xf>
    <xf numFmtId="4" fontId="122" fillId="69" borderId="541" applyNumberFormat="0" applyProtection="0">
      <alignment horizontal="right" vertical="center"/>
    </xf>
    <xf numFmtId="4" fontId="122" fillId="73" borderId="541" applyNumberFormat="0" applyProtection="0">
      <alignment horizontal="right" vertical="center"/>
    </xf>
    <xf numFmtId="4" fontId="122" fillId="64" borderId="541" applyNumberFormat="0" applyProtection="0">
      <alignment horizontal="right" vertical="center"/>
    </xf>
    <xf numFmtId="4" fontId="122" fillId="74" borderId="541" applyNumberFormat="0" applyProtection="0">
      <alignment horizontal="right" vertical="center"/>
    </xf>
    <xf numFmtId="4" fontId="122" fillId="75" borderId="541" applyNumberFormat="0" applyProtection="0">
      <alignment horizontal="right" vertical="center"/>
    </xf>
    <xf numFmtId="4" fontId="122" fillId="76" borderId="541" applyNumberFormat="0" applyProtection="0">
      <alignment horizontal="right" vertical="center"/>
    </xf>
    <xf numFmtId="4" fontId="122" fillId="50" borderId="541" applyNumberFormat="0" applyProtection="0">
      <alignment horizontal="right" vertical="center"/>
    </xf>
    <xf numFmtId="4" fontId="122" fillId="44" borderId="541" applyNumberFormat="0" applyProtection="0">
      <alignment vertical="center"/>
    </xf>
    <xf numFmtId="4" fontId="125" fillId="44" borderId="541" applyNumberFormat="0" applyProtection="0">
      <alignment vertical="center"/>
    </xf>
    <xf numFmtId="4" fontId="83" fillId="50" borderId="542" applyNumberFormat="0" applyProtection="0">
      <alignment horizontal="left" vertical="center" indent="1"/>
    </xf>
    <xf numFmtId="4" fontId="24" fillId="44" borderId="541" applyNumberFormat="0" applyProtection="0">
      <alignment horizontal="right" vertical="center"/>
    </xf>
    <xf numFmtId="4" fontId="125" fillId="44" borderId="541" applyNumberFormat="0" applyProtection="0">
      <alignment horizontal="right" vertical="center"/>
    </xf>
    <xf numFmtId="4" fontId="126" fillId="5" borderId="541" applyNumberFormat="0" applyProtection="0">
      <alignment horizontal="left" vertical="center" wrapText="1" indent="1"/>
    </xf>
    <xf numFmtId="4" fontId="128" fillId="44" borderId="541" applyNumberFormat="0" applyProtection="0">
      <alignment horizontal="right" vertical="center"/>
    </xf>
    <xf numFmtId="218" fontId="44" fillId="0" borderId="512">
      <alignment horizontal="right" vertical="center"/>
      <protection locked="0"/>
    </xf>
    <xf numFmtId="218" fontId="44" fillId="0" borderId="512">
      <alignment horizontal="center" vertical="center"/>
      <protection locked="0"/>
    </xf>
    <xf numFmtId="217" fontId="44" fillId="0" borderId="512">
      <alignment horizontal="right" vertical="center"/>
      <protection locked="0"/>
    </xf>
    <xf numFmtId="217" fontId="44" fillId="0" borderId="512">
      <alignment horizontal="center" vertical="center"/>
      <protection locked="0"/>
    </xf>
    <xf numFmtId="216" fontId="44" fillId="0" borderId="512">
      <alignment horizontal="right" vertical="center"/>
      <protection locked="0"/>
    </xf>
    <xf numFmtId="216" fontId="44" fillId="0" borderId="512">
      <alignment horizontal="center" vertical="center"/>
      <protection locked="0"/>
    </xf>
    <xf numFmtId="215" fontId="44" fillId="0" borderId="512">
      <alignment horizontal="right" vertical="center"/>
      <protection locked="0"/>
    </xf>
    <xf numFmtId="215" fontId="44" fillId="0" borderId="512">
      <alignment horizontal="center" vertical="center"/>
      <protection locked="0"/>
    </xf>
    <xf numFmtId="188" fontId="44" fillId="0" borderId="512">
      <alignment horizontal="right" vertical="center"/>
      <protection locked="0"/>
    </xf>
    <xf numFmtId="188" fontId="44" fillId="0" borderId="512">
      <alignment horizontal="center" vertical="center"/>
      <protection locked="0"/>
    </xf>
    <xf numFmtId="3" fontId="45" fillId="41" borderId="513">
      <alignment horizontal="right"/>
    </xf>
    <xf numFmtId="214" fontId="44" fillId="0" borderId="512">
      <alignment horizontal="right" vertical="center"/>
      <protection locked="0"/>
    </xf>
    <xf numFmtId="214" fontId="44" fillId="0" borderId="512">
      <alignment horizontal="center" vertical="center"/>
      <protection locked="0"/>
    </xf>
    <xf numFmtId="213" fontId="44" fillId="0" borderId="512">
      <alignment horizontal="right" vertical="center"/>
      <protection locked="0"/>
    </xf>
    <xf numFmtId="213" fontId="44" fillId="0" borderId="512">
      <alignment horizontal="center" vertical="center"/>
      <protection locked="0"/>
    </xf>
    <xf numFmtId="0" fontId="146" fillId="0" borderId="543" applyNumberFormat="0" applyFill="0" applyAlignment="0">
      <protection locked="0"/>
    </xf>
    <xf numFmtId="0" fontId="146" fillId="0" borderId="543" applyNumberFormat="0" applyFill="0" applyAlignment="0">
      <protection locked="0"/>
    </xf>
    <xf numFmtId="0" fontId="33" fillId="87" borderId="537" applyNumberFormat="0" applyFont="0" applyAlignment="0" applyProtection="0"/>
    <xf numFmtId="0" fontId="159" fillId="93" borderId="538" applyNumberFormat="0" applyAlignment="0" applyProtection="0"/>
    <xf numFmtId="0" fontId="160" fillId="95" borderId="540" applyNumberFormat="0" applyAlignment="0" applyProtection="0"/>
    <xf numFmtId="0" fontId="172" fillId="58" borderId="538" applyNumberFormat="0" applyAlignment="0" applyProtection="0">
      <alignment vertical="center"/>
    </xf>
    <xf numFmtId="0" fontId="175" fillId="95" borderId="538" applyNumberFormat="0" applyAlignment="0" applyProtection="0"/>
    <xf numFmtId="4" fontId="83" fillId="46" borderId="541" applyNumberFormat="0" applyProtection="0">
      <alignment vertical="center"/>
    </xf>
    <xf numFmtId="0" fontId="95" fillId="24" borderId="514" applyNumberFormat="0" applyAlignment="0">
      <protection locked="0"/>
    </xf>
    <xf numFmtId="0" fontId="55" fillId="48" borderId="538" applyNumberFormat="0" applyAlignment="0">
      <protection locked="0"/>
    </xf>
    <xf numFmtId="0" fontId="95" fillId="24" borderId="514" applyNumberFormat="0" applyAlignment="0">
      <protection locked="0"/>
    </xf>
    <xf numFmtId="0" fontId="106" fillId="48" borderId="516" applyNumberFormat="0" applyAlignment="0">
      <protection locked="0"/>
    </xf>
    <xf numFmtId="4" fontId="121" fillId="46" borderId="541" applyNumberFormat="0" applyProtection="0">
      <alignment vertical="center"/>
    </xf>
    <xf numFmtId="4" fontId="122" fillId="46" borderId="541" applyNumberFormat="0" applyProtection="0">
      <alignment horizontal="left" vertical="center" indent="1"/>
    </xf>
    <xf numFmtId="210" fontId="34" fillId="12" borderId="496" applyBorder="0" applyProtection="0">
      <alignment horizontal="right"/>
    </xf>
    <xf numFmtId="213" fontId="44" fillId="0" borderId="499">
      <alignment horizontal="center" vertical="center"/>
      <protection locked="0"/>
    </xf>
    <xf numFmtId="213" fontId="44" fillId="0" borderId="499">
      <alignment horizontal="right" vertical="center"/>
      <protection locked="0"/>
    </xf>
    <xf numFmtId="214" fontId="44" fillId="0" borderId="499">
      <alignment horizontal="center" vertical="center"/>
      <protection locked="0"/>
    </xf>
    <xf numFmtId="214" fontId="44" fillId="0" borderId="499">
      <alignment horizontal="right" vertical="center"/>
      <protection locked="0"/>
    </xf>
    <xf numFmtId="3" fontId="45" fillId="41" borderId="500">
      <alignment horizontal="right"/>
    </xf>
    <xf numFmtId="188" fontId="44" fillId="0" borderId="499">
      <alignment horizontal="center" vertical="center"/>
      <protection locked="0"/>
    </xf>
    <xf numFmtId="188" fontId="44" fillId="0" borderId="499">
      <alignment horizontal="right" vertical="center"/>
      <protection locked="0"/>
    </xf>
    <xf numFmtId="215" fontId="44" fillId="0" borderId="499">
      <alignment horizontal="center" vertical="center"/>
      <protection locked="0"/>
    </xf>
    <xf numFmtId="215" fontId="44" fillId="0" borderId="499">
      <alignment horizontal="right" vertical="center"/>
      <protection locked="0"/>
    </xf>
    <xf numFmtId="216" fontId="44" fillId="0" borderId="499">
      <alignment horizontal="center" vertical="center"/>
      <protection locked="0"/>
    </xf>
    <xf numFmtId="216" fontId="44" fillId="0" borderId="499">
      <alignment horizontal="right" vertical="center"/>
      <protection locked="0"/>
    </xf>
    <xf numFmtId="217" fontId="44" fillId="0" borderId="499">
      <alignment horizontal="center" vertical="center"/>
      <protection locked="0"/>
    </xf>
    <xf numFmtId="217" fontId="44" fillId="0" borderId="499">
      <alignment horizontal="right" vertical="center"/>
      <protection locked="0"/>
    </xf>
    <xf numFmtId="218" fontId="44" fillId="0" borderId="499">
      <alignment horizontal="center" vertical="center"/>
      <protection locked="0"/>
    </xf>
    <xf numFmtId="218" fontId="44" fillId="0" borderId="499">
      <alignment horizontal="right" vertical="center"/>
      <protection locked="0"/>
    </xf>
    <xf numFmtId="235" fontId="19" fillId="44" borderId="501">
      <alignment horizontal="center" wrapText="1"/>
    </xf>
    <xf numFmtId="0" fontId="53" fillId="0" borderId="496">
      <alignment horizontal="center" vertical="top" wrapText="1"/>
    </xf>
    <xf numFmtId="0" fontId="19" fillId="45" borderId="496">
      <alignment horizontal="center" wrapText="1"/>
    </xf>
    <xf numFmtId="0" fontId="53" fillId="0" borderId="496">
      <alignment horizontal="center" vertical="top" wrapText="1"/>
    </xf>
    <xf numFmtId="0" fontId="19" fillId="46" borderId="496">
      <alignment horizontal="center" wrapText="1"/>
    </xf>
    <xf numFmtId="0" fontId="53" fillId="0" borderId="496">
      <alignment horizontal="center" vertical="top" wrapText="1"/>
    </xf>
    <xf numFmtId="0" fontId="19" fillId="46" borderId="496">
      <alignment horizontal="center" wrapText="1"/>
    </xf>
    <xf numFmtId="0" fontId="53" fillId="0" borderId="496">
      <alignment horizontal="center" vertical="top" wrapText="1"/>
    </xf>
    <xf numFmtId="0" fontId="19" fillId="46" borderId="496">
      <alignment horizontal="center" wrapText="1"/>
    </xf>
    <xf numFmtId="0" fontId="53" fillId="0" borderId="496">
      <alignment horizontal="center" vertical="top" wrapText="1"/>
    </xf>
    <xf numFmtId="0" fontId="19" fillId="46" borderId="496">
      <alignment horizontal="center" wrapText="1"/>
    </xf>
    <xf numFmtId="0" fontId="53" fillId="0" borderId="496">
      <alignment horizontal="center" vertical="top" wrapText="1"/>
    </xf>
    <xf numFmtId="0" fontId="19" fillId="46" borderId="496">
      <alignment horizontal="center" wrapText="1"/>
    </xf>
    <xf numFmtId="0" fontId="53" fillId="0" borderId="496">
      <alignment horizontal="center" vertical="top" wrapText="1"/>
    </xf>
    <xf numFmtId="0" fontId="19" fillId="46" borderId="496">
      <alignment horizontal="center" wrapText="1"/>
    </xf>
    <xf numFmtId="0" fontId="55" fillId="48" borderId="502" applyNumberFormat="0" applyAlignment="0">
      <protection locked="0"/>
    </xf>
    <xf numFmtId="0" fontId="69" fillId="51" borderId="503" applyNumberFormat="0" applyFont="0" applyBorder="0" applyAlignment="0" applyProtection="0"/>
    <xf numFmtId="256" fontId="4" fillId="46" borderId="496">
      <alignment horizontal="right"/>
      <protection locked="0"/>
    </xf>
    <xf numFmtId="0" fontId="74" fillId="55" borderId="504">
      <alignment horizontal="center"/>
      <protection locked="0"/>
    </xf>
    <xf numFmtId="269" fontId="83" fillId="58" borderId="498" applyAlignment="0" applyProtection="0"/>
    <xf numFmtId="0" fontId="91" fillId="0" borderId="498">
      <alignment horizontal="left" vertical="center"/>
    </xf>
    <xf numFmtId="10" fontId="4" fillId="41" borderId="496" applyNumberFormat="0" applyBorder="0" applyAlignment="0" applyProtection="0"/>
    <xf numFmtId="0" fontId="95" fillId="24" borderId="502" applyNumberFormat="0" applyAlignment="0">
      <protection locked="0"/>
    </xf>
    <xf numFmtId="0" fontId="95" fillId="24" borderId="502" applyNumberFormat="0" applyAlignment="0">
      <protection locked="0"/>
    </xf>
    <xf numFmtId="10" fontId="69" fillId="66" borderId="503" applyBorder="0">
      <alignment horizontal="center"/>
      <protection locked="0"/>
    </xf>
    <xf numFmtId="0" fontId="4" fillId="15" borderId="500" applyNumberFormat="0" applyAlignment="0">
      <protection locked="0"/>
    </xf>
    <xf numFmtId="0" fontId="106" fillId="48" borderId="505" applyNumberFormat="0" applyAlignment="0">
      <protection locked="0"/>
    </xf>
    <xf numFmtId="4" fontId="83" fillId="46" borderId="506" applyNumberFormat="0" applyProtection="0">
      <alignment vertical="center"/>
    </xf>
    <xf numFmtId="4" fontId="121" fillId="46" borderId="506" applyNumberFormat="0" applyProtection="0">
      <alignment vertical="center"/>
    </xf>
    <xf numFmtId="4" fontId="122" fillId="46" borderId="506" applyNumberFormat="0" applyProtection="0">
      <alignment horizontal="left" vertical="center" indent="1"/>
    </xf>
    <xf numFmtId="4" fontId="122" fillId="70" borderId="506" applyNumberFormat="0" applyProtection="0">
      <alignment horizontal="right" vertical="center"/>
    </xf>
    <xf numFmtId="4" fontId="122" fillId="71" borderId="506" applyNumberFormat="0" applyProtection="0">
      <alignment horizontal="right" vertical="center"/>
    </xf>
    <xf numFmtId="4" fontId="122" fillId="72" borderId="506" applyNumberFormat="0" applyProtection="0">
      <alignment horizontal="right" vertical="center"/>
    </xf>
    <xf numFmtId="4" fontId="122" fillId="69" borderId="506" applyNumberFormat="0" applyProtection="0">
      <alignment horizontal="right" vertical="center"/>
    </xf>
    <xf numFmtId="4" fontId="122" fillId="73" borderId="506" applyNumberFormat="0" applyProtection="0">
      <alignment horizontal="right" vertical="center"/>
    </xf>
    <xf numFmtId="4" fontId="122" fillId="64" borderId="506" applyNumberFormat="0" applyProtection="0">
      <alignment horizontal="right" vertical="center"/>
    </xf>
    <xf numFmtId="4" fontId="122" fillId="74" borderId="506" applyNumberFormat="0" applyProtection="0">
      <alignment horizontal="right" vertical="center"/>
    </xf>
    <xf numFmtId="4" fontId="122" fillId="75" borderId="506" applyNumberFormat="0" applyProtection="0">
      <alignment horizontal="right" vertical="center"/>
    </xf>
    <xf numFmtId="4" fontId="122" fillId="76" borderId="506" applyNumberFormat="0" applyProtection="0">
      <alignment horizontal="right" vertical="center"/>
    </xf>
    <xf numFmtId="4" fontId="83" fillId="12" borderId="498" applyNumberFormat="0" applyProtection="0">
      <alignment horizontal="left" vertical="center" indent="1"/>
    </xf>
    <xf numFmtId="4" fontId="122" fillId="50" borderId="506" applyNumberFormat="0" applyProtection="0">
      <alignment horizontal="right" vertical="center"/>
    </xf>
    <xf numFmtId="4" fontId="122" fillId="44" borderId="506" applyNumberFormat="0" applyProtection="0">
      <alignment vertical="center"/>
    </xf>
    <xf numFmtId="4" fontId="125" fillId="44" borderId="506" applyNumberFormat="0" applyProtection="0">
      <alignment vertical="center"/>
    </xf>
    <xf numFmtId="4" fontId="83" fillId="50" borderId="507" applyNumberFormat="0" applyProtection="0">
      <alignment horizontal="left" vertical="center" indent="1"/>
    </xf>
    <xf numFmtId="4" fontId="24" fillId="44" borderId="506" applyNumberFormat="0" applyProtection="0">
      <alignment horizontal="right" vertical="center"/>
    </xf>
    <xf numFmtId="4" fontId="125" fillId="44" borderId="506" applyNumberFormat="0" applyProtection="0">
      <alignment horizontal="right" vertical="center"/>
    </xf>
    <xf numFmtId="4" fontId="126" fillId="5" borderId="506" applyNumberFormat="0" applyProtection="0">
      <alignment horizontal="left" vertical="center" wrapText="1" indent="1"/>
    </xf>
    <xf numFmtId="4" fontId="128" fillId="44" borderId="506" applyNumberFormat="0" applyProtection="0">
      <alignment horizontal="right" vertical="center"/>
    </xf>
    <xf numFmtId="251" fontId="19" fillId="0" borderId="498" applyFill="0"/>
    <xf numFmtId="251" fontId="19" fillId="0" borderId="497" applyFill="0"/>
    <xf numFmtId="251" fontId="4" fillId="0" borderId="498" applyFill="0"/>
    <xf numFmtId="251" fontId="4" fillId="0" borderId="497" applyFill="0"/>
    <xf numFmtId="0" fontId="146" fillId="0" borderId="508" applyNumberFormat="0" applyFill="0" applyAlignment="0">
      <protection locked="0"/>
    </xf>
    <xf numFmtId="0" fontId="146" fillId="0" borderId="508" applyNumberFormat="0" applyFill="0" applyAlignment="0">
      <protection locked="0"/>
    </xf>
    <xf numFmtId="0" fontId="33" fillId="87" borderId="500" applyNumberFormat="0" applyFont="0" applyAlignment="0" applyProtection="0"/>
    <xf numFmtId="0" fontId="159" fillId="93" borderId="502" applyNumberFormat="0" applyAlignment="0" applyProtection="0"/>
    <xf numFmtId="0" fontId="160" fillId="95" borderId="505" applyNumberFormat="0" applyAlignment="0" applyProtection="0"/>
    <xf numFmtId="0" fontId="172" fillId="58" borderId="502" applyNumberFormat="0" applyAlignment="0" applyProtection="0">
      <alignment vertical="center"/>
    </xf>
    <xf numFmtId="0" fontId="175" fillId="95" borderId="502" applyNumberFormat="0" applyAlignment="0" applyProtection="0"/>
    <xf numFmtId="210" fontId="34" fillId="12" borderId="509" applyBorder="0" applyProtection="0">
      <alignment horizontal="right"/>
    </xf>
    <xf numFmtId="235" fontId="19" fillId="44" borderId="486">
      <alignment horizontal="center" wrapText="1"/>
    </xf>
    <xf numFmtId="0" fontId="53" fillId="0" borderId="509">
      <alignment horizontal="center" vertical="top" wrapText="1"/>
    </xf>
    <xf numFmtId="0" fontId="19" fillId="45" borderId="509">
      <alignment horizontal="center" wrapText="1"/>
    </xf>
    <xf numFmtId="0" fontId="53" fillId="0" borderId="509">
      <alignment horizontal="center" vertical="top" wrapText="1"/>
    </xf>
    <xf numFmtId="0" fontId="19" fillId="46" borderId="509">
      <alignment horizontal="center" wrapText="1"/>
    </xf>
    <xf numFmtId="0" fontId="53" fillId="0" borderId="509">
      <alignment horizontal="center" vertical="top" wrapText="1"/>
    </xf>
    <xf numFmtId="0" fontId="19" fillId="46" borderId="509">
      <alignment horizontal="center" wrapText="1"/>
    </xf>
    <xf numFmtId="0" fontId="53" fillId="0" borderId="509">
      <alignment horizontal="center" vertical="top" wrapText="1"/>
    </xf>
    <xf numFmtId="0" fontId="19" fillId="46" borderId="509">
      <alignment horizontal="center" wrapText="1"/>
    </xf>
    <xf numFmtId="0" fontId="53" fillId="0" borderId="509">
      <alignment horizontal="center" vertical="top" wrapText="1"/>
    </xf>
    <xf numFmtId="0" fontId="19" fillId="46" borderId="509">
      <alignment horizontal="center" wrapText="1"/>
    </xf>
    <xf numFmtId="0" fontId="53" fillId="0" borderId="509">
      <alignment horizontal="center" vertical="top" wrapText="1"/>
    </xf>
    <xf numFmtId="0" fontId="19" fillId="46" borderId="509">
      <alignment horizontal="center" wrapText="1"/>
    </xf>
    <xf numFmtId="0" fontId="53" fillId="0" borderId="509">
      <alignment horizontal="center" vertical="top" wrapText="1"/>
    </xf>
    <xf numFmtId="0" fontId="19" fillId="46" borderId="509">
      <alignment horizontal="center" wrapText="1"/>
    </xf>
    <xf numFmtId="0" fontId="69" fillId="51" borderId="487" applyNumberFormat="0" applyFont="0" applyBorder="0" applyAlignment="0" applyProtection="0"/>
    <xf numFmtId="256" fontId="4" fillId="46" borderId="509">
      <alignment horizontal="right"/>
      <protection locked="0"/>
    </xf>
    <xf numFmtId="269" fontId="83" fillId="58" borderId="511" applyAlignment="0" applyProtection="0"/>
    <xf numFmtId="0" fontId="91" fillId="0" borderId="511">
      <alignment horizontal="left" vertical="center"/>
    </xf>
    <xf numFmtId="10" fontId="4" fillId="41" borderId="509" applyNumberFormat="0" applyBorder="0" applyAlignment="0" applyProtection="0"/>
    <xf numFmtId="10" fontId="69" fillId="66" borderId="487" applyBorder="0">
      <alignment horizontal="center"/>
      <protection locked="0"/>
    </xf>
    <xf numFmtId="4" fontId="83" fillId="12" borderId="511" applyNumberFormat="0" applyProtection="0">
      <alignment horizontal="left" vertical="center" indent="1"/>
    </xf>
    <xf numFmtId="251" fontId="19" fillId="0" borderId="511" applyFill="0"/>
    <xf numFmtId="251" fontId="19" fillId="0" borderId="510" applyFill="0"/>
    <xf numFmtId="251" fontId="4" fillId="0" borderId="511" applyFill="0"/>
    <xf numFmtId="251" fontId="4" fillId="0" borderId="510" applyFill="0"/>
    <xf numFmtId="210" fontId="34" fillId="12" borderId="520" applyBorder="0" applyProtection="0">
      <alignment horizontal="right"/>
    </xf>
    <xf numFmtId="213" fontId="44" fillId="0" borderId="523">
      <alignment horizontal="center" vertical="center"/>
      <protection locked="0"/>
    </xf>
    <xf numFmtId="213" fontId="44" fillId="0" borderId="523">
      <alignment horizontal="right" vertical="center"/>
      <protection locked="0"/>
    </xf>
    <xf numFmtId="214" fontId="44" fillId="0" borderId="523">
      <alignment horizontal="center" vertical="center"/>
      <protection locked="0"/>
    </xf>
    <xf numFmtId="214" fontId="44" fillId="0" borderId="523">
      <alignment horizontal="right" vertical="center"/>
      <protection locked="0"/>
    </xf>
    <xf numFmtId="3" fontId="45" fillId="41" borderId="524">
      <alignment horizontal="right"/>
    </xf>
    <xf numFmtId="188" fontId="44" fillId="0" borderId="523">
      <alignment horizontal="center" vertical="center"/>
      <protection locked="0"/>
    </xf>
    <xf numFmtId="188" fontId="44" fillId="0" borderId="523">
      <alignment horizontal="right" vertical="center"/>
      <protection locked="0"/>
    </xf>
    <xf numFmtId="215" fontId="44" fillId="0" borderId="523">
      <alignment horizontal="center" vertical="center"/>
      <protection locked="0"/>
    </xf>
    <xf numFmtId="215" fontId="44" fillId="0" borderId="523">
      <alignment horizontal="right" vertical="center"/>
      <protection locked="0"/>
    </xf>
    <xf numFmtId="216" fontId="44" fillId="0" borderId="523">
      <alignment horizontal="center" vertical="center"/>
      <protection locked="0"/>
    </xf>
    <xf numFmtId="216" fontId="44" fillId="0" borderId="523">
      <alignment horizontal="right" vertical="center"/>
      <protection locked="0"/>
    </xf>
    <xf numFmtId="217" fontId="44" fillId="0" borderId="523">
      <alignment horizontal="center" vertical="center"/>
      <protection locked="0"/>
    </xf>
    <xf numFmtId="217" fontId="44" fillId="0" borderId="523">
      <alignment horizontal="right" vertical="center"/>
      <protection locked="0"/>
    </xf>
    <xf numFmtId="218" fontId="44" fillId="0" borderId="523">
      <alignment horizontal="center" vertical="center"/>
      <protection locked="0"/>
    </xf>
    <xf numFmtId="218" fontId="44" fillId="0" borderId="523">
      <alignment horizontal="right" vertical="center"/>
      <protection locked="0"/>
    </xf>
    <xf numFmtId="235" fontId="19" fillId="44" borderId="525">
      <alignment horizontal="center" wrapText="1"/>
    </xf>
    <xf numFmtId="0" fontId="53" fillId="0" borderId="520">
      <alignment horizontal="center" vertical="top" wrapText="1"/>
    </xf>
    <xf numFmtId="0" fontId="19" fillId="45" borderId="520">
      <alignment horizontal="center" wrapText="1"/>
    </xf>
    <xf numFmtId="0" fontId="53" fillId="0" borderId="520">
      <alignment horizontal="center" vertical="top" wrapText="1"/>
    </xf>
    <xf numFmtId="0" fontId="19" fillId="46" borderId="520">
      <alignment horizontal="center" wrapText="1"/>
    </xf>
    <xf numFmtId="0" fontId="53" fillId="0" borderId="520">
      <alignment horizontal="center" vertical="top" wrapText="1"/>
    </xf>
    <xf numFmtId="0" fontId="19" fillId="46" borderId="520">
      <alignment horizontal="center" wrapText="1"/>
    </xf>
    <xf numFmtId="0" fontId="53" fillId="0" borderId="520">
      <alignment horizontal="center" vertical="top" wrapText="1"/>
    </xf>
    <xf numFmtId="0" fontId="19" fillId="46" borderId="520">
      <alignment horizontal="center" wrapText="1"/>
    </xf>
    <xf numFmtId="0" fontId="53" fillId="0" borderId="520">
      <alignment horizontal="center" vertical="top" wrapText="1"/>
    </xf>
    <xf numFmtId="0" fontId="19" fillId="46" borderId="520">
      <alignment horizontal="center" wrapText="1"/>
    </xf>
    <xf numFmtId="0" fontId="53" fillId="0" borderId="520">
      <alignment horizontal="center" vertical="top" wrapText="1"/>
    </xf>
    <xf numFmtId="0" fontId="19" fillId="46" borderId="520">
      <alignment horizontal="center" wrapText="1"/>
    </xf>
    <xf numFmtId="0" fontId="53" fillId="0" borderId="520">
      <alignment horizontal="center" vertical="top" wrapText="1"/>
    </xf>
    <xf numFmtId="0" fontId="19" fillId="46" borderId="520">
      <alignment horizontal="center" wrapText="1"/>
    </xf>
    <xf numFmtId="0" fontId="55" fillId="48" borderId="526" applyNumberFormat="0" applyAlignment="0">
      <protection locked="0"/>
    </xf>
    <xf numFmtId="0" fontId="69" fillId="51" borderId="527" applyNumberFormat="0" applyFont="0" applyBorder="0" applyAlignment="0" applyProtection="0"/>
    <xf numFmtId="256" fontId="4" fillId="46" borderId="520">
      <alignment horizontal="right"/>
      <protection locked="0"/>
    </xf>
    <xf numFmtId="0" fontId="74" fillId="55" borderId="528">
      <alignment horizontal="center"/>
      <protection locked="0"/>
    </xf>
    <xf numFmtId="269" fontId="83" fillId="58" borderId="522" applyAlignment="0" applyProtection="0"/>
    <xf numFmtId="0" fontId="91" fillId="0" borderId="522">
      <alignment horizontal="left" vertical="center"/>
    </xf>
    <xf numFmtId="10" fontId="4" fillId="41" borderId="520" applyNumberFormat="0" applyBorder="0" applyAlignment="0" applyProtection="0"/>
    <xf numFmtId="0" fontId="95" fillId="24" borderId="526" applyNumberFormat="0" applyAlignment="0">
      <protection locked="0"/>
    </xf>
    <xf numFmtId="0" fontId="95" fillId="24" borderId="526" applyNumberFormat="0" applyAlignment="0">
      <protection locked="0"/>
    </xf>
    <xf numFmtId="10" fontId="69" fillId="66" borderId="527" applyBorder="0">
      <alignment horizontal="center"/>
      <protection locked="0"/>
    </xf>
    <xf numFmtId="0" fontId="4" fillId="15" borderId="524" applyNumberFormat="0" applyAlignment="0">
      <protection locked="0"/>
    </xf>
    <xf numFmtId="0" fontId="106" fillId="48" borderId="529" applyNumberFormat="0" applyAlignment="0">
      <protection locked="0"/>
    </xf>
    <xf numFmtId="3" fontId="45" fillId="41" borderId="537">
      <alignment horizontal="right"/>
    </xf>
    <xf numFmtId="213" fontId="44" fillId="0" borderId="536">
      <alignment horizontal="right" vertical="center"/>
      <protection locked="0"/>
    </xf>
    <xf numFmtId="4" fontId="83" fillId="46" borderId="530" applyNumberFormat="0" applyProtection="0">
      <alignment vertical="center"/>
    </xf>
    <xf numFmtId="4" fontId="121" fillId="46" borderId="530" applyNumberFormat="0" applyProtection="0">
      <alignment vertical="center"/>
    </xf>
    <xf numFmtId="4" fontId="122" fillId="46" borderId="530" applyNumberFormat="0" applyProtection="0">
      <alignment horizontal="left" vertical="center" indent="1"/>
    </xf>
    <xf numFmtId="4" fontId="122" fillId="70" borderId="530" applyNumberFormat="0" applyProtection="0">
      <alignment horizontal="right" vertical="center"/>
    </xf>
    <xf numFmtId="4" fontId="122" fillId="71" borderId="530" applyNumberFormat="0" applyProtection="0">
      <alignment horizontal="right" vertical="center"/>
    </xf>
    <xf numFmtId="4" fontId="122" fillId="72" borderId="530" applyNumberFormat="0" applyProtection="0">
      <alignment horizontal="right" vertical="center"/>
    </xf>
    <xf numFmtId="4" fontId="122" fillId="69" borderId="530" applyNumberFormat="0" applyProtection="0">
      <alignment horizontal="right" vertical="center"/>
    </xf>
    <xf numFmtId="4" fontId="122" fillId="73" borderId="530" applyNumberFormat="0" applyProtection="0">
      <alignment horizontal="right" vertical="center"/>
    </xf>
    <xf numFmtId="4" fontId="122" fillId="64" borderId="530" applyNumberFormat="0" applyProtection="0">
      <alignment horizontal="right" vertical="center"/>
    </xf>
    <xf numFmtId="4" fontId="122" fillId="74" borderId="530" applyNumberFormat="0" applyProtection="0">
      <alignment horizontal="right" vertical="center"/>
    </xf>
    <xf numFmtId="4" fontId="122" fillId="75" borderId="530" applyNumberFormat="0" applyProtection="0">
      <alignment horizontal="right" vertical="center"/>
    </xf>
    <xf numFmtId="4" fontId="122" fillId="76" borderId="530" applyNumberFormat="0" applyProtection="0">
      <alignment horizontal="right" vertical="center"/>
    </xf>
    <xf numFmtId="4" fontId="83" fillId="12" borderId="522" applyNumberFormat="0" applyProtection="0">
      <alignment horizontal="left" vertical="center" indent="1"/>
    </xf>
    <xf numFmtId="4" fontId="122" fillId="50" borderId="530" applyNumberFormat="0" applyProtection="0">
      <alignment horizontal="right" vertical="center"/>
    </xf>
    <xf numFmtId="4" fontId="122" fillId="44" borderId="530" applyNumberFormat="0" applyProtection="0">
      <alignment vertical="center"/>
    </xf>
    <xf numFmtId="4" fontId="125" fillId="44" borderId="530" applyNumberFormat="0" applyProtection="0">
      <alignment vertical="center"/>
    </xf>
    <xf numFmtId="4" fontId="83" fillId="50" borderId="531" applyNumberFormat="0" applyProtection="0">
      <alignment horizontal="left" vertical="center" indent="1"/>
    </xf>
    <xf numFmtId="4" fontId="24" fillId="44" borderId="530" applyNumberFormat="0" applyProtection="0">
      <alignment horizontal="right" vertical="center"/>
    </xf>
    <xf numFmtId="4" fontId="125" fillId="44" borderId="530" applyNumberFormat="0" applyProtection="0">
      <alignment horizontal="right" vertical="center"/>
    </xf>
    <xf numFmtId="4" fontId="126" fillId="5" borderId="530" applyNumberFormat="0" applyProtection="0">
      <alignment horizontal="left" vertical="center" wrapText="1" indent="1"/>
    </xf>
    <xf numFmtId="4" fontId="128" fillId="44" borderId="530" applyNumberFormat="0" applyProtection="0">
      <alignment horizontal="right" vertical="center"/>
    </xf>
    <xf numFmtId="251" fontId="19" fillId="0" borderId="522" applyFill="0"/>
    <xf numFmtId="251" fontId="19" fillId="0" borderId="521" applyFill="0"/>
    <xf numFmtId="251" fontId="4" fillId="0" borderId="522" applyFill="0"/>
    <xf numFmtId="251" fontId="4" fillId="0" borderId="521" applyFill="0"/>
    <xf numFmtId="0" fontId="146" fillId="0" borderId="532" applyNumberFormat="0" applyFill="0" applyAlignment="0">
      <protection locked="0"/>
    </xf>
    <xf numFmtId="0" fontId="146" fillId="0" borderId="532" applyNumberFormat="0" applyFill="0" applyAlignment="0">
      <protection locked="0"/>
    </xf>
    <xf numFmtId="0" fontId="33" fillId="87" borderId="524" applyNumberFormat="0" applyFont="0" applyAlignment="0" applyProtection="0"/>
    <xf numFmtId="0" fontId="159" fillId="93" borderId="526" applyNumberFormat="0" applyAlignment="0" applyProtection="0"/>
    <xf numFmtId="0" fontId="160" fillId="95" borderId="529" applyNumberFormat="0" applyAlignment="0" applyProtection="0"/>
    <xf numFmtId="0" fontId="172" fillId="58" borderId="526" applyNumberFormat="0" applyAlignment="0" applyProtection="0">
      <alignment vertical="center"/>
    </xf>
    <xf numFmtId="0" fontId="175" fillId="95" borderId="526" applyNumberFormat="0" applyAlignment="0" applyProtection="0"/>
    <xf numFmtId="210" fontId="34" fillId="12" borderId="533" applyBorder="0" applyProtection="0">
      <alignment horizontal="right"/>
    </xf>
    <xf numFmtId="0" fontId="53" fillId="0" borderId="533">
      <alignment horizontal="center" vertical="top" wrapText="1"/>
    </xf>
    <xf numFmtId="0" fontId="19" fillId="45" borderId="533">
      <alignment horizontal="center" wrapText="1"/>
    </xf>
    <xf numFmtId="0" fontId="53" fillId="0" borderId="533">
      <alignment horizontal="center" vertical="top" wrapText="1"/>
    </xf>
    <xf numFmtId="0" fontId="19" fillId="46" borderId="533">
      <alignment horizontal="center" wrapText="1"/>
    </xf>
    <xf numFmtId="0" fontId="53" fillId="0" borderId="533">
      <alignment horizontal="center" vertical="top" wrapText="1"/>
    </xf>
    <xf numFmtId="0" fontId="19" fillId="46" borderId="533">
      <alignment horizontal="center" wrapText="1"/>
    </xf>
    <xf numFmtId="0" fontId="53" fillId="0" borderId="533">
      <alignment horizontal="center" vertical="top" wrapText="1"/>
    </xf>
    <xf numFmtId="0" fontId="19" fillId="46" borderId="533">
      <alignment horizontal="center" wrapText="1"/>
    </xf>
    <xf numFmtId="0" fontId="53" fillId="0" borderId="533">
      <alignment horizontal="center" vertical="top" wrapText="1"/>
    </xf>
    <xf numFmtId="0" fontId="19" fillId="46" borderId="533">
      <alignment horizontal="center" wrapText="1"/>
    </xf>
    <xf numFmtId="0" fontId="53" fillId="0" borderId="533">
      <alignment horizontal="center" vertical="top" wrapText="1"/>
    </xf>
    <xf numFmtId="0" fontId="19" fillId="46" borderId="533">
      <alignment horizontal="center" wrapText="1"/>
    </xf>
    <xf numFmtId="0" fontId="53" fillId="0" borderId="533">
      <alignment horizontal="center" vertical="top" wrapText="1"/>
    </xf>
    <xf numFmtId="0" fontId="19" fillId="46" borderId="533">
      <alignment horizontal="center" wrapText="1"/>
    </xf>
    <xf numFmtId="256" fontId="4" fillId="46" borderId="533">
      <alignment horizontal="right"/>
      <protection locked="0"/>
    </xf>
    <xf numFmtId="269" fontId="83" fillId="58" borderId="535" applyAlignment="0" applyProtection="0"/>
    <xf numFmtId="0" fontId="91" fillId="0" borderId="535">
      <alignment horizontal="left" vertical="center"/>
    </xf>
    <xf numFmtId="10" fontId="4" fillId="41" borderId="533" applyNumberFormat="0" applyBorder="0" applyAlignment="0" applyProtection="0"/>
    <xf numFmtId="4" fontId="83" fillId="12" borderId="535" applyNumberFormat="0" applyProtection="0">
      <alignment horizontal="left" vertical="center" indent="1"/>
    </xf>
    <xf numFmtId="251" fontId="19" fillId="0" borderId="535" applyFill="0"/>
    <xf numFmtId="251" fontId="19" fillId="0" borderId="534" applyFill="0"/>
    <xf numFmtId="251" fontId="4" fillId="0" borderId="535" applyFill="0"/>
    <xf numFmtId="251" fontId="4" fillId="0" borderId="534" applyFill="0"/>
    <xf numFmtId="210" fontId="34" fillId="12" borderId="544" applyBorder="0" applyProtection="0">
      <alignment horizontal="right"/>
    </xf>
    <xf numFmtId="213" fontId="44" fillId="0" borderId="547">
      <alignment horizontal="center" vertical="center"/>
      <protection locked="0"/>
    </xf>
    <xf numFmtId="213" fontId="44" fillId="0" borderId="547">
      <alignment horizontal="right" vertical="center"/>
      <protection locked="0"/>
    </xf>
    <xf numFmtId="214" fontId="44" fillId="0" borderId="547">
      <alignment horizontal="center" vertical="center"/>
      <protection locked="0"/>
    </xf>
    <xf numFmtId="214" fontId="44" fillId="0" borderId="547">
      <alignment horizontal="right" vertical="center"/>
      <protection locked="0"/>
    </xf>
    <xf numFmtId="3" fontId="45" fillId="41" borderId="548">
      <alignment horizontal="right"/>
    </xf>
    <xf numFmtId="188" fontId="44" fillId="0" borderId="547">
      <alignment horizontal="center" vertical="center"/>
      <protection locked="0"/>
    </xf>
    <xf numFmtId="188" fontId="44" fillId="0" borderId="547">
      <alignment horizontal="right" vertical="center"/>
      <protection locked="0"/>
    </xf>
    <xf numFmtId="215" fontId="44" fillId="0" borderId="547">
      <alignment horizontal="center" vertical="center"/>
      <protection locked="0"/>
    </xf>
    <xf numFmtId="215" fontId="44" fillId="0" borderId="547">
      <alignment horizontal="right" vertical="center"/>
      <protection locked="0"/>
    </xf>
    <xf numFmtId="216" fontId="44" fillId="0" borderId="547">
      <alignment horizontal="center" vertical="center"/>
      <protection locked="0"/>
    </xf>
    <xf numFmtId="216" fontId="44" fillId="0" borderId="547">
      <alignment horizontal="right" vertical="center"/>
      <protection locked="0"/>
    </xf>
    <xf numFmtId="217" fontId="44" fillId="0" borderId="547">
      <alignment horizontal="center" vertical="center"/>
      <protection locked="0"/>
    </xf>
    <xf numFmtId="217" fontId="44" fillId="0" borderId="547">
      <alignment horizontal="right" vertical="center"/>
      <protection locked="0"/>
    </xf>
    <xf numFmtId="218" fontId="44" fillId="0" borderId="547">
      <alignment horizontal="center" vertical="center"/>
      <protection locked="0"/>
    </xf>
    <xf numFmtId="218" fontId="44" fillId="0" borderId="547">
      <alignment horizontal="right" vertical="center"/>
      <protection locked="0"/>
    </xf>
    <xf numFmtId="235" fontId="19" fillId="44" borderId="549">
      <alignment horizontal="center" wrapText="1"/>
    </xf>
    <xf numFmtId="0" fontId="53" fillId="0" borderId="544">
      <alignment horizontal="center" vertical="top" wrapText="1"/>
    </xf>
    <xf numFmtId="0" fontId="19" fillId="45" borderId="544">
      <alignment horizontal="center" wrapText="1"/>
    </xf>
    <xf numFmtId="0" fontId="53" fillId="0" borderId="544">
      <alignment horizontal="center" vertical="top" wrapText="1"/>
    </xf>
    <xf numFmtId="0" fontId="19" fillId="46" borderId="544">
      <alignment horizontal="center" wrapText="1"/>
    </xf>
    <xf numFmtId="0" fontId="53" fillId="0" borderId="544">
      <alignment horizontal="center" vertical="top" wrapText="1"/>
    </xf>
    <xf numFmtId="0" fontId="19" fillId="46" borderId="544">
      <alignment horizontal="center" wrapText="1"/>
    </xf>
    <xf numFmtId="0" fontId="53" fillId="0" borderId="544">
      <alignment horizontal="center" vertical="top" wrapText="1"/>
    </xf>
    <xf numFmtId="0" fontId="19" fillId="46" borderId="544">
      <alignment horizontal="center" wrapText="1"/>
    </xf>
    <xf numFmtId="0" fontId="53" fillId="0" borderId="544">
      <alignment horizontal="center" vertical="top" wrapText="1"/>
    </xf>
    <xf numFmtId="0" fontId="19" fillId="46" borderId="544">
      <alignment horizontal="center" wrapText="1"/>
    </xf>
    <xf numFmtId="0" fontId="53" fillId="0" borderId="544">
      <alignment horizontal="center" vertical="top" wrapText="1"/>
    </xf>
    <xf numFmtId="0" fontId="19" fillId="46" borderId="544">
      <alignment horizontal="center" wrapText="1"/>
    </xf>
    <xf numFmtId="0" fontId="53" fillId="0" borderId="544">
      <alignment horizontal="center" vertical="top" wrapText="1"/>
    </xf>
    <xf numFmtId="0" fontId="19" fillId="46" borderId="544">
      <alignment horizontal="center" wrapText="1"/>
    </xf>
    <xf numFmtId="0" fontId="55" fillId="48" borderId="550" applyNumberFormat="0" applyAlignment="0">
      <protection locked="0"/>
    </xf>
    <xf numFmtId="0" fontId="69" fillId="51" borderId="551" applyNumberFormat="0" applyFont="0" applyBorder="0" applyAlignment="0" applyProtection="0"/>
    <xf numFmtId="256" fontId="4" fillId="46" borderId="544">
      <alignment horizontal="right"/>
      <protection locked="0"/>
    </xf>
    <xf numFmtId="0" fontId="74" fillId="55" borderId="552">
      <alignment horizontal="center"/>
      <protection locked="0"/>
    </xf>
    <xf numFmtId="269" fontId="83" fillId="58" borderId="546" applyAlignment="0" applyProtection="0"/>
    <xf numFmtId="0" fontId="91" fillId="0" borderId="546">
      <alignment horizontal="left" vertical="center"/>
    </xf>
    <xf numFmtId="10" fontId="4" fillId="41" borderId="544" applyNumberFormat="0" applyBorder="0" applyAlignment="0" applyProtection="0"/>
    <xf numFmtId="0" fontId="95" fillId="24" borderId="550" applyNumberFormat="0" applyAlignment="0">
      <protection locked="0"/>
    </xf>
    <xf numFmtId="0" fontId="95" fillId="24" borderId="550" applyNumberFormat="0" applyAlignment="0">
      <protection locked="0"/>
    </xf>
    <xf numFmtId="10" fontId="69" fillId="66" borderId="551" applyBorder="0">
      <alignment horizontal="center"/>
      <protection locked="0"/>
    </xf>
    <xf numFmtId="0" fontId="4" fillId="15" borderId="548" applyNumberFormat="0" applyAlignment="0">
      <protection locked="0"/>
    </xf>
    <xf numFmtId="0" fontId="106" fillId="48" borderId="553" applyNumberFormat="0" applyAlignment="0">
      <protection locked="0"/>
    </xf>
    <xf numFmtId="4" fontId="83" fillId="46" borderId="554" applyNumberFormat="0" applyProtection="0">
      <alignment vertical="center"/>
    </xf>
    <xf numFmtId="4" fontId="121" fillId="46" borderId="554" applyNumberFormat="0" applyProtection="0">
      <alignment vertical="center"/>
    </xf>
    <xf numFmtId="4" fontId="122" fillId="46" borderId="554" applyNumberFormat="0" applyProtection="0">
      <alignment horizontal="left" vertical="center" indent="1"/>
    </xf>
    <xf numFmtId="4" fontId="122" fillId="70" borderId="554" applyNumberFormat="0" applyProtection="0">
      <alignment horizontal="right" vertical="center"/>
    </xf>
    <xf numFmtId="4" fontId="122" fillId="71" borderId="554" applyNumberFormat="0" applyProtection="0">
      <alignment horizontal="right" vertical="center"/>
    </xf>
    <xf numFmtId="4" fontId="122" fillId="72" borderId="554" applyNumberFormat="0" applyProtection="0">
      <alignment horizontal="right" vertical="center"/>
    </xf>
    <xf numFmtId="4" fontId="122" fillId="69" borderId="554" applyNumberFormat="0" applyProtection="0">
      <alignment horizontal="right" vertical="center"/>
    </xf>
    <xf numFmtId="4" fontId="122" fillId="73" borderId="554" applyNumberFormat="0" applyProtection="0">
      <alignment horizontal="right" vertical="center"/>
    </xf>
    <xf numFmtId="4" fontId="122" fillId="64" borderId="554" applyNumberFormat="0" applyProtection="0">
      <alignment horizontal="right" vertical="center"/>
    </xf>
    <xf numFmtId="4" fontId="122" fillId="74" borderId="554" applyNumberFormat="0" applyProtection="0">
      <alignment horizontal="right" vertical="center"/>
    </xf>
    <xf numFmtId="4" fontId="122" fillId="75" borderId="554" applyNumberFormat="0" applyProtection="0">
      <alignment horizontal="right" vertical="center"/>
    </xf>
    <xf numFmtId="4" fontId="122" fillId="76" borderId="554" applyNumberFormat="0" applyProtection="0">
      <alignment horizontal="right" vertical="center"/>
    </xf>
    <xf numFmtId="4" fontId="83" fillId="12" borderId="546" applyNumberFormat="0" applyProtection="0">
      <alignment horizontal="left" vertical="center" indent="1"/>
    </xf>
    <xf numFmtId="4" fontId="122" fillId="50" borderId="554" applyNumberFormat="0" applyProtection="0">
      <alignment horizontal="right" vertical="center"/>
    </xf>
    <xf numFmtId="4" fontId="122" fillId="44" borderId="554" applyNumberFormat="0" applyProtection="0">
      <alignment vertical="center"/>
    </xf>
    <xf numFmtId="4" fontId="125" fillId="44" borderId="554" applyNumberFormat="0" applyProtection="0">
      <alignment vertical="center"/>
    </xf>
    <xf numFmtId="4" fontId="83" fillId="50" borderId="555" applyNumberFormat="0" applyProtection="0">
      <alignment horizontal="left" vertical="center" indent="1"/>
    </xf>
    <xf numFmtId="4" fontId="24" fillId="44" borderId="554" applyNumberFormat="0" applyProtection="0">
      <alignment horizontal="right" vertical="center"/>
    </xf>
    <xf numFmtId="4" fontId="125" fillId="44" borderId="554" applyNumberFormat="0" applyProtection="0">
      <alignment horizontal="right" vertical="center"/>
    </xf>
    <xf numFmtId="4" fontId="126" fillId="5" borderId="554" applyNumberFormat="0" applyProtection="0">
      <alignment horizontal="left" vertical="center" wrapText="1" indent="1"/>
    </xf>
    <xf numFmtId="4" fontId="128" fillId="44" borderId="554" applyNumberFormat="0" applyProtection="0">
      <alignment horizontal="right" vertical="center"/>
    </xf>
    <xf numFmtId="251" fontId="19" fillId="0" borderId="546" applyFill="0"/>
    <xf numFmtId="251" fontId="19" fillId="0" borderId="545" applyFill="0"/>
    <xf numFmtId="251" fontId="4" fillId="0" borderId="546" applyFill="0"/>
    <xf numFmtId="251" fontId="4" fillId="0" borderId="545" applyFill="0"/>
    <xf numFmtId="0" fontId="146" fillId="0" borderId="556" applyNumberFormat="0" applyFill="0" applyAlignment="0">
      <protection locked="0"/>
    </xf>
    <xf numFmtId="0" fontId="146" fillId="0" borderId="556" applyNumberFormat="0" applyFill="0" applyAlignment="0">
      <protection locked="0"/>
    </xf>
    <xf numFmtId="0" fontId="33" fillId="87" borderId="548" applyNumberFormat="0" applyFont="0" applyAlignment="0" applyProtection="0"/>
    <xf numFmtId="0" fontId="159" fillId="93" borderId="550" applyNumberFormat="0" applyAlignment="0" applyProtection="0"/>
    <xf numFmtId="0" fontId="160" fillId="95" borderId="553" applyNumberFormat="0" applyAlignment="0" applyProtection="0"/>
    <xf numFmtId="0" fontId="172" fillId="58" borderId="550" applyNumberFormat="0" applyAlignment="0" applyProtection="0">
      <alignment vertical="center"/>
    </xf>
    <xf numFmtId="0" fontId="175" fillId="95" borderId="550" applyNumberFormat="0" applyAlignment="0" applyProtection="0"/>
    <xf numFmtId="210" fontId="34" fillId="12" borderId="557" applyBorder="0" applyProtection="0">
      <alignment horizontal="right"/>
    </xf>
    <xf numFmtId="0" fontId="53" fillId="0" borderId="557">
      <alignment horizontal="center" vertical="top" wrapText="1"/>
    </xf>
    <xf numFmtId="0" fontId="19" fillId="45" borderId="557">
      <alignment horizontal="center" wrapText="1"/>
    </xf>
    <xf numFmtId="0" fontId="53" fillId="0" borderId="557">
      <alignment horizontal="center" vertical="top" wrapText="1"/>
    </xf>
    <xf numFmtId="0" fontId="19" fillId="46" borderId="557">
      <alignment horizontal="center" wrapText="1"/>
    </xf>
    <xf numFmtId="0" fontId="53" fillId="0" borderId="557">
      <alignment horizontal="center" vertical="top" wrapText="1"/>
    </xf>
    <xf numFmtId="0" fontId="19" fillId="46" borderId="557">
      <alignment horizontal="center" wrapText="1"/>
    </xf>
    <xf numFmtId="0" fontId="53" fillId="0" borderId="557">
      <alignment horizontal="center" vertical="top" wrapText="1"/>
    </xf>
    <xf numFmtId="0" fontId="19" fillId="46" borderId="557">
      <alignment horizontal="center" wrapText="1"/>
    </xf>
    <xf numFmtId="0" fontId="53" fillId="0" borderId="557">
      <alignment horizontal="center" vertical="top" wrapText="1"/>
    </xf>
    <xf numFmtId="0" fontId="19" fillId="46" borderId="557">
      <alignment horizontal="center" wrapText="1"/>
    </xf>
    <xf numFmtId="0" fontId="53" fillId="0" borderId="557">
      <alignment horizontal="center" vertical="top" wrapText="1"/>
    </xf>
    <xf numFmtId="0" fontId="19" fillId="46" borderId="557">
      <alignment horizontal="center" wrapText="1"/>
    </xf>
    <xf numFmtId="0" fontId="53" fillId="0" borderId="557">
      <alignment horizontal="center" vertical="top" wrapText="1"/>
    </xf>
    <xf numFmtId="0" fontId="19" fillId="46" borderId="557">
      <alignment horizontal="center" wrapText="1"/>
    </xf>
    <xf numFmtId="256" fontId="4" fillId="46" borderId="557">
      <alignment horizontal="right"/>
      <protection locked="0"/>
    </xf>
    <xf numFmtId="269" fontId="83" fillId="58" borderId="559" applyAlignment="0" applyProtection="0"/>
    <xf numFmtId="0" fontId="91" fillId="0" borderId="559">
      <alignment horizontal="left" vertical="center"/>
    </xf>
    <xf numFmtId="10" fontId="4" fillId="41" borderId="557" applyNumberFormat="0" applyBorder="0" applyAlignment="0" applyProtection="0"/>
    <xf numFmtId="4" fontId="83" fillId="12" borderId="559" applyNumberFormat="0" applyProtection="0">
      <alignment horizontal="left" vertical="center" indent="1"/>
    </xf>
    <xf numFmtId="251" fontId="19" fillId="0" borderId="559" applyFill="0"/>
    <xf numFmtId="251" fontId="19" fillId="0" borderId="558" applyFill="0"/>
    <xf numFmtId="251" fontId="4" fillId="0" borderId="559" applyFill="0"/>
    <xf numFmtId="251" fontId="4" fillId="0" borderId="558" applyFill="0"/>
    <xf numFmtId="213" fontId="44" fillId="0" borderId="562">
      <alignment horizontal="center" vertical="center"/>
      <protection locked="0"/>
    </xf>
    <xf numFmtId="213" fontId="44" fillId="0" borderId="562">
      <alignment horizontal="right" vertical="center"/>
      <protection locked="0"/>
    </xf>
    <xf numFmtId="214" fontId="44" fillId="0" borderId="562">
      <alignment horizontal="center" vertical="center"/>
      <protection locked="0"/>
    </xf>
    <xf numFmtId="214" fontId="44" fillId="0" borderId="562">
      <alignment horizontal="right" vertical="center"/>
      <protection locked="0"/>
    </xf>
    <xf numFmtId="3" fontId="45" fillId="41" borderId="563">
      <alignment horizontal="right"/>
    </xf>
    <xf numFmtId="188" fontId="44" fillId="0" borderId="562">
      <alignment horizontal="center" vertical="center"/>
      <protection locked="0"/>
    </xf>
    <xf numFmtId="188" fontId="44" fillId="0" borderId="562">
      <alignment horizontal="right" vertical="center"/>
      <protection locked="0"/>
    </xf>
    <xf numFmtId="215" fontId="44" fillId="0" borderId="562">
      <alignment horizontal="center" vertical="center"/>
      <protection locked="0"/>
    </xf>
    <xf numFmtId="215" fontId="44" fillId="0" borderId="562">
      <alignment horizontal="right" vertical="center"/>
      <protection locked="0"/>
    </xf>
    <xf numFmtId="216" fontId="44" fillId="0" borderId="562">
      <alignment horizontal="center" vertical="center"/>
      <protection locked="0"/>
    </xf>
    <xf numFmtId="216" fontId="44" fillId="0" borderId="562">
      <alignment horizontal="right" vertical="center"/>
      <protection locked="0"/>
    </xf>
    <xf numFmtId="217" fontId="44" fillId="0" borderId="562">
      <alignment horizontal="center" vertical="center"/>
      <protection locked="0"/>
    </xf>
    <xf numFmtId="217" fontId="44" fillId="0" borderId="562">
      <alignment horizontal="right" vertical="center"/>
      <protection locked="0"/>
    </xf>
    <xf numFmtId="218" fontId="44" fillId="0" borderId="562">
      <alignment horizontal="center" vertical="center"/>
      <protection locked="0"/>
    </xf>
    <xf numFmtId="218" fontId="44" fillId="0" borderId="562">
      <alignment horizontal="right" vertical="center"/>
      <protection locked="0"/>
    </xf>
    <xf numFmtId="235" fontId="19" fillId="44" borderId="560">
      <alignment horizontal="center" wrapText="1"/>
    </xf>
    <xf numFmtId="0" fontId="55" fillId="48" borderId="564" applyNumberFormat="0" applyAlignment="0">
      <protection locked="0"/>
    </xf>
    <xf numFmtId="0" fontId="69" fillId="51" borderId="561" applyNumberFormat="0" applyFont="0" applyBorder="0" applyAlignment="0" applyProtection="0"/>
    <xf numFmtId="0" fontId="74" fillId="55" borderId="565">
      <alignment horizontal="center"/>
      <protection locked="0"/>
    </xf>
    <xf numFmtId="0" fontId="95" fillId="24" borderId="564" applyNumberFormat="0" applyAlignment="0">
      <protection locked="0"/>
    </xf>
    <xf numFmtId="0" fontId="95" fillId="24" borderId="564" applyNumberFormat="0" applyAlignment="0">
      <protection locked="0"/>
    </xf>
    <xf numFmtId="10" fontId="69" fillId="66" borderId="561" applyBorder="0">
      <alignment horizontal="center"/>
      <protection locked="0"/>
    </xf>
    <xf numFmtId="0" fontId="4" fillId="15" borderId="563" applyNumberFormat="0" applyAlignment="0">
      <protection locked="0"/>
    </xf>
    <xf numFmtId="0" fontId="106" fillId="48" borderId="566" applyNumberFormat="0" applyAlignment="0">
      <protection locked="0"/>
    </xf>
    <xf numFmtId="4" fontId="83" fillId="46" borderId="567" applyNumberFormat="0" applyProtection="0">
      <alignment vertical="center"/>
    </xf>
    <xf numFmtId="4" fontId="121" fillId="46" borderId="567" applyNumberFormat="0" applyProtection="0">
      <alignment vertical="center"/>
    </xf>
    <xf numFmtId="4" fontId="122" fillId="46" borderId="567" applyNumberFormat="0" applyProtection="0">
      <alignment horizontal="left" vertical="center" indent="1"/>
    </xf>
    <xf numFmtId="4" fontId="122" fillId="70" borderId="567" applyNumberFormat="0" applyProtection="0">
      <alignment horizontal="right" vertical="center"/>
    </xf>
    <xf numFmtId="4" fontId="122" fillId="71" borderId="567" applyNumberFormat="0" applyProtection="0">
      <alignment horizontal="right" vertical="center"/>
    </xf>
    <xf numFmtId="4" fontId="122" fillId="72" borderId="567" applyNumberFormat="0" applyProtection="0">
      <alignment horizontal="right" vertical="center"/>
    </xf>
    <xf numFmtId="4" fontId="122" fillId="69" borderId="567" applyNumberFormat="0" applyProtection="0">
      <alignment horizontal="right" vertical="center"/>
    </xf>
    <xf numFmtId="4" fontId="122" fillId="73" borderId="567" applyNumberFormat="0" applyProtection="0">
      <alignment horizontal="right" vertical="center"/>
    </xf>
    <xf numFmtId="4" fontId="122" fillId="64" borderId="567" applyNumberFormat="0" applyProtection="0">
      <alignment horizontal="right" vertical="center"/>
    </xf>
    <xf numFmtId="4" fontId="122" fillId="74" borderId="567" applyNumberFormat="0" applyProtection="0">
      <alignment horizontal="right" vertical="center"/>
    </xf>
    <xf numFmtId="4" fontId="122" fillId="75" borderId="567" applyNumberFormat="0" applyProtection="0">
      <alignment horizontal="right" vertical="center"/>
    </xf>
    <xf numFmtId="4" fontId="122" fillId="76" borderId="567" applyNumberFormat="0" applyProtection="0">
      <alignment horizontal="right" vertical="center"/>
    </xf>
    <xf numFmtId="4" fontId="122" fillId="50" borderId="567" applyNumberFormat="0" applyProtection="0">
      <alignment horizontal="right" vertical="center"/>
    </xf>
    <xf numFmtId="4" fontId="122" fillId="44" borderId="567" applyNumberFormat="0" applyProtection="0">
      <alignment vertical="center"/>
    </xf>
    <xf numFmtId="4" fontId="125" fillId="44" borderId="567" applyNumberFormat="0" applyProtection="0">
      <alignment vertical="center"/>
    </xf>
    <xf numFmtId="4" fontId="83" fillId="50" borderId="568" applyNumberFormat="0" applyProtection="0">
      <alignment horizontal="left" vertical="center" indent="1"/>
    </xf>
    <xf numFmtId="4" fontId="24" fillId="44" borderId="567" applyNumberFormat="0" applyProtection="0">
      <alignment horizontal="right" vertical="center"/>
    </xf>
    <xf numFmtId="4" fontId="125" fillId="44" borderId="567" applyNumberFormat="0" applyProtection="0">
      <alignment horizontal="right" vertical="center"/>
    </xf>
    <xf numFmtId="4" fontId="126" fillId="5" borderId="567" applyNumberFormat="0" applyProtection="0">
      <alignment horizontal="left" vertical="center" wrapText="1" indent="1"/>
    </xf>
    <xf numFmtId="4" fontId="128" fillId="44" borderId="567" applyNumberFormat="0" applyProtection="0">
      <alignment horizontal="right" vertical="center"/>
    </xf>
    <xf numFmtId="0" fontId="146" fillId="0" borderId="569" applyNumberFormat="0" applyFill="0" applyAlignment="0">
      <protection locked="0"/>
    </xf>
    <xf numFmtId="0" fontId="146" fillId="0" borderId="569" applyNumberFormat="0" applyFill="0" applyAlignment="0">
      <protection locked="0"/>
    </xf>
    <xf numFmtId="0" fontId="33" fillId="87" borderId="563" applyNumberFormat="0" applyFont="0" applyAlignment="0" applyProtection="0"/>
    <xf numFmtId="0" fontId="159" fillId="93" borderId="564" applyNumberFormat="0" applyAlignment="0" applyProtection="0"/>
    <xf numFmtId="0" fontId="160" fillId="95" borderId="566" applyNumberFormat="0" applyAlignment="0" applyProtection="0"/>
    <xf numFmtId="0" fontId="172" fillId="58" borderId="564" applyNumberFormat="0" applyAlignment="0" applyProtection="0">
      <alignment vertical="center"/>
    </xf>
    <xf numFmtId="0" fontId="175" fillId="95" borderId="564" applyNumberFormat="0" applyAlignment="0" applyProtection="0"/>
    <xf numFmtId="4" fontId="83" fillId="46" borderId="591" applyNumberFormat="0" applyProtection="0">
      <alignment vertical="center"/>
    </xf>
    <xf numFmtId="213" fontId="44" fillId="0" borderId="610">
      <alignment horizontal="center" vertical="center"/>
      <protection locked="0"/>
    </xf>
    <xf numFmtId="214" fontId="44" fillId="0" borderId="610">
      <alignment horizontal="center" vertical="center"/>
      <protection locked="0"/>
    </xf>
    <xf numFmtId="214" fontId="44" fillId="0" borderId="610">
      <alignment horizontal="right" vertical="center"/>
      <protection locked="0"/>
    </xf>
    <xf numFmtId="188" fontId="44" fillId="0" borderId="610">
      <alignment horizontal="center" vertical="center"/>
      <protection locked="0"/>
    </xf>
    <xf numFmtId="188" fontId="44" fillId="0" borderId="610">
      <alignment horizontal="right" vertical="center"/>
      <protection locked="0"/>
    </xf>
    <xf numFmtId="215" fontId="44" fillId="0" borderId="610">
      <alignment horizontal="center" vertical="center"/>
      <protection locked="0"/>
    </xf>
    <xf numFmtId="215" fontId="44" fillId="0" borderId="610">
      <alignment horizontal="right" vertical="center"/>
      <protection locked="0"/>
    </xf>
    <xf numFmtId="216" fontId="44" fillId="0" borderId="610">
      <alignment horizontal="center" vertical="center"/>
      <protection locked="0"/>
    </xf>
    <xf numFmtId="216" fontId="44" fillId="0" borderId="610">
      <alignment horizontal="right" vertical="center"/>
      <protection locked="0"/>
    </xf>
    <xf numFmtId="217" fontId="44" fillId="0" borderId="610">
      <alignment horizontal="center" vertical="center"/>
      <protection locked="0"/>
    </xf>
    <xf numFmtId="217" fontId="44" fillId="0" borderId="610">
      <alignment horizontal="right" vertical="center"/>
      <protection locked="0"/>
    </xf>
    <xf numFmtId="218" fontId="44" fillId="0" borderId="610">
      <alignment horizontal="center" vertical="center"/>
      <protection locked="0"/>
    </xf>
    <xf numFmtId="218" fontId="44" fillId="0" borderId="610">
      <alignment horizontal="right" vertical="center"/>
      <protection locked="0"/>
    </xf>
    <xf numFmtId="0" fontId="4" fillId="15" borderId="587" applyNumberFormat="0" applyAlignment="0">
      <protection locked="0"/>
    </xf>
    <xf numFmtId="0" fontId="74" fillId="55" borderId="613">
      <alignment horizontal="center"/>
      <protection locked="0"/>
    </xf>
    <xf numFmtId="0" fontId="74" fillId="55" borderId="589">
      <alignment horizontal="center"/>
      <protection locked="0"/>
    </xf>
    <xf numFmtId="0" fontId="95" fillId="24" borderId="612" applyNumberFormat="0" applyAlignment="0">
      <protection locked="0"/>
    </xf>
    <xf numFmtId="0" fontId="95" fillId="24" borderId="612" applyNumberFormat="0" applyAlignment="0">
      <protection locked="0"/>
    </xf>
    <xf numFmtId="0" fontId="55" fillId="48" borderId="588" applyNumberFormat="0" applyAlignment="0">
      <protection locked="0"/>
    </xf>
    <xf numFmtId="4" fontId="122" fillId="72" borderId="615" applyNumberFormat="0" applyProtection="0">
      <alignment horizontal="right" vertical="center"/>
    </xf>
    <xf numFmtId="4" fontId="122" fillId="69" borderId="615" applyNumberFormat="0" applyProtection="0">
      <alignment horizontal="right" vertical="center"/>
    </xf>
    <xf numFmtId="4" fontId="122" fillId="73" borderId="615" applyNumberFormat="0" applyProtection="0">
      <alignment horizontal="right" vertical="center"/>
    </xf>
    <xf numFmtId="4" fontId="122" fillId="64" borderId="615" applyNumberFormat="0" applyProtection="0">
      <alignment horizontal="right" vertical="center"/>
    </xf>
    <xf numFmtId="4" fontId="122" fillId="74" borderId="615" applyNumberFormat="0" applyProtection="0">
      <alignment horizontal="right" vertical="center"/>
    </xf>
    <xf numFmtId="4" fontId="122" fillId="75" borderId="615" applyNumberFormat="0" applyProtection="0">
      <alignment horizontal="right" vertical="center"/>
    </xf>
    <xf numFmtId="4" fontId="122" fillId="76" borderId="615" applyNumberFormat="0" applyProtection="0">
      <alignment horizontal="right" vertical="center"/>
    </xf>
    <xf numFmtId="4" fontId="122" fillId="50" borderId="615" applyNumberFormat="0" applyProtection="0">
      <alignment horizontal="right" vertical="center"/>
    </xf>
    <xf numFmtId="4" fontId="122" fillId="44" borderId="615" applyNumberFormat="0" applyProtection="0">
      <alignment vertical="center"/>
    </xf>
    <xf numFmtId="4" fontId="125" fillId="44" borderId="615" applyNumberFormat="0" applyProtection="0">
      <alignment vertical="center"/>
    </xf>
    <xf numFmtId="4" fontId="83" fillId="50" borderId="616" applyNumberFormat="0" applyProtection="0">
      <alignment horizontal="left" vertical="center" indent="1"/>
    </xf>
    <xf numFmtId="4" fontId="24" fillId="44" borderId="615" applyNumberFormat="0" applyProtection="0">
      <alignment horizontal="right" vertical="center"/>
    </xf>
    <xf numFmtId="4" fontId="125" fillId="44" borderId="615" applyNumberFormat="0" applyProtection="0">
      <alignment horizontal="right" vertical="center"/>
    </xf>
    <xf numFmtId="4" fontId="126" fillId="5" borderId="615" applyNumberFormat="0" applyProtection="0">
      <alignment horizontal="left" vertical="center" wrapText="1" indent="1"/>
    </xf>
    <xf numFmtId="4" fontId="128" fillId="44" borderId="615" applyNumberFormat="0" applyProtection="0">
      <alignment horizontal="right" vertical="center"/>
    </xf>
    <xf numFmtId="218" fontId="44" fillId="0" borderId="586">
      <alignment horizontal="right" vertical="center"/>
      <protection locked="0"/>
    </xf>
    <xf numFmtId="218" fontId="44" fillId="0" borderId="586">
      <alignment horizontal="center" vertical="center"/>
      <protection locked="0"/>
    </xf>
    <xf numFmtId="217" fontId="44" fillId="0" borderId="586">
      <alignment horizontal="right" vertical="center"/>
      <protection locked="0"/>
    </xf>
    <xf numFmtId="217" fontId="44" fillId="0" borderId="586">
      <alignment horizontal="center" vertical="center"/>
      <protection locked="0"/>
    </xf>
    <xf numFmtId="216" fontId="44" fillId="0" borderId="586">
      <alignment horizontal="right" vertical="center"/>
      <protection locked="0"/>
    </xf>
    <xf numFmtId="216" fontId="44" fillId="0" borderId="586">
      <alignment horizontal="center" vertical="center"/>
      <protection locked="0"/>
    </xf>
    <xf numFmtId="215" fontId="44" fillId="0" borderId="586">
      <alignment horizontal="right" vertical="center"/>
      <protection locked="0"/>
    </xf>
    <xf numFmtId="215" fontId="44" fillId="0" borderId="586">
      <alignment horizontal="center" vertical="center"/>
      <protection locked="0"/>
    </xf>
    <xf numFmtId="188" fontId="44" fillId="0" borderId="586">
      <alignment horizontal="right" vertical="center"/>
      <protection locked="0"/>
    </xf>
    <xf numFmtId="188" fontId="44" fillId="0" borderId="586">
      <alignment horizontal="center" vertical="center"/>
      <protection locked="0"/>
    </xf>
    <xf numFmtId="3" fontId="45" fillId="41" borderId="587">
      <alignment horizontal="right"/>
    </xf>
    <xf numFmtId="214" fontId="44" fillId="0" borderId="586">
      <alignment horizontal="right" vertical="center"/>
      <protection locked="0"/>
    </xf>
    <xf numFmtId="214" fontId="44" fillId="0" borderId="586">
      <alignment horizontal="center" vertical="center"/>
      <protection locked="0"/>
    </xf>
    <xf numFmtId="213" fontId="44" fillId="0" borderId="586">
      <alignment horizontal="right" vertical="center"/>
      <protection locked="0"/>
    </xf>
    <xf numFmtId="213" fontId="44" fillId="0" borderId="586">
      <alignment horizontal="center" vertical="center"/>
      <protection locked="0"/>
    </xf>
    <xf numFmtId="0" fontId="146" fillId="0" borderId="617" applyNumberFormat="0" applyFill="0" applyAlignment="0">
      <protection locked="0"/>
    </xf>
    <xf numFmtId="0" fontId="146" fillId="0" borderId="617" applyNumberFormat="0" applyFill="0" applyAlignment="0">
      <protection locked="0"/>
    </xf>
    <xf numFmtId="0" fontId="33" fillId="87" borderId="611" applyNumberFormat="0" applyFont="0" applyAlignment="0" applyProtection="0"/>
    <xf numFmtId="0" fontId="159" fillId="93" borderId="612" applyNumberFormat="0" applyAlignment="0" applyProtection="0"/>
    <xf numFmtId="0" fontId="160" fillId="95" borderId="614" applyNumberFormat="0" applyAlignment="0" applyProtection="0"/>
    <xf numFmtId="0" fontId="172" fillId="58" borderId="612" applyNumberFormat="0" applyAlignment="0" applyProtection="0">
      <alignment vertical="center"/>
    </xf>
    <xf numFmtId="0" fontId="175" fillId="95" borderId="612" applyNumberFormat="0" applyAlignment="0" applyProtection="0"/>
    <xf numFmtId="4" fontId="83" fillId="46" borderId="615" applyNumberFormat="0" applyProtection="0">
      <alignment vertical="center"/>
    </xf>
    <xf numFmtId="0" fontId="95" fillId="24" borderId="588" applyNumberFormat="0" applyAlignment="0">
      <protection locked="0"/>
    </xf>
    <xf numFmtId="0" fontId="55" fillId="48" borderId="612" applyNumberFormat="0" applyAlignment="0">
      <protection locked="0"/>
    </xf>
    <xf numFmtId="0" fontId="95" fillId="24" borderId="588" applyNumberFormat="0" applyAlignment="0">
      <protection locked="0"/>
    </xf>
    <xf numFmtId="0" fontId="106" fillId="48" borderId="590" applyNumberFormat="0" applyAlignment="0">
      <protection locked="0"/>
    </xf>
    <xf numFmtId="4" fontId="121" fillId="46" borderId="615" applyNumberFormat="0" applyProtection="0">
      <alignment vertical="center"/>
    </xf>
    <xf numFmtId="4" fontId="122" fillId="46" borderId="615" applyNumberFormat="0" applyProtection="0">
      <alignment horizontal="left" vertical="center" indent="1"/>
    </xf>
    <xf numFmtId="210" fontId="34" fillId="12" borderId="570" applyBorder="0" applyProtection="0">
      <alignment horizontal="right"/>
    </xf>
    <xf numFmtId="213" fontId="44" fillId="0" borderId="573">
      <alignment horizontal="center" vertical="center"/>
      <protection locked="0"/>
    </xf>
    <xf numFmtId="213" fontId="44" fillId="0" borderId="573">
      <alignment horizontal="right" vertical="center"/>
      <protection locked="0"/>
    </xf>
    <xf numFmtId="214" fontId="44" fillId="0" borderId="573">
      <alignment horizontal="center" vertical="center"/>
      <protection locked="0"/>
    </xf>
    <xf numFmtId="214" fontId="44" fillId="0" borderId="573">
      <alignment horizontal="right" vertical="center"/>
      <protection locked="0"/>
    </xf>
    <xf numFmtId="3" fontId="45" fillId="41" borderId="574">
      <alignment horizontal="right"/>
    </xf>
    <xf numFmtId="188" fontId="44" fillId="0" borderId="573">
      <alignment horizontal="center" vertical="center"/>
      <protection locked="0"/>
    </xf>
    <xf numFmtId="188" fontId="44" fillId="0" borderId="573">
      <alignment horizontal="right" vertical="center"/>
      <protection locked="0"/>
    </xf>
    <xf numFmtId="215" fontId="44" fillId="0" borderId="573">
      <alignment horizontal="center" vertical="center"/>
      <protection locked="0"/>
    </xf>
    <xf numFmtId="215" fontId="44" fillId="0" borderId="573">
      <alignment horizontal="right" vertical="center"/>
      <protection locked="0"/>
    </xf>
    <xf numFmtId="216" fontId="44" fillId="0" borderId="573">
      <alignment horizontal="center" vertical="center"/>
      <protection locked="0"/>
    </xf>
    <xf numFmtId="216" fontId="44" fillId="0" borderId="573">
      <alignment horizontal="right" vertical="center"/>
      <protection locked="0"/>
    </xf>
    <xf numFmtId="217" fontId="44" fillId="0" borderId="573">
      <alignment horizontal="center" vertical="center"/>
      <protection locked="0"/>
    </xf>
    <xf numFmtId="217" fontId="44" fillId="0" borderId="573">
      <alignment horizontal="right" vertical="center"/>
      <protection locked="0"/>
    </xf>
    <xf numFmtId="218" fontId="44" fillId="0" borderId="573">
      <alignment horizontal="center" vertical="center"/>
      <protection locked="0"/>
    </xf>
    <xf numFmtId="218" fontId="44" fillId="0" borderId="573">
      <alignment horizontal="right" vertical="center"/>
      <protection locked="0"/>
    </xf>
    <xf numFmtId="235" fontId="19" fillId="44" borderId="575">
      <alignment horizontal="center" wrapText="1"/>
    </xf>
    <xf numFmtId="0" fontId="53" fillId="0" borderId="570">
      <alignment horizontal="center" vertical="top" wrapText="1"/>
    </xf>
    <xf numFmtId="0" fontId="19" fillId="45" borderId="570">
      <alignment horizontal="center" wrapText="1"/>
    </xf>
    <xf numFmtId="0" fontId="53" fillId="0" borderId="570">
      <alignment horizontal="center" vertical="top" wrapText="1"/>
    </xf>
    <xf numFmtId="0" fontId="19" fillId="46" borderId="570">
      <alignment horizontal="center" wrapText="1"/>
    </xf>
    <xf numFmtId="0" fontId="53" fillId="0" borderId="570">
      <alignment horizontal="center" vertical="top" wrapText="1"/>
    </xf>
    <xf numFmtId="0" fontId="19" fillId="46" borderId="570">
      <alignment horizontal="center" wrapText="1"/>
    </xf>
    <xf numFmtId="0" fontId="53" fillId="0" borderId="570">
      <alignment horizontal="center" vertical="top" wrapText="1"/>
    </xf>
    <xf numFmtId="0" fontId="19" fillId="46" borderId="570">
      <alignment horizontal="center" wrapText="1"/>
    </xf>
    <xf numFmtId="0" fontId="53" fillId="0" borderId="570">
      <alignment horizontal="center" vertical="top" wrapText="1"/>
    </xf>
    <xf numFmtId="0" fontId="19" fillId="46" borderId="570">
      <alignment horizontal="center" wrapText="1"/>
    </xf>
    <xf numFmtId="0" fontId="53" fillId="0" borderId="570">
      <alignment horizontal="center" vertical="top" wrapText="1"/>
    </xf>
    <xf numFmtId="0" fontId="19" fillId="46" borderId="570">
      <alignment horizontal="center" wrapText="1"/>
    </xf>
    <xf numFmtId="0" fontId="53" fillId="0" borderId="570">
      <alignment horizontal="center" vertical="top" wrapText="1"/>
    </xf>
    <xf numFmtId="0" fontId="19" fillId="46" borderId="570">
      <alignment horizontal="center" wrapText="1"/>
    </xf>
    <xf numFmtId="0" fontId="55" fillId="48" borderId="576" applyNumberFormat="0" applyAlignment="0">
      <protection locked="0"/>
    </xf>
    <xf numFmtId="0" fontId="69" fillId="51" borderId="577" applyNumberFormat="0" applyFont="0" applyBorder="0" applyAlignment="0" applyProtection="0"/>
    <xf numFmtId="256" fontId="4" fillId="46" borderId="570">
      <alignment horizontal="right"/>
      <protection locked="0"/>
    </xf>
    <xf numFmtId="0" fontId="74" fillId="55" borderId="578">
      <alignment horizontal="center"/>
      <protection locked="0"/>
    </xf>
    <xf numFmtId="269" fontId="83" fillId="58" borderId="572" applyAlignment="0" applyProtection="0"/>
    <xf numFmtId="0" fontId="91" fillId="0" borderId="572">
      <alignment horizontal="left" vertical="center"/>
    </xf>
    <xf numFmtId="10" fontId="4" fillId="41" borderId="570" applyNumberFormat="0" applyBorder="0" applyAlignment="0" applyProtection="0"/>
    <xf numFmtId="0" fontId="95" fillId="24" borderId="576" applyNumberFormat="0" applyAlignment="0">
      <protection locked="0"/>
    </xf>
    <xf numFmtId="0" fontId="95" fillId="24" borderId="576" applyNumberFormat="0" applyAlignment="0">
      <protection locked="0"/>
    </xf>
    <xf numFmtId="10" fontId="69" fillId="66" borderId="577" applyBorder="0">
      <alignment horizontal="center"/>
      <protection locked="0"/>
    </xf>
    <xf numFmtId="0" fontId="4" fillId="15" borderId="574" applyNumberFormat="0" applyAlignment="0">
      <protection locked="0"/>
    </xf>
    <xf numFmtId="0" fontId="106" fillId="48" borderId="579" applyNumberFormat="0" applyAlignment="0">
      <protection locked="0"/>
    </xf>
    <xf numFmtId="4" fontId="83" fillId="46" borderId="580" applyNumberFormat="0" applyProtection="0">
      <alignment vertical="center"/>
    </xf>
    <xf numFmtId="4" fontId="121" fillId="46" borderId="580" applyNumberFormat="0" applyProtection="0">
      <alignment vertical="center"/>
    </xf>
    <xf numFmtId="4" fontId="122" fillId="46" borderId="580" applyNumberFormat="0" applyProtection="0">
      <alignment horizontal="left" vertical="center" indent="1"/>
    </xf>
    <xf numFmtId="4" fontId="122" fillId="70" borderId="580" applyNumberFormat="0" applyProtection="0">
      <alignment horizontal="right" vertical="center"/>
    </xf>
    <xf numFmtId="4" fontId="122" fillId="71" borderId="580" applyNumberFormat="0" applyProtection="0">
      <alignment horizontal="right" vertical="center"/>
    </xf>
    <xf numFmtId="4" fontId="122" fillId="72" borderId="580" applyNumberFormat="0" applyProtection="0">
      <alignment horizontal="right" vertical="center"/>
    </xf>
    <xf numFmtId="4" fontId="122" fillId="69" borderId="580" applyNumberFormat="0" applyProtection="0">
      <alignment horizontal="right" vertical="center"/>
    </xf>
    <xf numFmtId="4" fontId="122" fillId="73" borderId="580" applyNumberFormat="0" applyProtection="0">
      <alignment horizontal="right" vertical="center"/>
    </xf>
    <xf numFmtId="4" fontId="122" fillId="64" borderId="580" applyNumberFormat="0" applyProtection="0">
      <alignment horizontal="right" vertical="center"/>
    </xf>
    <xf numFmtId="4" fontId="122" fillId="74" borderId="580" applyNumberFormat="0" applyProtection="0">
      <alignment horizontal="right" vertical="center"/>
    </xf>
    <xf numFmtId="4" fontId="122" fillId="75" borderId="580" applyNumberFormat="0" applyProtection="0">
      <alignment horizontal="right" vertical="center"/>
    </xf>
    <xf numFmtId="4" fontId="122" fillId="76" borderId="580" applyNumberFormat="0" applyProtection="0">
      <alignment horizontal="right" vertical="center"/>
    </xf>
    <xf numFmtId="4" fontId="83" fillId="12" borderId="572" applyNumberFormat="0" applyProtection="0">
      <alignment horizontal="left" vertical="center" indent="1"/>
    </xf>
    <xf numFmtId="4" fontId="122" fillId="50" borderId="580" applyNumberFormat="0" applyProtection="0">
      <alignment horizontal="right" vertical="center"/>
    </xf>
    <xf numFmtId="4" fontId="122" fillId="44" borderId="580" applyNumberFormat="0" applyProtection="0">
      <alignment vertical="center"/>
    </xf>
    <xf numFmtId="4" fontId="125" fillId="44" borderId="580" applyNumberFormat="0" applyProtection="0">
      <alignment vertical="center"/>
    </xf>
    <xf numFmtId="4" fontId="83" fillId="50" borderId="581" applyNumberFormat="0" applyProtection="0">
      <alignment horizontal="left" vertical="center" indent="1"/>
    </xf>
    <xf numFmtId="4" fontId="24" fillId="44" borderId="580" applyNumberFormat="0" applyProtection="0">
      <alignment horizontal="right" vertical="center"/>
    </xf>
    <xf numFmtId="4" fontId="125" fillId="44" borderId="580" applyNumberFormat="0" applyProtection="0">
      <alignment horizontal="right" vertical="center"/>
    </xf>
    <xf numFmtId="4" fontId="126" fillId="5" borderId="580" applyNumberFormat="0" applyProtection="0">
      <alignment horizontal="left" vertical="center" wrapText="1" indent="1"/>
    </xf>
    <xf numFmtId="4" fontId="128" fillId="44" borderId="580" applyNumberFormat="0" applyProtection="0">
      <alignment horizontal="right" vertical="center"/>
    </xf>
    <xf numFmtId="251" fontId="19" fillId="0" borderId="572" applyFill="0"/>
    <xf numFmtId="251" fontId="19" fillId="0" borderId="571" applyFill="0"/>
    <xf numFmtId="251" fontId="4" fillId="0" borderId="572" applyFill="0"/>
    <xf numFmtId="251" fontId="4" fillId="0" borderId="571" applyFill="0"/>
    <xf numFmtId="0" fontId="146" fillId="0" borderId="582" applyNumberFormat="0" applyFill="0" applyAlignment="0">
      <protection locked="0"/>
    </xf>
    <xf numFmtId="0" fontId="146" fillId="0" borderId="582" applyNumberFormat="0" applyFill="0" applyAlignment="0">
      <protection locked="0"/>
    </xf>
    <xf numFmtId="0" fontId="33" fillId="87" borderId="574" applyNumberFormat="0" applyFont="0" applyAlignment="0" applyProtection="0"/>
    <xf numFmtId="0" fontId="159" fillId="93" borderId="576" applyNumberFormat="0" applyAlignment="0" applyProtection="0"/>
    <xf numFmtId="0" fontId="160" fillId="95" borderId="579" applyNumberFormat="0" applyAlignment="0" applyProtection="0"/>
    <xf numFmtId="0" fontId="172" fillId="58" borderId="576" applyNumberFormat="0" applyAlignment="0" applyProtection="0">
      <alignment vertical="center"/>
    </xf>
    <xf numFmtId="0" fontId="175" fillId="95" borderId="576" applyNumberFormat="0" applyAlignment="0" applyProtection="0"/>
    <xf numFmtId="210" fontId="34" fillId="12" borderId="583" applyBorder="0" applyProtection="0">
      <alignment horizontal="right"/>
    </xf>
    <xf numFmtId="235" fontId="19" fillId="44" borderId="501">
      <alignment horizontal="center" wrapText="1"/>
    </xf>
    <xf numFmtId="0" fontId="53" fillId="0" borderId="583">
      <alignment horizontal="center" vertical="top" wrapText="1"/>
    </xf>
    <xf numFmtId="0" fontId="19" fillId="45" borderId="583">
      <alignment horizontal="center" wrapText="1"/>
    </xf>
    <xf numFmtId="0" fontId="53" fillId="0" borderId="583">
      <alignment horizontal="center" vertical="top" wrapText="1"/>
    </xf>
    <xf numFmtId="0" fontId="19" fillId="46" borderId="583">
      <alignment horizontal="center" wrapText="1"/>
    </xf>
    <xf numFmtId="0" fontId="53" fillId="0" borderId="583">
      <alignment horizontal="center" vertical="top" wrapText="1"/>
    </xf>
    <xf numFmtId="0" fontId="19" fillId="46" borderId="583">
      <alignment horizontal="center" wrapText="1"/>
    </xf>
    <xf numFmtId="0" fontId="53" fillId="0" borderId="583">
      <alignment horizontal="center" vertical="top" wrapText="1"/>
    </xf>
    <xf numFmtId="0" fontId="19" fillId="46" borderId="583">
      <alignment horizontal="center" wrapText="1"/>
    </xf>
    <xf numFmtId="0" fontId="53" fillId="0" borderId="583">
      <alignment horizontal="center" vertical="top" wrapText="1"/>
    </xf>
    <xf numFmtId="0" fontId="19" fillId="46" borderId="583">
      <alignment horizontal="center" wrapText="1"/>
    </xf>
    <xf numFmtId="0" fontId="53" fillId="0" borderId="583">
      <alignment horizontal="center" vertical="top" wrapText="1"/>
    </xf>
    <xf numFmtId="0" fontId="19" fillId="46" borderId="583">
      <alignment horizontal="center" wrapText="1"/>
    </xf>
    <xf numFmtId="0" fontId="53" fillId="0" borderId="583">
      <alignment horizontal="center" vertical="top" wrapText="1"/>
    </xf>
    <xf numFmtId="0" fontId="19" fillId="46" borderId="583">
      <alignment horizontal="center" wrapText="1"/>
    </xf>
    <xf numFmtId="0" fontId="69" fillId="51" borderId="503" applyNumberFormat="0" applyFont="0" applyBorder="0" applyAlignment="0" applyProtection="0"/>
    <xf numFmtId="256" fontId="4" fillId="46" borderId="583">
      <alignment horizontal="right"/>
      <protection locked="0"/>
    </xf>
    <xf numFmtId="269" fontId="83" fillId="58" borderId="585" applyAlignment="0" applyProtection="0"/>
    <xf numFmtId="0" fontId="91" fillId="0" borderId="585">
      <alignment horizontal="left" vertical="center"/>
    </xf>
    <xf numFmtId="10" fontId="4" fillId="41" borderId="583" applyNumberFormat="0" applyBorder="0" applyAlignment="0" applyProtection="0"/>
    <xf numFmtId="10" fontId="69" fillId="66" borderId="503" applyBorder="0">
      <alignment horizontal="center"/>
      <protection locked="0"/>
    </xf>
    <xf numFmtId="4" fontId="83" fillId="12" borderId="585" applyNumberFormat="0" applyProtection="0">
      <alignment horizontal="left" vertical="center" indent="1"/>
    </xf>
    <xf numFmtId="251" fontId="19" fillId="0" borderId="585" applyFill="0"/>
    <xf numFmtId="251" fontId="19" fillId="0" borderId="584" applyFill="0"/>
    <xf numFmtId="251" fontId="4" fillId="0" borderId="585" applyFill="0"/>
    <xf numFmtId="251" fontId="4" fillId="0" borderId="584" applyFill="0"/>
    <xf numFmtId="210" fontId="34" fillId="12" borderId="594" applyBorder="0" applyProtection="0">
      <alignment horizontal="right"/>
    </xf>
    <xf numFmtId="213" fontId="44" fillId="0" borderId="597">
      <alignment horizontal="center" vertical="center"/>
      <protection locked="0"/>
    </xf>
    <xf numFmtId="213" fontId="44" fillId="0" borderId="597">
      <alignment horizontal="right" vertical="center"/>
      <protection locked="0"/>
    </xf>
    <xf numFmtId="214" fontId="44" fillId="0" borderId="597">
      <alignment horizontal="center" vertical="center"/>
      <protection locked="0"/>
    </xf>
    <xf numFmtId="214" fontId="44" fillId="0" borderId="597">
      <alignment horizontal="right" vertical="center"/>
      <protection locked="0"/>
    </xf>
    <xf numFmtId="3" fontId="45" fillId="41" borderId="598">
      <alignment horizontal="right"/>
    </xf>
    <xf numFmtId="188" fontId="44" fillId="0" borderId="597">
      <alignment horizontal="center" vertical="center"/>
      <protection locked="0"/>
    </xf>
    <xf numFmtId="188" fontId="44" fillId="0" borderId="597">
      <alignment horizontal="right" vertical="center"/>
      <protection locked="0"/>
    </xf>
    <xf numFmtId="215" fontId="44" fillId="0" borderId="597">
      <alignment horizontal="center" vertical="center"/>
      <protection locked="0"/>
    </xf>
    <xf numFmtId="215" fontId="44" fillId="0" borderId="597">
      <alignment horizontal="right" vertical="center"/>
      <protection locked="0"/>
    </xf>
    <xf numFmtId="216" fontId="44" fillId="0" borderId="597">
      <alignment horizontal="center" vertical="center"/>
      <protection locked="0"/>
    </xf>
    <xf numFmtId="216" fontId="44" fillId="0" borderId="597">
      <alignment horizontal="right" vertical="center"/>
      <protection locked="0"/>
    </xf>
    <xf numFmtId="217" fontId="44" fillId="0" borderId="597">
      <alignment horizontal="center" vertical="center"/>
      <protection locked="0"/>
    </xf>
    <xf numFmtId="217" fontId="44" fillId="0" borderId="597">
      <alignment horizontal="right" vertical="center"/>
      <protection locked="0"/>
    </xf>
    <xf numFmtId="218" fontId="44" fillId="0" borderId="597">
      <alignment horizontal="center" vertical="center"/>
      <protection locked="0"/>
    </xf>
    <xf numFmtId="218" fontId="44" fillId="0" borderId="597">
      <alignment horizontal="right" vertical="center"/>
      <protection locked="0"/>
    </xf>
    <xf numFmtId="235" fontId="19" fillId="44" borderId="599">
      <alignment horizontal="center" wrapText="1"/>
    </xf>
    <xf numFmtId="0" fontId="53" fillId="0" borderId="594">
      <alignment horizontal="center" vertical="top" wrapText="1"/>
    </xf>
    <xf numFmtId="0" fontId="19" fillId="45" borderId="594">
      <alignment horizontal="center" wrapText="1"/>
    </xf>
    <xf numFmtId="0" fontId="53" fillId="0" borderId="594">
      <alignment horizontal="center" vertical="top" wrapText="1"/>
    </xf>
    <xf numFmtId="0" fontId="19" fillId="46" borderId="594">
      <alignment horizontal="center" wrapText="1"/>
    </xf>
    <xf numFmtId="0" fontId="53" fillId="0" borderId="594">
      <alignment horizontal="center" vertical="top" wrapText="1"/>
    </xf>
    <xf numFmtId="0" fontId="19" fillId="46" borderId="594">
      <alignment horizontal="center" wrapText="1"/>
    </xf>
    <xf numFmtId="0" fontId="53" fillId="0" borderId="594">
      <alignment horizontal="center" vertical="top" wrapText="1"/>
    </xf>
    <xf numFmtId="0" fontId="19" fillId="46" borderId="594">
      <alignment horizontal="center" wrapText="1"/>
    </xf>
    <xf numFmtId="0" fontId="53" fillId="0" borderId="594">
      <alignment horizontal="center" vertical="top" wrapText="1"/>
    </xf>
    <xf numFmtId="0" fontId="19" fillId="46" borderId="594">
      <alignment horizontal="center" wrapText="1"/>
    </xf>
    <xf numFmtId="0" fontId="53" fillId="0" borderId="594">
      <alignment horizontal="center" vertical="top" wrapText="1"/>
    </xf>
    <xf numFmtId="0" fontId="19" fillId="46" borderId="594">
      <alignment horizontal="center" wrapText="1"/>
    </xf>
    <xf numFmtId="0" fontId="53" fillId="0" borderId="594">
      <alignment horizontal="center" vertical="top" wrapText="1"/>
    </xf>
    <xf numFmtId="0" fontId="19" fillId="46" borderId="594">
      <alignment horizontal="center" wrapText="1"/>
    </xf>
    <xf numFmtId="0" fontId="55" fillId="48" borderId="600" applyNumberFormat="0" applyAlignment="0">
      <protection locked="0"/>
    </xf>
    <xf numFmtId="0" fontId="69" fillId="51" borderId="601" applyNumberFormat="0" applyFont="0" applyBorder="0" applyAlignment="0" applyProtection="0"/>
    <xf numFmtId="256" fontId="4" fillId="46" borderId="594">
      <alignment horizontal="right"/>
      <protection locked="0"/>
    </xf>
    <xf numFmtId="0" fontId="74" fillId="55" borderId="602">
      <alignment horizontal="center"/>
      <protection locked="0"/>
    </xf>
    <xf numFmtId="269" fontId="83" fillId="58" borderId="596" applyAlignment="0" applyProtection="0"/>
    <xf numFmtId="0" fontId="91" fillId="0" borderId="596">
      <alignment horizontal="left" vertical="center"/>
    </xf>
    <xf numFmtId="10" fontId="4" fillId="41" borderId="594" applyNumberFormat="0" applyBorder="0" applyAlignment="0" applyProtection="0"/>
    <xf numFmtId="0" fontId="95" fillId="24" borderId="600" applyNumberFormat="0" applyAlignment="0">
      <protection locked="0"/>
    </xf>
    <xf numFmtId="0" fontId="95" fillId="24" borderId="600" applyNumberFormat="0" applyAlignment="0">
      <protection locked="0"/>
    </xf>
    <xf numFmtId="10" fontId="69" fillId="66" borderId="601" applyBorder="0">
      <alignment horizontal="center"/>
      <protection locked="0"/>
    </xf>
    <xf numFmtId="0" fontId="4" fillId="15" borderId="598" applyNumberFormat="0" applyAlignment="0">
      <protection locked="0"/>
    </xf>
    <xf numFmtId="0" fontId="106" fillId="48" borderId="603" applyNumberFormat="0" applyAlignment="0">
      <protection locked="0"/>
    </xf>
    <xf numFmtId="3" fontId="45" fillId="41" borderId="611">
      <alignment horizontal="right"/>
    </xf>
    <xf numFmtId="213" fontId="44" fillId="0" borderId="610">
      <alignment horizontal="right" vertical="center"/>
      <protection locked="0"/>
    </xf>
    <xf numFmtId="4" fontId="83" fillId="46" borderId="604" applyNumberFormat="0" applyProtection="0">
      <alignment vertical="center"/>
    </xf>
    <xf numFmtId="4" fontId="121" fillId="46" borderId="604" applyNumberFormat="0" applyProtection="0">
      <alignment vertical="center"/>
    </xf>
    <xf numFmtId="4" fontId="122" fillId="46" borderId="604" applyNumberFormat="0" applyProtection="0">
      <alignment horizontal="left" vertical="center" indent="1"/>
    </xf>
    <xf numFmtId="4" fontId="122" fillId="70" borderId="604" applyNumberFormat="0" applyProtection="0">
      <alignment horizontal="right" vertical="center"/>
    </xf>
    <xf numFmtId="4" fontId="122" fillId="71" borderId="604" applyNumberFormat="0" applyProtection="0">
      <alignment horizontal="right" vertical="center"/>
    </xf>
    <xf numFmtId="4" fontId="122" fillId="72" borderId="604" applyNumberFormat="0" applyProtection="0">
      <alignment horizontal="right" vertical="center"/>
    </xf>
    <xf numFmtId="4" fontId="122" fillId="69" borderId="604" applyNumberFormat="0" applyProtection="0">
      <alignment horizontal="right" vertical="center"/>
    </xf>
    <xf numFmtId="4" fontId="122" fillId="73" borderId="604" applyNumberFormat="0" applyProtection="0">
      <alignment horizontal="right" vertical="center"/>
    </xf>
    <xf numFmtId="4" fontId="122" fillId="64" borderId="604" applyNumberFormat="0" applyProtection="0">
      <alignment horizontal="right" vertical="center"/>
    </xf>
    <xf numFmtId="4" fontId="122" fillId="74" borderId="604" applyNumberFormat="0" applyProtection="0">
      <alignment horizontal="right" vertical="center"/>
    </xf>
    <xf numFmtId="4" fontId="122" fillId="75" borderId="604" applyNumberFormat="0" applyProtection="0">
      <alignment horizontal="right" vertical="center"/>
    </xf>
    <xf numFmtId="4" fontId="122" fillId="76" borderId="604" applyNumberFormat="0" applyProtection="0">
      <alignment horizontal="right" vertical="center"/>
    </xf>
    <xf numFmtId="4" fontId="83" fillId="12" borderId="596" applyNumberFormat="0" applyProtection="0">
      <alignment horizontal="left" vertical="center" indent="1"/>
    </xf>
    <xf numFmtId="4" fontId="122" fillId="50" borderId="604" applyNumberFormat="0" applyProtection="0">
      <alignment horizontal="right" vertical="center"/>
    </xf>
    <xf numFmtId="4" fontId="122" fillId="44" borderId="604" applyNumberFormat="0" applyProtection="0">
      <alignment vertical="center"/>
    </xf>
    <xf numFmtId="4" fontId="125" fillId="44" borderId="604" applyNumberFormat="0" applyProtection="0">
      <alignment vertical="center"/>
    </xf>
    <xf numFmtId="4" fontId="83" fillId="50" borderId="605" applyNumberFormat="0" applyProtection="0">
      <alignment horizontal="left" vertical="center" indent="1"/>
    </xf>
    <xf numFmtId="4" fontId="24" fillId="44" borderId="604" applyNumberFormat="0" applyProtection="0">
      <alignment horizontal="right" vertical="center"/>
    </xf>
    <xf numFmtId="4" fontId="125" fillId="44" borderId="604" applyNumberFormat="0" applyProtection="0">
      <alignment horizontal="right" vertical="center"/>
    </xf>
    <xf numFmtId="4" fontId="126" fillId="5" borderId="604" applyNumberFormat="0" applyProtection="0">
      <alignment horizontal="left" vertical="center" wrapText="1" indent="1"/>
    </xf>
    <xf numFmtId="4" fontId="128" fillId="44" borderId="604" applyNumberFormat="0" applyProtection="0">
      <alignment horizontal="right" vertical="center"/>
    </xf>
    <xf numFmtId="251" fontId="19" fillId="0" borderId="596" applyFill="0"/>
    <xf numFmtId="251" fontId="19" fillId="0" borderId="595" applyFill="0"/>
    <xf numFmtId="251" fontId="4" fillId="0" borderId="596" applyFill="0"/>
    <xf numFmtId="251" fontId="4" fillId="0" borderId="595" applyFill="0"/>
    <xf numFmtId="0" fontId="146" fillId="0" borderId="606" applyNumberFormat="0" applyFill="0" applyAlignment="0">
      <protection locked="0"/>
    </xf>
    <xf numFmtId="0" fontId="146" fillId="0" borderId="606" applyNumberFormat="0" applyFill="0" applyAlignment="0">
      <protection locked="0"/>
    </xf>
    <xf numFmtId="0" fontId="33" fillId="87" borderId="598" applyNumberFormat="0" applyFont="0" applyAlignment="0" applyProtection="0"/>
    <xf numFmtId="0" fontId="159" fillId="93" borderId="600" applyNumberFormat="0" applyAlignment="0" applyProtection="0"/>
    <xf numFmtId="0" fontId="160" fillId="95" borderId="603" applyNumberFormat="0" applyAlignment="0" applyProtection="0"/>
    <xf numFmtId="0" fontId="172" fillId="58" borderId="600" applyNumberFormat="0" applyAlignment="0" applyProtection="0">
      <alignment vertical="center"/>
    </xf>
    <xf numFmtId="0" fontId="175" fillId="95" borderId="600" applyNumberFormat="0" applyAlignment="0" applyProtection="0"/>
    <xf numFmtId="210" fontId="34" fillId="12" borderId="607" applyBorder="0" applyProtection="0">
      <alignment horizontal="right"/>
    </xf>
    <xf numFmtId="0" fontId="53" fillId="0" borderId="607">
      <alignment horizontal="center" vertical="top" wrapText="1"/>
    </xf>
    <xf numFmtId="0" fontId="19" fillId="45" borderId="607">
      <alignment horizontal="center" wrapText="1"/>
    </xf>
    <xf numFmtId="0" fontId="53" fillId="0" borderId="607">
      <alignment horizontal="center" vertical="top" wrapText="1"/>
    </xf>
    <xf numFmtId="0" fontId="19" fillId="46" borderId="607">
      <alignment horizontal="center" wrapText="1"/>
    </xf>
    <xf numFmtId="0" fontId="53" fillId="0" borderId="607">
      <alignment horizontal="center" vertical="top" wrapText="1"/>
    </xf>
    <xf numFmtId="0" fontId="19" fillId="46" borderId="607">
      <alignment horizontal="center" wrapText="1"/>
    </xf>
    <xf numFmtId="0" fontId="53" fillId="0" borderId="607">
      <alignment horizontal="center" vertical="top" wrapText="1"/>
    </xf>
    <xf numFmtId="0" fontId="19" fillId="46" borderId="607">
      <alignment horizontal="center" wrapText="1"/>
    </xf>
    <xf numFmtId="0" fontId="53" fillId="0" borderId="607">
      <alignment horizontal="center" vertical="top" wrapText="1"/>
    </xf>
    <xf numFmtId="0" fontId="19" fillId="46" borderId="607">
      <alignment horizontal="center" wrapText="1"/>
    </xf>
    <xf numFmtId="0" fontId="53" fillId="0" borderId="607">
      <alignment horizontal="center" vertical="top" wrapText="1"/>
    </xf>
    <xf numFmtId="0" fontId="19" fillId="46" borderId="607">
      <alignment horizontal="center" wrapText="1"/>
    </xf>
    <xf numFmtId="0" fontId="53" fillId="0" borderId="607">
      <alignment horizontal="center" vertical="top" wrapText="1"/>
    </xf>
    <xf numFmtId="0" fontId="19" fillId="46" borderId="607">
      <alignment horizontal="center" wrapText="1"/>
    </xf>
    <xf numFmtId="256" fontId="4" fillId="46" borderId="607">
      <alignment horizontal="right"/>
      <protection locked="0"/>
    </xf>
    <xf numFmtId="269" fontId="83" fillId="58" borderId="609" applyAlignment="0" applyProtection="0"/>
    <xf numFmtId="0" fontId="91" fillId="0" borderId="609">
      <alignment horizontal="left" vertical="center"/>
    </xf>
    <xf numFmtId="10" fontId="4" fillId="41" borderId="607" applyNumberFormat="0" applyBorder="0" applyAlignment="0" applyProtection="0"/>
    <xf numFmtId="4" fontId="83" fillId="12" borderId="609" applyNumberFormat="0" applyProtection="0">
      <alignment horizontal="left" vertical="center" indent="1"/>
    </xf>
    <xf numFmtId="251" fontId="19" fillId="0" borderId="609" applyFill="0"/>
    <xf numFmtId="251" fontId="19" fillId="0" borderId="608" applyFill="0"/>
    <xf numFmtId="251" fontId="4" fillId="0" borderId="609" applyFill="0"/>
    <xf numFmtId="251" fontId="4" fillId="0" borderId="608" applyFill="0"/>
    <xf numFmtId="210" fontId="34" fillId="12" borderId="618" applyBorder="0" applyProtection="0">
      <alignment horizontal="right"/>
    </xf>
    <xf numFmtId="213" fontId="44" fillId="0" borderId="621">
      <alignment horizontal="center" vertical="center"/>
      <protection locked="0"/>
    </xf>
    <xf numFmtId="213" fontId="44" fillId="0" borderId="621">
      <alignment horizontal="right" vertical="center"/>
      <protection locked="0"/>
    </xf>
    <xf numFmtId="214" fontId="44" fillId="0" borderId="621">
      <alignment horizontal="center" vertical="center"/>
      <protection locked="0"/>
    </xf>
    <xf numFmtId="214" fontId="44" fillId="0" borderId="621">
      <alignment horizontal="right" vertical="center"/>
      <protection locked="0"/>
    </xf>
    <xf numFmtId="3" fontId="45" fillId="41" borderId="622">
      <alignment horizontal="right"/>
    </xf>
    <xf numFmtId="188" fontId="44" fillId="0" borderId="621">
      <alignment horizontal="center" vertical="center"/>
      <protection locked="0"/>
    </xf>
    <xf numFmtId="188" fontId="44" fillId="0" borderId="621">
      <alignment horizontal="right" vertical="center"/>
      <protection locked="0"/>
    </xf>
    <xf numFmtId="215" fontId="44" fillId="0" borderId="621">
      <alignment horizontal="center" vertical="center"/>
      <protection locked="0"/>
    </xf>
    <xf numFmtId="215" fontId="44" fillId="0" borderId="621">
      <alignment horizontal="right" vertical="center"/>
      <protection locked="0"/>
    </xf>
    <xf numFmtId="216" fontId="44" fillId="0" borderId="621">
      <alignment horizontal="center" vertical="center"/>
      <protection locked="0"/>
    </xf>
    <xf numFmtId="216" fontId="44" fillId="0" borderId="621">
      <alignment horizontal="right" vertical="center"/>
      <protection locked="0"/>
    </xf>
    <xf numFmtId="217" fontId="44" fillId="0" borderId="621">
      <alignment horizontal="center" vertical="center"/>
      <protection locked="0"/>
    </xf>
    <xf numFmtId="217" fontId="44" fillId="0" borderId="621">
      <alignment horizontal="right" vertical="center"/>
      <protection locked="0"/>
    </xf>
    <xf numFmtId="218" fontId="44" fillId="0" borderId="621">
      <alignment horizontal="center" vertical="center"/>
      <protection locked="0"/>
    </xf>
    <xf numFmtId="218" fontId="44" fillId="0" borderId="621">
      <alignment horizontal="right" vertical="center"/>
      <protection locked="0"/>
    </xf>
    <xf numFmtId="235" fontId="19" fillId="44" borderId="623">
      <alignment horizontal="center" wrapText="1"/>
    </xf>
    <xf numFmtId="0" fontId="53" fillId="0" borderId="618">
      <alignment horizontal="center" vertical="top" wrapText="1"/>
    </xf>
    <xf numFmtId="0" fontId="19" fillId="45" borderId="618">
      <alignment horizontal="center" wrapText="1"/>
    </xf>
    <xf numFmtId="0" fontId="53" fillId="0" borderId="618">
      <alignment horizontal="center" vertical="top" wrapText="1"/>
    </xf>
    <xf numFmtId="0" fontId="19" fillId="46" borderId="618">
      <alignment horizontal="center" wrapText="1"/>
    </xf>
    <xf numFmtId="0" fontId="53" fillId="0" borderId="618">
      <alignment horizontal="center" vertical="top" wrapText="1"/>
    </xf>
    <xf numFmtId="0" fontId="19" fillId="46" borderId="618">
      <alignment horizontal="center" wrapText="1"/>
    </xf>
    <xf numFmtId="0" fontId="53" fillId="0" borderId="618">
      <alignment horizontal="center" vertical="top" wrapText="1"/>
    </xf>
    <xf numFmtId="0" fontId="19" fillId="46" borderId="618">
      <alignment horizontal="center" wrapText="1"/>
    </xf>
    <xf numFmtId="0" fontId="53" fillId="0" borderId="618">
      <alignment horizontal="center" vertical="top" wrapText="1"/>
    </xf>
    <xf numFmtId="0" fontId="19" fillId="46" borderId="618">
      <alignment horizontal="center" wrapText="1"/>
    </xf>
    <xf numFmtId="0" fontId="53" fillId="0" borderId="618">
      <alignment horizontal="center" vertical="top" wrapText="1"/>
    </xf>
    <xf numFmtId="0" fontId="19" fillId="46" borderId="618">
      <alignment horizontal="center" wrapText="1"/>
    </xf>
    <xf numFmtId="0" fontId="53" fillId="0" borderId="618">
      <alignment horizontal="center" vertical="top" wrapText="1"/>
    </xf>
    <xf numFmtId="0" fontId="19" fillId="46" borderId="618">
      <alignment horizontal="center" wrapText="1"/>
    </xf>
    <xf numFmtId="0" fontId="55" fillId="48" borderId="624" applyNumberFormat="0" applyAlignment="0">
      <protection locked="0"/>
    </xf>
    <xf numFmtId="0" fontId="69" fillId="51" borderId="625" applyNumberFormat="0" applyFont="0" applyBorder="0" applyAlignment="0" applyProtection="0"/>
    <xf numFmtId="256" fontId="4" fillId="46" borderId="618">
      <alignment horizontal="right"/>
      <protection locked="0"/>
    </xf>
    <xf numFmtId="0" fontId="74" fillId="55" borderId="626">
      <alignment horizontal="center"/>
      <protection locked="0"/>
    </xf>
    <xf numFmtId="269" fontId="83" fillId="58" borderId="620" applyAlignment="0" applyProtection="0"/>
    <xf numFmtId="0" fontId="91" fillId="0" borderId="620">
      <alignment horizontal="left" vertical="center"/>
    </xf>
    <xf numFmtId="10" fontId="4" fillId="41" borderId="618" applyNumberFormat="0" applyBorder="0" applyAlignment="0" applyProtection="0"/>
    <xf numFmtId="0" fontId="95" fillId="24" borderId="624" applyNumberFormat="0" applyAlignment="0">
      <protection locked="0"/>
    </xf>
    <xf numFmtId="0" fontId="95" fillId="24" borderId="624" applyNumberFormat="0" applyAlignment="0">
      <protection locked="0"/>
    </xf>
    <xf numFmtId="10" fontId="69" fillId="66" borderId="625" applyBorder="0">
      <alignment horizontal="center"/>
      <protection locked="0"/>
    </xf>
    <xf numFmtId="0" fontId="4" fillId="15" borderId="622" applyNumberFormat="0" applyAlignment="0">
      <protection locked="0"/>
    </xf>
    <xf numFmtId="0" fontId="106" fillId="48" borderId="627" applyNumberFormat="0" applyAlignment="0">
      <protection locked="0"/>
    </xf>
    <xf numFmtId="4" fontId="83" fillId="46" borderId="628" applyNumberFormat="0" applyProtection="0">
      <alignment vertical="center"/>
    </xf>
    <xf numFmtId="4" fontId="121" fillId="46" borderId="628" applyNumberFormat="0" applyProtection="0">
      <alignment vertical="center"/>
    </xf>
    <xf numFmtId="4" fontId="122" fillId="46" borderId="628" applyNumberFormat="0" applyProtection="0">
      <alignment horizontal="left" vertical="center" indent="1"/>
    </xf>
    <xf numFmtId="4" fontId="122" fillId="70" borderId="628" applyNumberFormat="0" applyProtection="0">
      <alignment horizontal="right" vertical="center"/>
    </xf>
    <xf numFmtId="4" fontId="122" fillId="71" borderId="628" applyNumberFormat="0" applyProtection="0">
      <alignment horizontal="right" vertical="center"/>
    </xf>
    <xf numFmtId="4" fontId="122" fillId="72" borderId="628" applyNumberFormat="0" applyProtection="0">
      <alignment horizontal="right" vertical="center"/>
    </xf>
    <xf numFmtId="4" fontId="122" fillId="69" borderId="628" applyNumberFormat="0" applyProtection="0">
      <alignment horizontal="right" vertical="center"/>
    </xf>
    <xf numFmtId="4" fontId="122" fillId="73" borderId="628" applyNumberFormat="0" applyProtection="0">
      <alignment horizontal="right" vertical="center"/>
    </xf>
    <xf numFmtId="4" fontId="122" fillId="64" borderId="628" applyNumberFormat="0" applyProtection="0">
      <alignment horizontal="right" vertical="center"/>
    </xf>
    <xf numFmtId="4" fontId="122" fillId="74" borderId="628" applyNumberFormat="0" applyProtection="0">
      <alignment horizontal="right" vertical="center"/>
    </xf>
    <xf numFmtId="4" fontId="122" fillId="75" borderId="628" applyNumberFormat="0" applyProtection="0">
      <alignment horizontal="right" vertical="center"/>
    </xf>
    <xf numFmtId="4" fontId="122" fillId="76" borderId="628" applyNumberFormat="0" applyProtection="0">
      <alignment horizontal="right" vertical="center"/>
    </xf>
    <xf numFmtId="4" fontId="83" fillId="12" borderId="620" applyNumberFormat="0" applyProtection="0">
      <alignment horizontal="left" vertical="center" indent="1"/>
    </xf>
    <xf numFmtId="4" fontId="122" fillId="50" borderId="628" applyNumberFormat="0" applyProtection="0">
      <alignment horizontal="right" vertical="center"/>
    </xf>
    <xf numFmtId="4" fontId="122" fillId="44" borderId="628" applyNumberFormat="0" applyProtection="0">
      <alignment vertical="center"/>
    </xf>
    <xf numFmtId="4" fontId="125" fillId="44" borderId="628" applyNumberFormat="0" applyProtection="0">
      <alignment vertical="center"/>
    </xf>
    <xf numFmtId="4" fontId="83" fillId="50" borderId="629" applyNumberFormat="0" applyProtection="0">
      <alignment horizontal="left" vertical="center" indent="1"/>
    </xf>
    <xf numFmtId="4" fontId="24" fillId="44" borderId="628" applyNumberFormat="0" applyProtection="0">
      <alignment horizontal="right" vertical="center"/>
    </xf>
    <xf numFmtId="4" fontId="125" fillId="44" borderId="628" applyNumberFormat="0" applyProtection="0">
      <alignment horizontal="right" vertical="center"/>
    </xf>
    <xf numFmtId="4" fontId="126" fillId="5" borderId="628" applyNumberFormat="0" applyProtection="0">
      <alignment horizontal="left" vertical="center" wrapText="1" indent="1"/>
    </xf>
    <xf numFmtId="4" fontId="128" fillId="44" borderId="628" applyNumberFormat="0" applyProtection="0">
      <alignment horizontal="right" vertical="center"/>
    </xf>
    <xf numFmtId="251" fontId="19" fillId="0" borderId="620" applyFill="0"/>
    <xf numFmtId="251" fontId="19" fillId="0" borderId="619" applyFill="0"/>
    <xf numFmtId="251" fontId="4" fillId="0" borderId="620" applyFill="0"/>
    <xf numFmtId="251" fontId="4" fillId="0" borderId="619" applyFill="0"/>
    <xf numFmtId="0" fontId="146" fillId="0" borderId="630" applyNumberFormat="0" applyFill="0" applyAlignment="0">
      <protection locked="0"/>
    </xf>
    <xf numFmtId="0" fontId="146" fillId="0" borderId="630" applyNumberFormat="0" applyFill="0" applyAlignment="0">
      <protection locked="0"/>
    </xf>
    <xf numFmtId="0" fontId="33" fillId="87" borderId="622" applyNumberFormat="0" applyFont="0" applyAlignment="0" applyProtection="0"/>
    <xf numFmtId="0" fontId="159" fillId="93" borderId="624" applyNumberFormat="0" applyAlignment="0" applyProtection="0"/>
    <xf numFmtId="0" fontId="160" fillId="95" borderId="627" applyNumberFormat="0" applyAlignment="0" applyProtection="0"/>
    <xf numFmtId="0" fontId="172" fillId="58" borderId="624" applyNumberFormat="0" applyAlignment="0" applyProtection="0">
      <alignment vertical="center"/>
    </xf>
    <xf numFmtId="0" fontId="175" fillId="95" borderId="624" applyNumberFormat="0" applyAlignment="0" applyProtection="0"/>
    <xf numFmtId="210" fontId="34" fillId="12" borderId="631" applyBorder="0" applyProtection="0">
      <alignment horizontal="right"/>
    </xf>
    <xf numFmtId="0" fontId="53" fillId="0" borderId="631">
      <alignment horizontal="center" vertical="top" wrapText="1"/>
    </xf>
    <xf numFmtId="0" fontId="19" fillId="45" borderId="631">
      <alignment horizontal="center" wrapText="1"/>
    </xf>
    <xf numFmtId="0" fontId="53" fillId="0" borderId="631">
      <alignment horizontal="center" vertical="top" wrapText="1"/>
    </xf>
    <xf numFmtId="0" fontId="19" fillId="46" borderId="631">
      <alignment horizontal="center" wrapText="1"/>
    </xf>
    <xf numFmtId="0" fontId="53" fillId="0" borderId="631">
      <alignment horizontal="center" vertical="top" wrapText="1"/>
    </xf>
    <xf numFmtId="0" fontId="19" fillId="46" borderId="631">
      <alignment horizontal="center" wrapText="1"/>
    </xf>
    <xf numFmtId="0" fontId="53" fillId="0" borderId="631">
      <alignment horizontal="center" vertical="top" wrapText="1"/>
    </xf>
    <xf numFmtId="0" fontId="19" fillId="46" borderId="631">
      <alignment horizontal="center" wrapText="1"/>
    </xf>
    <xf numFmtId="0" fontId="53" fillId="0" borderId="631">
      <alignment horizontal="center" vertical="top" wrapText="1"/>
    </xf>
    <xf numFmtId="0" fontId="19" fillId="46" borderId="631">
      <alignment horizontal="center" wrapText="1"/>
    </xf>
    <xf numFmtId="0" fontId="53" fillId="0" borderId="631">
      <alignment horizontal="center" vertical="top" wrapText="1"/>
    </xf>
    <xf numFmtId="0" fontId="19" fillId="46" borderId="631">
      <alignment horizontal="center" wrapText="1"/>
    </xf>
    <xf numFmtId="0" fontId="53" fillId="0" borderId="631">
      <alignment horizontal="center" vertical="top" wrapText="1"/>
    </xf>
    <xf numFmtId="0" fontId="19" fillId="46" borderId="631">
      <alignment horizontal="center" wrapText="1"/>
    </xf>
    <xf numFmtId="256" fontId="4" fillId="46" borderId="631">
      <alignment horizontal="right"/>
      <protection locked="0"/>
    </xf>
    <xf numFmtId="269" fontId="83" fillId="58" borderId="633" applyAlignment="0" applyProtection="0"/>
    <xf numFmtId="0" fontId="91" fillId="0" borderId="633">
      <alignment horizontal="left" vertical="center"/>
    </xf>
    <xf numFmtId="10" fontId="4" fillId="41" borderId="631" applyNumberFormat="0" applyBorder="0" applyAlignment="0" applyProtection="0"/>
    <xf numFmtId="4" fontId="83" fillId="12" borderId="633" applyNumberFormat="0" applyProtection="0">
      <alignment horizontal="left" vertical="center" indent="1"/>
    </xf>
    <xf numFmtId="251" fontId="19" fillId="0" borderId="633" applyFill="0"/>
    <xf numFmtId="251" fontId="19" fillId="0" borderId="632" applyFill="0"/>
    <xf numFmtId="251" fontId="4" fillId="0" borderId="633" applyFill="0"/>
    <xf numFmtId="251" fontId="4" fillId="0" borderId="632" applyFill="0"/>
    <xf numFmtId="213" fontId="44" fillId="0" borderId="636">
      <alignment horizontal="center" vertical="center"/>
      <protection locked="0"/>
    </xf>
    <xf numFmtId="213" fontId="44" fillId="0" borderId="636">
      <alignment horizontal="right" vertical="center"/>
      <protection locked="0"/>
    </xf>
    <xf numFmtId="214" fontId="44" fillId="0" borderId="636">
      <alignment horizontal="center" vertical="center"/>
      <protection locked="0"/>
    </xf>
    <xf numFmtId="214" fontId="44" fillId="0" borderId="636">
      <alignment horizontal="right" vertical="center"/>
      <protection locked="0"/>
    </xf>
    <xf numFmtId="3" fontId="45" fillId="41" borderId="637">
      <alignment horizontal="right"/>
    </xf>
    <xf numFmtId="188" fontId="44" fillId="0" borderId="636">
      <alignment horizontal="center" vertical="center"/>
      <protection locked="0"/>
    </xf>
    <xf numFmtId="188" fontId="44" fillId="0" borderId="636">
      <alignment horizontal="right" vertical="center"/>
      <protection locked="0"/>
    </xf>
    <xf numFmtId="215" fontId="44" fillId="0" borderId="636">
      <alignment horizontal="center" vertical="center"/>
      <protection locked="0"/>
    </xf>
    <xf numFmtId="215" fontId="44" fillId="0" borderId="636">
      <alignment horizontal="right" vertical="center"/>
      <protection locked="0"/>
    </xf>
    <xf numFmtId="216" fontId="44" fillId="0" borderId="636">
      <alignment horizontal="center" vertical="center"/>
      <protection locked="0"/>
    </xf>
    <xf numFmtId="216" fontId="44" fillId="0" borderId="636">
      <alignment horizontal="right" vertical="center"/>
      <protection locked="0"/>
    </xf>
    <xf numFmtId="217" fontId="44" fillId="0" borderId="636">
      <alignment horizontal="center" vertical="center"/>
      <protection locked="0"/>
    </xf>
    <xf numFmtId="217" fontId="44" fillId="0" borderId="636">
      <alignment horizontal="right" vertical="center"/>
      <protection locked="0"/>
    </xf>
    <xf numFmtId="218" fontId="44" fillId="0" borderId="636">
      <alignment horizontal="center" vertical="center"/>
      <protection locked="0"/>
    </xf>
    <xf numFmtId="218" fontId="44" fillId="0" borderId="636">
      <alignment horizontal="right" vertical="center"/>
      <protection locked="0"/>
    </xf>
    <xf numFmtId="235" fontId="19" fillId="44" borderId="634">
      <alignment horizontal="center" wrapText="1"/>
    </xf>
    <xf numFmtId="0" fontId="55" fillId="48" borderId="638" applyNumberFormat="0" applyAlignment="0">
      <protection locked="0"/>
    </xf>
    <xf numFmtId="0" fontId="69" fillId="51" borderId="635" applyNumberFormat="0" applyFont="0" applyBorder="0" applyAlignment="0" applyProtection="0"/>
    <xf numFmtId="0" fontId="74" fillId="55" borderId="639">
      <alignment horizontal="center"/>
      <protection locked="0"/>
    </xf>
    <xf numFmtId="0" fontId="95" fillId="24" borderId="638" applyNumberFormat="0" applyAlignment="0">
      <protection locked="0"/>
    </xf>
    <xf numFmtId="0" fontId="95" fillId="24" borderId="638" applyNumberFormat="0" applyAlignment="0">
      <protection locked="0"/>
    </xf>
    <xf numFmtId="10" fontId="69" fillId="66" borderId="635" applyBorder="0">
      <alignment horizontal="center"/>
      <protection locked="0"/>
    </xf>
    <xf numFmtId="0" fontId="4" fillId="15" borderId="637" applyNumberFormat="0" applyAlignment="0">
      <protection locked="0"/>
    </xf>
    <xf numFmtId="0" fontId="106" fillId="48" borderId="640" applyNumberFormat="0" applyAlignment="0">
      <protection locked="0"/>
    </xf>
    <xf numFmtId="4" fontId="83" fillId="46" borderId="641" applyNumberFormat="0" applyProtection="0">
      <alignment vertical="center"/>
    </xf>
    <xf numFmtId="4" fontId="121" fillId="46" borderId="641" applyNumberFormat="0" applyProtection="0">
      <alignment vertical="center"/>
    </xf>
    <xf numFmtId="4" fontId="122" fillId="46" borderId="641" applyNumberFormat="0" applyProtection="0">
      <alignment horizontal="left" vertical="center" indent="1"/>
    </xf>
    <xf numFmtId="4" fontId="122" fillId="70" borderId="641" applyNumberFormat="0" applyProtection="0">
      <alignment horizontal="right" vertical="center"/>
    </xf>
    <xf numFmtId="4" fontId="122" fillId="71" borderId="641" applyNumberFormat="0" applyProtection="0">
      <alignment horizontal="right" vertical="center"/>
    </xf>
    <xf numFmtId="4" fontId="122" fillId="72" borderId="641" applyNumberFormat="0" applyProtection="0">
      <alignment horizontal="right" vertical="center"/>
    </xf>
    <xf numFmtId="4" fontId="122" fillId="69" borderId="641" applyNumberFormat="0" applyProtection="0">
      <alignment horizontal="right" vertical="center"/>
    </xf>
    <xf numFmtId="4" fontId="122" fillId="73" borderId="641" applyNumberFormat="0" applyProtection="0">
      <alignment horizontal="right" vertical="center"/>
    </xf>
    <xf numFmtId="4" fontId="122" fillId="64" borderId="641" applyNumberFormat="0" applyProtection="0">
      <alignment horizontal="right" vertical="center"/>
    </xf>
    <xf numFmtId="4" fontId="122" fillId="74" borderId="641" applyNumberFormat="0" applyProtection="0">
      <alignment horizontal="right" vertical="center"/>
    </xf>
    <xf numFmtId="4" fontId="122" fillId="75" borderId="641" applyNumberFormat="0" applyProtection="0">
      <alignment horizontal="right" vertical="center"/>
    </xf>
    <xf numFmtId="4" fontId="122" fillId="76" borderId="641" applyNumberFormat="0" applyProtection="0">
      <alignment horizontal="right" vertical="center"/>
    </xf>
    <xf numFmtId="4" fontId="122" fillId="50" borderId="641" applyNumberFormat="0" applyProtection="0">
      <alignment horizontal="right" vertical="center"/>
    </xf>
    <xf numFmtId="4" fontId="122" fillId="44" borderId="641" applyNumberFormat="0" applyProtection="0">
      <alignment vertical="center"/>
    </xf>
    <xf numFmtId="4" fontId="125" fillId="44" borderId="641" applyNumberFormat="0" applyProtection="0">
      <alignment vertical="center"/>
    </xf>
    <xf numFmtId="4" fontId="83" fillId="50" borderId="642" applyNumberFormat="0" applyProtection="0">
      <alignment horizontal="left" vertical="center" indent="1"/>
    </xf>
    <xf numFmtId="4" fontId="24" fillId="44" borderId="641" applyNumberFormat="0" applyProtection="0">
      <alignment horizontal="right" vertical="center"/>
    </xf>
    <xf numFmtId="4" fontId="125" fillId="44" borderId="641" applyNumberFormat="0" applyProtection="0">
      <alignment horizontal="right" vertical="center"/>
    </xf>
    <xf numFmtId="4" fontId="126" fillId="5" borderId="641" applyNumberFormat="0" applyProtection="0">
      <alignment horizontal="left" vertical="center" wrapText="1" indent="1"/>
    </xf>
    <xf numFmtId="4" fontId="128" fillId="44" borderId="641" applyNumberFormat="0" applyProtection="0">
      <alignment horizontal="right" vertical="center"/>
    </xf>
    <xf numFmtId="0" fontId="146" fillId="0" borderId="643" applyNumberFormat="0" applyFill="0" applyAlignment="0">
      <protection locked="0"/>
    </xf>
    <xf numFmtId="0" fontId="146" fillId="0" borderId="643" applyNumberFormat="0" applyFill="0" applyAlignment="0">
      <protection locked="0"/>
    </xf>
    <xf numFmtId="0" fontId="33" fillId="87" borderId="637" applyNumberFormat="0" applyFont="0" applyAlignment="0" applyProtection="0"/>
    <xf numFmtId="0" fontId="159" fillId="93" borderId="638" applyNumberFormat="0" applyAlignment="0" applyProtection="0"/>
    <xf numFmtId="0" fontId="160" fillId="95" borderId="640" applyNumberFormat="0" applyAlignment="0" applyProtection="0"/>
    <xf numFmtId="0" fontId="172" fillId="58" borderId="638" applyNumberFormat="0" applyAlignment="0" applyProtection="0">
      <alignment vertical="center"/>
    </xf>
    <xf numFmtId="0" fontId="175" fillId="95" borderId="638" applyNumberFormat="0" applyAlignment="0" applyProtection="0"/>
    <xf numFmtId="188" fontId="44" fillId="0" borderId="671">
      <alignment horizontal="right" vertical="center"/>
      <protection locked="0"/>
    </xf>
    <xf numFmtId="215" fontId="44" fillId="0" borderId="671">
      <alignment horizontal="center" vertical="center"/>
      <protection locked="0"/>
    </xf>
    <xf numFmtId="215" fontId="44" fillId="0" borderId="671">
      <alignment horizontal="right" vertical="center"/>
      <protection locked="0"/>
    </xf>
    <xf numFmtId="216" fontId="44" fillId="0" borderId="671">
      <alignment horizontal="center" vertical="center"/>
      <protection locked="0"/>
    </xf>
    <xf numFmtId="216" fontId="44" fillId="0" borderId="671">
      <alignment horizontal="right" vertical="center"/>
      <protection locked="0"/>
    </xf>
    <xf numFmtId="217" fontId="44" fillId="0" borderId="671">
      <alignment horizontal="center" vertical="center"/>
      <protection locked="0"/>
    </xf>
    <xf numFmtId="217" fontId="44" fillId="0" borderId="671">
      <alignment horizontal="right" vertical="center"/>
      <protection locked="0"/>
    </xf>
    <xf numFmtId="218" fontId="44" fillId="0" borderId="671">
      <alignment horizontal="center" vertical="center"/>
      <protection locked="0"/>
    </xf>
    <xf numFmtId="218" fontId="44" fillId="0" borderId="671">
      <alignment horizontal="right" vertical="center"/>
      <protection locked="0"/>
    </xf>
    <xf numFmtId="0" fontId="4" fillId="15" borderId="648" applyNumberFormat="0" applyAlignment="0">
      <protection locked="0"/>
    </xf>
    <xf numFmtId="0" fontId="74" fillId="55" borderId="674">
      <alignment horizontal="center"/>
      <protection locked="0"/>
    </xf>
    <xf numFmtId="0" fontId="74" fillId="55" borderId="650">
      <alignment horizontal="center"/>
      <protection locked="0"/>
    </xf>
    <xf numFmtId="0" fontId="95" fillId="24" borderId="673" applyNumberFormat="0" applyAlignment="0">
      <protection locked="0"/>
    </xf>
    <xf numFmtId="0" fontId="95" fillId="24" borderId="673" applyNumberFormat="0" applyAlignment="0">
      <protection locked="0"/>
    </xf>
    <xf numFmtId="0" fontId="55" fillId="48" borderId="649" applyNumberFormat="0" applyAlignment="0">
      <protection locked="0"/>
    </xf>
    <xf numFmtId="4" fontId="122" fillId="72" borderId="676" applyNumberFormat="0" applyProtection="0">
      <alignment horizontal="right" vertical="center"/>
    </xf>
    <xf numFmtId="4" fontId="122" fillId="69" borderId="676" applyNumberFormat="0" applyProtection="0">
      <alignment horizontal="right" vertical="center"/>
    </xf>
    <xf numFmtId="4" fontId="122" fillId="73" borderId="676" applyNumberFormat="0" applyProtection="0">
      <alignment horizontal="right" vertical="center"/>
    </xf>
    <xf numFmtId="4" fontId="122" fillId="64" borderId="676" applyNumberFormat="0" applyProtection="0">
      <alignment horizontal="right" vertical="center"/>
    </xf>
    <xf numFmtId="4" fontId="122" fillId="74" borderId="676" applyNumberFormat="0" applyProtection="0">
      <alignment horizontal="right" vertical="center"/>
    </xf>
    <xf numFmtId="4" fontId="122" fillId="75" borderId="676" applyNumberFormat="0" applyProtection="0">
      <alignment horizontal="right" vertical="center"/>
    </xf>
    <xf numFmtId="4" fontId="122" fillId="76" borderId="676" applyNumberFormat="0" applyProtection="0">
      <alignment horizontal="right" vertical="center"/>
    </xf>
    <xf numFmtId="4" fontId="122" fillId="50" borderId="676" applyNumberFormat="0" applyProtection="0">
      <alignment horizontal="right" vertical="center"/>
    </xf>
    <xf numFmtId="4" fontId="122" fillId="44" borderId="676" applyNumberFormat="0" applyProtection="0">
      <alignment vertical="center"/>
    </xf>
    <xf numFmtId="4" fontId="125" fillId="44" borderId="676" applyNumberFormat="0" applyProtection="0">
      <alignment vertical="center"/>
    </xf>
    <xf numFmtId="4" fontId="83" fillId="50" borderId="677" applyNumberFormat="0" applyProtection="0">
      <alignment horizontal="left" vertical="center" indent="1"/>
    </xf>
    <xf numFmtId="4" fontId="24" fillId="44" borderId="676" applyNumberFormat="0" applyProtection="0">
      <alignment horizontal="right" vertical="center"/>
    </xf>
    <xf numFmtId="4" fontId="125" fillId="44" borderId="676" applyNumberFormat="0" applyProtection="0">
      <alignment horizontal="right" vertical="center"/>
    </xf>
    <xf numFmtId="4" fontId="126" fillId="5" borderId="676" applyNumberFormat="0" applyProtection="0">
      <alignment horizontal="left" vertical="center" wrapText="1" indent="1"/>
    </xf>
    <xf numFmtId="4" fontId="128" fillId="44" borderId="676" applyNumberFormat="0" applyProtection="0">
      <alignment horizontal="right" vertical="center"/>
    </xf>
    <xf numFmtId="218" fontId="44" fillId="0" borderId="647">
      <alignment horizontal="right" vertical="center"/>
      <protection locked="0"/>
    </xf>
    <xf numFmtId="218" fontId="44" fillId="0" borderId="647">
      <alignment horizontal="center" vertical="center"/>
      <protection locked="0"/>
    </xf>
    <xf numFmtId="217" fontId="44" fillId="0" borderId="647">
      <alignment horizontal="right" vertical="center"/>
      <protection locked="0"/>
    </xf>
    <xf numFmtId="217" fontId="44" fillId="0" borderId="647">
      <alignment horizontal="center" vertical="center"/>
      <protection locked="0"/>
    </xf>
    <xf numFmtId="216" fontId="44" fillId="0" borderId="647">
      <alignment horizontal="right" vertical="center"/>
      <protection locked="0"/>
    </xf>
    <xf numFmtId="216" fontId="44" fillId="0" borderId="647">
      <alignment horizontal="center" vertical="center"/>
      <protection locked="0"/>
    </xf>
    <xf numFmtId="215" fontId="44" fillId="0" borderId="647">
      <alignment horizontal="right" vertical="center"/>
      <protection locked="0"/>
    </xf>
    <xf numFmtId="215" fontId="44" fillId="0" borderId="647">
      <alignment horizontal="center" vertical="center"/>
      <protection locked="0"/>
    </xf>
    <xf numFmtId="188" fontId="44" fillId="0" borderId="647">
      <alignment horizontal="right" vertical="center"/>
      <protection locked="0"/>
    </xf>
    <xf numFmtId="188" fontId="44" fillId="0" borderId="647">
      <alignment horizontal="center" vertical="center"/>
      <protection locked="0"/>
    </xf>
    <xf numFmtId="3" fontId="45" fillId="41" borderId="648">
      <alignment horizontal="right"/>
    </xf>
    <xf numFmtId="214" fontId="44" fillId="0" borderId="647">
      <alignment horizontal="right" vertical="center"/>
      <protection locked="0"/>
    </xf>
    <xf numFmtId="214" fontId="44" fillId="0" borderId="647">
      <alignment horizontal="center" vertical="center"/>
      <protection locked="0"/>
    </xf>
    <xf numFmtId="213" fontId="44" fillId="0" borderId="647">
      <alignment horizontal="right" vertical="center"/>
      <protection locked="0"/>
    </xf>
    <xf numFmtId="213" fontId="44" fillId="0" borderId="647">
      <alignment horizontal="center" vertical="center"/>
      <protection locked="0"/>
    </xf>
    <xf numFmtId="0" fontId="146" fillId="0" borderId="678" applyNumberFormat="0" applyFill="0" applyAlignment="0">
      <protection locked="0"/>
    </xf>
    <xf numFmtId="0" fontId="146" fillId="0" borderId="678" applyNumberFormat="0" applyFill="0" applyAlignment="0">
      <protection locked="0"/>
    </xf>
    <xf numFmtId="0" fontId="33" fillId="87" borderId="672" applyNumberFormat="0" applyFont="0" applyAlignment="0" applyProtection="0"/>
    <xf numFmtId="0" fontId="159" fillId="93" borderId="673" applyNumberFormat="0" applyAlignment="0" applyProtection="0"/>
    <xf numFmtId="0" fontId="160" fillId="95" borderId="675" applyNumberFormat="0" applyAlignment="0" applyProtection="0"/>
    <xf numFmtId="0" fontId="172" fillId="58" borderId="673" applyNumberFormat="0" applyAlignment="0" applyProtection="0">
      <alignment vertical="center"/>
    </xf>
    <xf numFmtId="0" fontId="175" fillId="95" borderId="673" applyNumberFormat="0" applyAlignment="0" applyProtection="0"/>
    <xf numFmtId="4" fontId="83" fillId="46" borderId="676" applyNumberFormat="0" applyProtection="0">
      <alignment vertical="center"/>
    </xf>
    <xf numFmtId="0" fontId="95" fillId="24" borderId="649" applyNumberFormat="0" applyAlignment="0">
      <protection locked="0"/>
    </xf>
    <xf numFmtId="0" fontId="55" fillId="48" borderId="673" applyNumberFormat="0" applyAlignment="0">
      <protection locked="0"/>
    </xf>
    <xf numFmtId="0" fontId="95" fillId="24" borderId="649" applyNumberFormat="0" applyAlignment="0">
      <protection locked="0"/>
    </xf>
    <xf numFmtId="0" fontId="106" fillId="48" borderId="651" applyNumberFormat="0" applyAlignment="0">
      <protection locked="0"/>
    </xf>
    <xf numFmtId="4" fontId="121" fillId="46" borderId="676" applyNumberFormat="0" applyProtection="0">
      <alignment vertical="center"/>
    </xf>
    <xf numFmtId="4" fontId="122" fillId="46" borderId="676" applyNumberFormat="0" applyProtection="0">
      <alignment horizontal="left" vertical="center" indent="1"/>
    </xf>
    <xf numFmtId="210" fontId="34" fillId="12" borderId="631" applyBorder="0" applyProtection="0">
      <alignment horizontal="right"/>
    </xf>
    <xf numFmtId="213" fontId="44" fillId="0" borderId="636">
      <alignment horizontal="center" vertical="center"/>
      <protection locked="0"/>
    </xf>
    <xf numFmtId="213" fontId="44" fillId="0" borderId="636">
      <alignment horizontal="right" vertical="center"/>
      <protection locked="0"/>
    </xf>
    <xf numFmtId="214" fontId="44" fillId="0" borderId="636">
      <alignment horizontal="center" vertical="center"/>
      <protection locked="0"/>
    </xf>
    <xf numFmtId="214" fontId="44" fillId="0" borderId="636">
      <alignment horizontal="right" vertical="center"/>
      <protection locked="0"/>
    </xf>
    <xf numFmtId="3" fontId="45" fillId="41" borderId="637">
      <alignment horizontal="right"/>
    </xf>
    <xf numFmtId="188" fontId="44" fillId="0" borderId="636">
      <alignment horizontal="center" vertical="center"/>
      <protection locked="0"/>
    </xf>
    <xf numFmtId="188" fontId="44" fillId="0" borderId="636">
      <alignment horizontal="right" vertical="center"/>
      <protection locked="0"/>
    </xf>
    <xf numFmtId="215" fontId="44" fillId="0" borderId="636">
      <alignment horizontal="center" vertical="center"/>
      <protection locked="0"/>
    </xf>
    <xf numFmtId="215" fontId="44" fillId="0" borderId="636">
      <alignment horizontal="right" vertical="center"/>
      <protection locked="0"/>
    </xf>
    <xf numFmtId="216" fontId="44" fillId="0" borderId="636">
      <alignment horizontal="center" vertical="center"/>
      <protection locked="0"/>
    </xf>
    <xf numFmtId="216" fontId="44" fillId="0" borderId="636">
      <alignment horizontal="right" vertical="center"/>
      <protection locked="0"/>
    </xf>
    <xf numFmtId="217" fontId="44" fillId="0" borderId="636">
      <alignment horizontal="center" vertical="center"/>
      <protection locked="0"/>
    </xf>
    <xf numFmtId="217" fontId="44" fillId="0" borderId="636">
      <alignment horizontal="right" vertical="center"/>
      <protection locked="0"/>
    </xf>
    <xf numFmtId="218" fontId="44" fillId="0" borderId="636">
      <alignment horizontal="center" vertical="center"/>
      <protection locked="0"/>
    </xf>
    <xf numFmtId="218" fontId="44" fillId="0" borderId="636">
      <alignment horizontal="right" vertical="center"/>
      <protection locked="0"/>
    </xf>
    <xf numFmtId="235" fontId="19" fillId="44" borderId="634">
      <alignment horizontal="center" wrapText="1"/>
    </xf>
    <xf numFmtId="0" fontId="53" fillId="0" borderId="631">
      <alignment horizontal="center" vertical="top" wrapText="1"/>
    </xf>
    <xf numFmtId="0" fontId="19" fillId="45" borderId="631">
      <alignment horizontal="center" wrapText="1"/>
    </xf>
    <xf numFmtId="0" fontId="53" fillId="0" borderId="631">
      <alignment horizontal="center" vertical="top" wrapText="1"/>
    </xf>
    <xf numFmtId="0" fontId="19" fillId="46" borderId="631">
      <alignment horizontal="center" wrapText="1"/>
    </xf>
    <xf numFmtId="0" fontId="53" fillId="0" borderId="631">
      <alignment horizontal="center" vertical="top" wrapText="1"/>
    </xf>
    <xf numFmtId="0" fontId="19" fillId="46" borderId="631">
      <alignment horizontal="center" wrapText="1"/>
    </xf>
    <xf numFmtId="0" fontId="53" fillId="0" borderId="631">
      <alignment horizontal="center" vertical="top" wrapText="1"/>
    </xf>
    <xf numFmtId="0" fontId="19" fillId="46" borderId="631">
      <alignment horizontal="center" wrapText="1"/>
    </xf>
    <xf numFmtId="0" fontId="53" fillId="0" borderId="631">
      <alignment horizontal="center" vertical="top" wrapText="1"/>
    </xf>
    <xf numFmtId="0" fontId="19" fillId="46" borderId="631">
      <alignment horizontal="center" wrapText="1"/>
    </xf>
    <xf numFmtId="0" fontId="53" fillId="0" borderId="631">
      <alignment horizontal="center" vertical="top" wrapText="1"/>
    </xf>
    <xf numFmtId="0" fontId="19" fillId="46" borderId="631">
      <alignment horizontal="center" wrapText="1"/>
    </xf>
    <xf numFmtId="0" fontId="53" fillId="0" borderId="631">
      <alignment horizontal="center" vertical="top" wrapText="1"/>
    </xf>
    <xf numFmtId="0" fontId="19" fillId="46" borderId="631">
      <alignment horizontal="center" wrapText="1"/>
    </xf>
    <xf numFmtId="0" fontId="55" fillId="48" borderId="638" applyNumberFormat="0" applyAlignment="0">
      <protection locked="0"/>
    </xf>
    <xf numFmtId="0" fontId="69" fillId="51" borderId="635" applyNumberFormat="0" applyFont="0" applyBorder="0" applyAlignment="0" applyProtection="0"/>
    <xf numFmtId="256" fontId="4" fillId="46" borderId="631">
      <alignment horizontal="right"/>
      <protection locked="0"/>
    </xf>
    <xf numFmtId="0" fontId="74" fillId="55" borderId="639">
      <alignment horizontal="center"/>
      <protection locked="0"/>
    </xf>
    <xf numFmtId="269" fontId="83" fillId="58" borderId="633" applyAlignment="0" applyProtection="0"/>
    <xf numFmtId="0" fontId="91" fillId="0" borderId="633">
      <alignment horizontal="left" vertical="center"/>
    </xf>
    <xf numFmtId="10" fontId="4" fillId="41" borderId="631" applyNumberFormat="0" applyBorder="0" applyAlignment="0" applyProtection="0"/>
    <xf numFmtId="0" fontId="95" fillId="24" borderId="638" applyNumberFormat="0" applyAlignment="0">
      <protection locked="0"/>
    </xf>
    <xf numFmtId="0" fontId="95" fillId="24" borderId="638" applyNumberFormat="0" applyAlignment="0">
      <protection locked="0"/>
    </xf>
    <xf numFmtId="10" fontId="69" fillId="66" borderId="635" applyBorder="0">
      <alignment horizontal="center"/>
      <protection locked="0"/>
    </xf>
    <xf numFmtId="0" fontId="4" fillId="15" borderId="637" applyNumberFormat="0" applyAlignment="0">
      <protection locked="0"/>
    </xf>
    <xf numFmtId="0" fontId="106" fillId="48" borderId="640" applyNumberFormat="0" applyAlignment="0">
      <protection locked="0"/>
    </xf>
    <xf numFmtId="4" fontId="83" fillId="46" borderId="641" applyNumberFormat="0" applyProtection="0">
      <alignment vertical="center"/>
    </xf>
    <xf numFmtId="4" fontId="121" fillId="46" borderId="641" applyNumberFormat="0" applyProtection="0">
      <alignment vertical="center"/>
    </xf>
    <xf numFmtId="4" fontId="122" fillId="46" borderId="641" applyNumberFormat="0" applyProtection="0">
      <alignment horizontal="left" vertical="center" indent="1"/>
    </xf>
    <xf numFmtId="4" fontId="122" fillId="70" borderId="641" applyNumberFormat="0" applyProtection="0">
      <alignment horizontal="right" vertical="center"/>
    </xf>
    <xf numFmtId="4" fontId="122" fillId="71" borderId="641" applyNumberFormat="0" applyProtection="0">
      <alignment horizontal="right" vertical="center"/>
    </xf>
    <xf numFmtId="4" fontId="122" fillId="72" borderId="641" applyNumberFormat="0" applyProtection="0">
      <alignment horizontal="right" vertical="center"/>
    </xf>
    <xf numFmtId="4" fontId="122" fillId="69" borderId="641" applyNumberFormat="0" applyProtection="0">
      <alignment horizontal="right" vertical="center"/>
    </xf>
    <xf numFmtId="4" fontId="122" fillId="73" borderId="641" applyNumberFormat="0" applyProtection="0">
      <alignment horizontal="right" vertical="center"/>
    </xf>
    <xf numFmtId="4" fontId="122" fillId="64" borderId="641" applyNumberFormat="0" applyProtection="0">
      <alignment horizontal="right" vertical="center"/>
    </xf>
    <xf numFmtId="4" fontId="122" fillId="74" borderId="641" applyNumberFormat="0" applyProtection="0">
      <alignment horizontal="right" vertical="center"/>
    </xf>
    <xf numFmtId="4" fontId="122" fillId="75" borderId="641" applyNumberFormat="0" applyProtection="0">
      <alignment horizontal="right" vertical="center"/>
    </xf>
    <xf numFmtId="4" fontId="122" fillId="76" borderId="641" applyNumberFormat="0" applyProtection="0">
      <alignment horizontal="right" vertical="center"/>
    </xf>
    <xf numFmtId="4" fontId="83" fillId="12" borderId="633" applyNumberFormat="0" applyProtection="0">
      <alignment horizontal="left" vertical="center" indent="1"/>
    </xf>
    <xf numFmtId="4" fontId="122" fillId="50" borderId="641" applyNumberFormat="0" applyProtection="0">
      <alignment horizontal="right" vertical="center"/>
    </xf>
    <xf numFmtId="4" fontId="122" fillId="44" borderId="641" applyNumberFormat="0" applyProtection="0">
      <alignment vertical="center"/>
    </xf>
    <xf numFmtId="4" fontId="125" fillId="44" borderId="641" applyNumberFormat="0" applyProtection="0">
      <alignment vertical="center"/>
    </xf>
    <xf numFmtId="4" fontId="83" fillId="50" borderId="642" applyNumberFormat="0" applyProtection="0">
      <alignment horizontal="left" vertical="center" indent="1"/>
    </xf>
    <xf numFmtId="4" fontId="24" fillId="44" borderId="641" applyNumberFormat="0" applyProtection="0">
      <alignment horizontal="right" vertical="center"/>
    </xf>
    <xf numFmtId="4" fontId="125" fillId="44" borderId="641" applyNumberFormat="0" applyProtection="0">
      <alignment horizontal="right" vertical="center"/>
    </xf>
    <xf numFmtId="4" fontId="126" fillId="5" borderId="641" applyNumberFormat="0" applyProtection="0">
      <alignment horizontal="left" vertical="center" wrapText="1" indent="1"/>
    </xf>
    <xf numFmtId="4" fontId="128" fillId="44" borderId="641" applyNumberFormat="0" applyProtection="0">
      <alignment horizontal="right" vertical="center"/>
    </xf>
    <xf numFmtId="251" fontId="19" fillId="0" borderId="633" applyFill="0"/>
    <xf numFmtId="251" fontId="19" fillId="0" borderId="632" applyFill="0"/>
    <xf numFmtId="251" fontId="4" fillId="0" borderId="633" applyFill="0"/>
    <xf numFmtId="251" fontId="4" fillId="0" borderId="632" applyFill="0"/>
    <xf numFmtId="0" fontId="146" fillId="0" borderId="643" applyNumberFormat="0" applyFill="0" applyAlignment="0">
      <protection locked="0"/>
    </xf>
    <xf numFmtId="0" fontId="146" fillId="0" borderId="643" applyNumberFormat="0" applyFill="0" applyAlignment="0">
      <protection locked="0"/>
    </xf>
    <xf numFmtId="0" fontId="33" fillId="87" borderId="637" applyNumberFormat="0" applyFont="0" applyAlignment="0" applyProtection="0"/>
    <xf numFmtId="0" fontId="159" fillId="93" borderId="638" applyNumberFormat="0" applyAlignment="0" applyProtection="0"/>
    <xf numFmtId="0" fontId="160" fillId="95" borderId="640" applyNumberFormat="0" applyAlignment="0" applyProtection="0"/>
    <xf numFmtId="0" fontId="172" fillId="58" borderId="638" applyNumberFormat="0" applyAlignment="0" applyProtection="0">
      <alignment vertical="center"/>
    </xf>
    <xf numFmtId="0" fontId="175" fillId="95" borderId="638" applyNumberFormat="0" applyAlignment="0" applyProtection="0"/>
    <xf numFmtId="210" fontId="34" fillId="12" borderId="644" applyBorder="0" applyProtection="0">
      <alignment horizontal="right"/>
    </xf>
    <xf numFmtId="235" fontId="19" fillId="44" borderId="634">
      <alignment horizontal="center" wrapText="1"/>
    </xf>
    <xf numFmtId="0" fontId="53" fillId="0" borderId="644">
      <alignment horizontal="center" vertical="top" wrapText="1"/>
    </xf>
    <xf numFmtId="0" fontId="19" fillId="45" borderId="644">
      <alignment horizontal="center" wrapText="1"/>
    </xf>
    <xf numFmtId="0" fontId="53" fillId="0" borderId="644">
      <alignment horizontal="center" vertical="top" wrapText="1"/>
    </xf>
    <xf numFmtId="0" fontId="19" fillId="46" borderId="644">
      <alignment horizontal="center" wrapText="1"/>
    </xf>
    <xf numFmtId="0" fontId="53" fillId="0" borderId="644">
      <alignment horizontal="center" vertical="top" wrapText="1"/>
    </xf>
    <xf numFmtId="0" fontId="19" fillId="46" borderId="644">
      <alignment horizontal="center" wrapText="1"/>
    </xf>
    <xf numFmtId="0" fontId="53" fillId="0" borderId="644">
      <alignment horizontal="center" vertical="top" wrapText="1"/>
    </xf>
    <xf numFmtId="0" fontId="19" fillId="46" borderId="644">
      <alignment horizontal="center" wrapText="1"/>
    </xf>
    <xf numFmtId="0" fontId="53" fillId="0" borderId="644">
      <alignment horizontal="center" vertical="top" wrapText="1"/>
    </xf>
    <xf numFmtId="0" fontId="19" fillId="46" borderId="644">
      <alignment horizontal="center" wrapText="1"/>
    </xf>
    <xf numFmtId="0" fontId="53" fillId="0" borderId="644">
      <alignment horizontal="center" vertical="top" wrapText="1"/>
    </xf>
    <xf numFmtId="0" fontId="19" fillId="46" borderId="644">
      <alignment horizontal="center" wrapText="1"/>
    </xf>
    <xf numFmtId="0" fontId="53" fillId="0" borderId="644">
      <alignment horizontal="center" vertical="top" wrapText="1"/>
    </xf>
    <xf numFmtId="0" fontId="19" fillId="46" borderId="644">
      <alignment horizontal="center" wrapText="1"/>
    </xf>
    <xf numFmtId="0" fontId="69" fillId="51" borderId="635" applyNumberFormat="0" applyFont="0" applyBorder="0" applyAlignment="0" applyProtection="0"/>
    <xf numFmtId="256" fontId="4" fillId="46" borderId="644">
      <alignment horizontal="right"/>
      <protection locked="0"/>
    </xf>
    <xf numFmtId="269" fontId="83" fillId="58" borderId="646" applyAlignment="0" applyProtection="0"/>
    <xf numFmtId="0" fontId="91" fillId="0" borderId="646">
      <alignment horizontal="left" vertical="center"/>
    </xf>
    <xf numFmtId="10" fontId="4" fillId="41" borderId="644" applyNumberFormat="0" applyBorder="0" applyAlignment="0" applyProtection="0"/>
    <xf numFmtId="10" fontId="69" fillId="66" borderId="635" applyBorder="0">
      <alignment horizontal="center"/>
      <protection locked="0"/>
    </xf>
    <xf numFmtId="4" fontId="83" fillId="12" borderId="646" applyNumberFormat="0" applyProtection="0">
      <alignment horizontal="left" vertical="center" indent="1"/>
    </xf>
    <xf numFmtId="251" fontId="19" fillId="0" borderId="646" applyFill="0"/>
    <xf numFmtId="251" fontId="19" fillId="0" borderId="645" applyFill="0"/>
    <xf numFmtId="251" fontId="4" fillId="0" borderId="646" applyFill="0"/>
    <xf numFmtId="251" fontId="4" fillId="0" borderId="645" applyFill="0"/>
    <xf numFmtId="210" fontId="34" fillId="12" borderId="655" applyBorder="0" applyProtection="0">
      <alignment horizontal="right"/>
    </xf>
    <xf numFmtId="213" fontId="44" fillId="0" borderId="658">
      <alignment horizontal="center" vertical="center"/>
      <protection locked="0"/>
    </xf>
    <xf numFmtId="213" fontId="44" fillId="0" borderId="658">
      <alignment horizontal="right" vertical="center"/>
      <protection locked="0"/>
    </xf>
    <xf numFmtId="214" fontId="44" fillId="0" borderId="658">
      <alignment horizontal="center" vertical="center"/>
      <protection locked="0"/>
    </xf>
    <xf numFmtId="214" fontId="44" fillId="0" borderId="658">
      <alignment horizontal="right" vertical="center"/>
      <protection locked="0"/>
    </xf>
    <xf numFmtId="3" fontId="45" fillId="41" borderId="659">
      <alignment horizontal="right"/>
    </xf>
    <xf numFmtId="188" fontId="44" fillId="0" borderId="658">
      <alignment horizontal="center" vertical="center"/>
      <protection locked="0"/>
    </xf>
    <xf numFmtId="188" fontId="44" fillId="0" borderId="658">
      <alignment horizontal="right" vertical="center"/>
      <protection locked="0"/>
    </xf>
    <xf numFmtId="215" fontId="44" fillId="0" borderId="658">
      <alignment horizontal="center" vertical="center"/>
      <protection locked="0"/>
    </xf>
    <xf numFmtId="215" fontId="44" fillId="0" borderId="658">
      <alignment horizontal="right" vertical="center"/>
      <protection locked="0"/>
    </xf>
    <xf numFmtId="216" fontId="44" fillId="0" borderId="658">
      <alignment horizontal="center" vertical="center"/>
      <protection locked="0"/>
    </xf>
    <xf numFmtId="216" fontId="44" fillId="0" borderId="658">
      <alignment horizontal="right" vertical="center"/>
      <protection locked="0"/>
    </xf>
    <xf numFmtId="217" fontId="44" fillId="0" borderId="658">
      <alignment horizontal="center" vertical="center"/>
      <protection locked="0"/>
    </xf>
    <xf numFmtId="217" fontId="44" fillId="0" borderId="658">
      <alignment horizontal="right" vertical="center"/>
      <protection locked="0"/>
    </xf>
    <xf numFmtId="218" fontId="44" fillId="0" borderId="658">
      <alignment horizontal="center" vertical="center"/>
      <protection locked="0"/>
    </xf>
    <xf numFmtId="218" fontId="44" fillId="0" borderId="658">
      <alignment horizontal="right" vertical="center"/>
      <protection locked="0"/>
    </xf>
    <xf numFmtId="235" fontId="19" fillId="44" borderId="660">
      <alignment horizontal="center" wrapText="1"/>
    </xf>
    <xf numFmtId="0" fontId="53" fillId="0" borderId="655">
      <alignment horizontal="center" vertical="top" wrapText="1"/>
    </xf>
    <xf numFmtId="0" fontId="19" fillId="45" borderId="655">
      <alignment horizontal="center" wrapText="1"/>
    </xf>
    <xf numFmtId="0" fontId="53" fillId="0" borderId="655">
      <alignment horizontal="center" vertical="top" wrapText="1"/>
    </xf>
    <xf numFmtId="0" fontId="19" fillId="46" borderId="655">
      <alignment horizontal="center" wrapText="1"/>
    </xf>
    <xf numFmtId="0" fontId="53" fillId="0" borderId="655">
      <alignment horizontal="center" vertical="top" wrapText="1"/>
    </xf>
    <xf numFmtId="0" fontId="19" fillId="46" borderId="655">
      <alignment horizontal="center" wrapText="1"/>
    </xf>
    <xf numFmtId="0" fontId="53" fillId="0" borderId="655">
      <alignment horizontal="center" vertical="top" wrapText="1"/>
    </xf>
    <xf numFmtId="0" fontId="19" fillId="46" borderId="655">
      <alignment horizontal="center" wrapText="1"/>
    </xf>
    <xf numFmtId="0" fontId="53" fillId="0" borderId="655">
      <alignment horizontal="center" vertical="top" wrapText="1"/>
    </xf>
    <xf numFmtId="0" fontId="19" fillId="46" borderId="655">
      <alignment horizontal="center" wrapText="1"/>
    </xf>
    <xf numFmtId="0" fontId="53" fillId="0" borderId="655">
      <alignment horizontal="center" vertical="top" wrapText="1"/>
    </xf>
    <xf numFmtId="0" fontId="19" fillId="46" borderId="655">
      <alignment horizontal="center" wrapText="1"/>
    </xf>
    <xf numFmtId="0" fontId="53" fillId="0" borderId="655">
      <alignment horizontal="center" vertical="top" wrapText="1"/>
    </xf>
    <xf numFmtId="0" fontId="19" fillId="46" borderId="655">
      <alignment horizontal="center" wrapText="1"/>
    </xf>
    <xf numFmtId="0" fontId="55" fillId="48" borderId="661" applyNumberFormat="0" applyAlignment="0">
      <protection locked="0"/>
    </xf>
    <xf numFmtId="0" fontId="69" fillId="51" borderId="662" applyNumberFormat="0" applyFont="0" applyBorder="0" applyAlignment="0" applyProtection="0"/>
    <xf numFmtId="256" fontId="4" fillId="46" borderId="655">
      <alignment horizontal="right"/>
      <protection locked="0"/>
    </xf>
    <xf numFmtId="0" fontId="74" fillId="55" borderId="663">
      <alignment horizontal="center"/>
      <protection locked="0"/>
    </xf>
    <xf numFmtId="269" fontId="83" fillId="58" borderId="657" applyAlignment="0" applyProtection="0"/>
    <xf numFmtId="0" fontId="91" fillId="0" borderId="657">
      <alignment horizontal="left" vertical="center"/>
    </xf>
    <xf numFmtId="10" fontId="4" fillId="41" borderId="655" applyNumberFormat="0" applyBorder="0" applyAlignment="0" applyProtection="0"/>
    <xf numFmtId="0" fontId="95" fillId="24" borderId="661" applyNumberFormat="0" applyAlignment="0">
      <protection locked="0"/>
    </xf>
    <xf numFmtId="0" fontId="95" fillId="24" borderId="661" applyNumberFormat="0" applyAlignment="0">
      <protection locked="0"/>
    </xf>
    <xf numFmtId="10" fontId="69" fillId="66" borderId="662" applyBorder="0">
      <alignment horizontal="center"/>
      <protection locked="0"/>
    </xf>
    <xf numFmtId="0" fontId="4" fillId="15" borderId="659" applyNumberFormat="0" applyAlignment="0">
      <protection locked="0"/>
    </xf>
    <xf numFmtId="0" fontId="106" fillId="48" borderId="664" applyNumberFormat="0" applyAlignment="0">
      <protection locked="0"/>
    </xf>
    <xf numFmtId="3" fontId="45" fillId="41" borderId="672">
      <alignment horizontal="right"/>
    </xf>
    <xf numFmtId="213" fontId="44" fillId="0" borderId="671">
      <alignment horizontal="right" vertical="center"/>
      <protection locked="0"/>
    </xf>
    <xf numFmtId="4" fontId="83" fillId="46" borderId="665" applyNumberFormat="0" applyProtection="0">
      <alignment vertical="center"/>
    </xf>
    <xf numFmtId="4" fontId="121" fillId="46" borderId="665" applyNumberFormat="0" applyProtection="0">
      <alignment vertical="center"/>
    </xf>
    <xf numFmtId="4" fontId="122" fillId="46" borderId="665" applyNumberFormat="0" applyProtection="0">
      <alignment horizontal="left" vertical="center" indent="1"/>
    </xf>
    <xf numFmtId="4" fontId="122" fillId="70" borderId="665" applyNumberFormat="0" applyProtection="0">
      <alignment horizontal="right" vertical="center"/>
    </xf>
    <xf numFmtId="4" fontId="122" fillId="71" borderId="665" applyNumberFormat="0" applyProtection="0">
      <alignment horizontal="right" vertical="center"/>
    </xf>
    <xf numFmtId="4" fontId="122" fillId="72" borderId="665" applyNumberFormat="0" applyProtection="0">
      <alignment horizontal="right" vertical="center"/>
    </xf>
    <xf numFmtId="4" fontId="122" fillId="69" borderId="665" applyNumberFormat="0" applyProtection="0">
      <alignment horizontal="right" vertical="center"/>
    </xf>
    <xf numFmtId="4" fontId="122" fillId="73" borderId="665" applyNumberFormat="0" applyProtection="0">
      <alignment horizontal="right" vertical="center"/>
    </xf>
    <xf numFmtId="4" fontId="122" fillId="64" borderId="665" applyNumberFormat="0" applyProtection="0">
      <alignment horizontal="right" vertical="center"/>
    </xf>
    <xf numFmtId="4" fontId="122" fillId="74" borderId="665" applyNumberFormat="0" applyProtection="0">
      <alignment horizontal="right" vertical="center"/>
    </xf>
    <xf numFmtId="4" fontId="122" fillId="75" borderId="665" applyNumberFormat="0" applyProtection="0">
      <alignment horizontal="right" vertical="center"/>
    </xf>
    <xf numFmtId="4" fontId="122" fillId="76" borderId="665" applyNumberFormat="0" applyProtection="0">
      <alignment horizontal="right" vertical="center"/>
    </xf>
    <xf numFmtId="4" fontId="83" fillId="12" borderId="657" applyNumberFormat="0" applyProtection="0">
      <alignment horizontal="left" vertical="center" indent="1"/>
    </xf>
    <xf numFmtId="4" fontId="122" fillId="50" borderId="665" applyNumberFormat="0" applyProtection="0">
      <alignment horizontal="right" vertical="center"/>
    </xf>
    <xf numFmtId="4" fontId="122" fillId="44" borderId="665" applyNumberFormat="0" applyProtection="0">
      <alignment vertical="center"/>
    </xf>
    <xf numFmtId="4" fontId="125" fillId="44" borderId="665" applyNumberFormat="0" applyProtection="0">
      <alignment vertical="center"/>
    </xf>
    <xf numFmtId="4" fontId="83" fillId="50" borderId="666" applyNumberFormat="0" applyProtection="0">
      <alignment horizontal="left" vertical="center" indent="1"/>
    </xf>
    <xf numFmtId="4" fontId="24" fillId="44" borderId="665" applyNumberFormat="0" applyProtection="0">
      <alignment horizontal="right" vertical="center"/>
    </xf>
    <xf numFmtId="4" fontId="125" fillId="44" borderId="665" applyNumberFormat="0" applyProtection="0">
      <alignment horizontal="right" vertical="center"/>
    </xf>
    <xf numFmtId="4" fontId="126" fillId="5" borderId="665" applyNumberFormat="0" applyProtection="0">
      <alignment horizontal="left" vertical="center" wrapText="1" indent="1"/>
    </xf>
    <xf numFmtId="4" fontId="128" fillId="44" borderId="665" applyNumberFormat="0" applyProtection="0">
      <alignment horizontal="right" vertical="center"/>
    </xf>
    <xf numFmtId="251" fontId="19" fillId="0" borderId="657" applyFill="0"/>
    <xf numFmtId="251" fontId="19" fillId="0" borderId="656" applyFill="0"/>
    <xf numFmtId="251" fontId="4" fillId="0" borderId="657" applyFill="0"/>
    <xf numFmtId="251" fontId="4" fillId="0" borderId="656" applyFill="0"/>
    <xf numFmtId="0" fontId="146" fillId="0" borderId="667" applyNumberFormat="0" applyFill="0" applyAlignment="0">
      <protection locked="0"/>
    </xf>
    <xf numFmtId="0" fontId="146" fillId="0" borderId="667" applyNumberFormat="0" applyFill="0" applyAlignment="0">
      <protection locked="0"/>
    </xf>
    <xf numFmtId="0" fontId="33" fillId="87" borderId="659" applyNumberFormat="0" applyFont="0" applyAlignment="0" applyProtection="0"/>
    <xf numFmtId="0" fontId="159" fillId="93" borderId="661" applyNumberFormat="0" applyAlignment="0" applyProtection="0"/>
    <xf numFmtId="0" fontId="160" fillId="95" borderId="664" applyNumberFormat="0" applyAlignment="0" applyProtection="0"/>
    <xf numFmtId="0" fontId="172" fillId="58" borderId="661" applyNumberFormat="0" applyAlignment="0" applyProtection="0">
      <alignment vertical="center"/>
    </xf>
    <xf numFmtId="0" fontId="175" fillId="95" borderId="661" applyNumberFormat="0" applyAlignment="0" applyProtection="0"/>
    <xf numFmtId="210" fontId="34" fillId="12" borderId="668" applyBorder="0" applyProtection="0">
      <alignment horizontal="right"/>
    </xf>
    <xf numFmtId="0" fontId="53" fillId="0" borderId="668">
      <alignment horizontal="center" vertical="top" wrapText="1"/>
    </xf>
    <xf numFmtId="0" fontId="19" fillId="45" borderId="668">
      <alignment horizontal="center" wrapText="1"/>
    </xf>
    <xf numFmtId="0" fontId="53" fillId="0" borderId="668">
      <alignment horizontal="center" vertical="top" wrapText="1"/>
    </xf>
    <xf numFmtId="0" fontId="19" fillId="46" borderId="668">
      <alignment horizontal="center" wrapText="1"/>
    </xf>
    <xf numFmtId="0" fontId="53" fillId="0" borderId="668">
      <alignment horizontal="center" vertical="top" wrapText="1"/>
    </xf>
    <xf numFmtId="0" fontId="19" fillId="46" borderId="668">
      <alignment horizontal="center" wrapText="1"/>
    </xf>
    <xf numFmtId="0" fontId="53" fillId="0" borderId="668">
      <alignment horizontal="center" vertical="top" wrapText="1"/>
    </xf>
    <xf numFmtId="0" fontId="19" fillId="46" borderId="668">
      <alignment horizontal="center" wrapText="1"/>
    </xf>
    <xf numFmtId="0" fontId="53" fillId="0" borderId="668">
      <alignment horizontal="center" vertical="top" wrapText="1"/>
    </xf>
    <xf numFmtId="0" fontId="19" fillId="46" borderId="668">
      <alignment horizontal="center" wrapText="1"/>
    </xf>
    <xf numFmtId="0" fontId="53" fillId="0" borderId="668">
      <alignment horizontal="center" vertical="top" wrapText="1"/>
    </xf>
    <xf numFmtId="0" fontId="19" fillId="46" borderId="668">
      <alignment horizontal="center" wrapText="1"/>
    </xf>
    <xf numFmtId="0" fontId="53" fillId="0" borderId="668">
      <alignment horizontal="center" vertical="top" wrapText="1"/>
    </xf>
    <xf numFmtId="0" fontId="19" fillId="46" borderId="668">
      <alignment horizontal="center" wrapText="1"/>
    </xf>
    <xf numFmtId="256" fontId="4" fillId="46" borderId="668">
      <alignment horizontal="right"/>
      <protection locked="0"/>
    </xf>
    <xf numFmtId="269" fontId="83" fillId="58" borderId="670" applyAlignment="0" applyProtection="0"/>
    <xf numFmtId="0" fontId="91" fillId="0" borderId="670">
      <alignment horizontal="left" vertical="center"/>
    </xf>
    <xf numFmtId="10" fontId="4" fillId="41" borderId="668" applyNumberFormat="0" applyBorder="0" applyAlignment="0" applyProtection="0"/>
    <xf numFmtId="4" fontId="83" fillId="12" borderId="670" applyNumberFormat="0" applyProtection="0">
      <alignment horizontal="left" vertical="center" indent="1"/>
    </xf>
    <xf numFmtId="251" fontId="19" fillId="0" borderId="670" applyFill="0"/>
    <xf numFmtId="251" fontId="19" fillId="0" borderId="669" applyFill="0"/>
    <xf numFmtId="251" fontId="4" fillId="0" borderId="670" applyFill="0"/>
    <xf numFmtId="251" fontId="4" fillId="0" borderId="669" applyFill="0"/>
    <xf numFmtId="210" fontId="34" fillId="12" borderId="679" applyBorder="0" applyProtection="0">
      <alignment horizontal="right"/>
    </xf>
    <xf numFmtId="213" fontId="44" fillId="0" borderId="682">
      <alignment horizontal="center" vertical="center"/>
      <protection locked="0"/>
    </xf>
    <xf numFmtId="213" fontId="44" fillId="0" borderId="682">
      <alignment horizontal="right" vertical="center"/>
      <protection locked="0"/>
    </xf>
    <xf numFmtId="214" fontId="44" fillId="0" borderId="682">
      <alignment horizontal="center" vertical="center"/>
      <protection locked="0"/>
    </xf>
    <xf numFmtId="214" fontId="44" fillId="0" borderId="682">
      <alignment horizontal="right" vertical="center"/>
      <protection locked="0"/>
    </xf>
    <xf numFmtId="3" fontId="45" fillId="41" borderId="683">
      <alignment horizontal="right"/>
    </xf>
    <xf numFmtId="188" fontId="44" fillId="0" borderId="682">
      <alignment horizontal="center" vertical="center"/>
      <protection locked="0"/>
    </xf>
    <xf numFmtId="188" fontId="44" fillId="0" borderId="682">
      <alignment horizontal="right" vertical="center"/>
      <protection locked="0"/>
    </xf>
    <xf numFmtId="215" fontId="44" fillId="0" borderId="682">
      <alignment horizontal="center" vertical="center"/>
      <protection locked="0"/>
    </xf>
    <xf numFmtId="215" fontId="44" fillId="0" borderId="682">
      <alignment horizontal="right" vertical="center"/>
      <protection locked="0"/>
    </xf>
    <xf numFmtId="216" fontId="44" fillId="0" borderId="682">
      <alignment horizontal="center" vertical="center"/>
      <protection locked="0"/>
    </xf>
    <xf numFmtId="216" fontId="44" fillId="0" borderId="682">
      <alignment horizontal="right" vertical="center"/>
      <protection locked="0"/>
    </xf>
    <xf numFmtId="217" fontId="44" fillId="0" borderId="682">
      <alignment horizontal="center" vertical="center"/>
      <protection locked="0"/>
    </xf>
    <xf numFmtId="217" fontId="44" fillId="0" borderId="682">
      <alignment horizontal="right" vertical="center"/>
      <protection locked="0"/>
    </xf>
    <xf numFmtId="218" fontId="44" fillId="0" borderId="682">
      <alignment horizontal="center" vertical="center"/>
      <protection locked="0"/>
    </xf>
    <xf numFmtId="218" fontId="44" fillId="0" borderId="682">
      <alignment horizontal="right" vertical="center"/>
      <protection locked="0"/>
    </xf>
    <xf numFmtId="235" fontId="19" fillId="44" borderId="684">
      <alignment horizontal="center" wrapText="1"/>
    </xf>
    <xf numFmtId="0" fontId="53" fillId="0" borderId="679">
      <alignment horizontal="center" vertical="top" wrapText="1"/>
    </xf>
    <xf numFmtId="0" fontId="19" fillId="45" borderId="679">
      <alignment horizontal="center" wrapText="1"/>
    </xf>
    <xf numFmtId="0" fontId="53" fillId="0" borderId="679">
      <alignment horizontal="center" vertical="top" wrapText="1"/>
    </xf>
    <xf numFmtId="0" fontId="19" fillId="46" borderId="679">
      <alignment horizontal="center" wrapText="1"/>
    </xf>
    <xf numFmtId="0" fontId="53" fillId="0" borderId="679">
      <alignment horizontal="center" vertical="top" wrapText="1"/>
    </xf>
    <xf numFmtId="0" fontId="19" fillId="46" borderId="679">
      <alignment horizontal="center" wrapText="1"/>
    </xf>
    <xf numFmtId="0" fontId="53" fillId="0" borderId="679">
      <alignment horizontal="center" vertical="top" wrapText="1"/>
    </xf>
    <xf numFmtId="0" fontId="19" fillId="46" borderId="679">
      <alignment horizontal="center" wrapText="1"/>
    </xf>
    <xf numFmtId="0" fontId="53" fillId="0" borderId="679">
      <alignment horizontal="center" vertical="top" wrapText="1"/>
    </xf>
    <xf numFmtId="0" fontId="19" fillId="46" borderId="679">
      <alignment horizontal="center" wrapText="1"/>
    </xf>
    <xf numFmtId="0" fontId="53" fillId="0" borderId="679">
      <alignment horizontal="center" vertical="top" wrapText="1"/>
    </xf>
    <xf numFmtId="0" fontId="19" fillId="46" borderId="679">
      <alignment horizontal="center" wrapText="1"/>
    </xf>
    <xf numFmtId="0" fontId="53" fillId="0" borderId="679">
      <alignment horizontal="center" vertical="top" wrapText="1"/>
    </xf>
    <xf numFmtId="0" fontId="19" fillId="46" borderId="679">
      <alignment horizontal="center" wrapText="1"/>
    </xf>
    <xf numFmtId="0" fontId="55" fillId="48" borderId="685" applyNumberFormat="0" applyAlignment="0">
      <protection locked="0"/>
    </xf>
    <xf numFmtId="0" fontId="69" fillId="51" borderId="686" applyNumberFormat="0" applyFont="0" applyBorder="0" applyAlignment="0" applyProtection="0"/>
    <xf numFmtId="256" fontId="4" fillId="46" borderId="679">
      <alignment horizontal="right"/>
      <protection locked="0"/>
    </xf>
    <xf numFmtId="0" fontId="74" fillId="55" borderId="687">
      <alignment horizontal="center"/>
      <protection locked="0"/>
    </xf>
    <xf numFmtId="269" fontId="83" fillId="58" borderId="681" applyAlignment="0" applyProtection="0"/>
    <xf numFmtId="0" fontId="91" fillId="0" borderId="681">
      <alignment horizontal="left" vertical="center"/>
    </xf>
    <xf numFmtId="10" fontId="4" fillId="41" borderId="679" applyNumberFormat="0" applyBorder="0" applyAlignment="0" applyProtection="0"/>
    <xf numFmtId="0" fontId="95" fillId="24" borderId="685" applyNumberFormat="0" applyAlignment="0">
      <protection locked="0"/>
    </xf>
    <xf numFmtId="0" fontId="95" fillId="24" borderId="685" applyNumberFormat="0" applyAlignment="0">
      <protection locked="0"/>
    </xf>
    <xf numFmtId="10" fontId="69" fillId="66" borderId="686" applyBorder="0">
      <alignment horizontal="center"/>
      <protection locked="0"/>
    </xf>
    <xf numFmtId="0" fontId="4" fillId="15" borderId="683" applyNumberFormat="0" applyAlignment="0">
      <protection locked="0"/>
    </xf>
    <xf numFmtId="0" fontId="106" fillId="48" borderId="688" applyNumberFormat="0" applyAlignment="0">
      <protection locked="0"/>
    </xf>
    <xf numFmtId="4" fontId="83" fillId="46" borderId="689" applyNumberFormat="0" applyProtection="0">
      <alignment vertical="center"/>
    </xf>
    <xf numFmtId="4" fontId="121" fillId="46" borderId="689" applyNumberFormat="0" applyProtection="0">
      <alignment vertical="center"/>
    </xf>
    <xf numFmtId="4" fontId="122" fillId="46" borderId="689" applyNumberFormat="0" applyProtection="0">
      <alignment horizontal="left" vertical="center" indent="1"/>
    </xf>
    <xf numFmtId="4" fontId="122" fillId="70" borderId="689" applyNumberFormat="0" applyProtection="0">
      <alignment horizontal="right" vertical="center"/>
    </xf>
    <xf numFmtId="4" fontId="122" fillId="71" borderId="689" applyNumberFormat="0" applyProtection="0">
      <alignment horizontal="right" vertical="center"/>
    </xf>
    <xf numFmtId="4" fontId="122" fillId="72" borderId="689" applyNumberFormat="0" applyProtection="0">
      <alignment horizontal="right" vertical="center"/>
    </xf>
    <xf numFmtId="4" fontId="122" fillId="69" borderId="689" applyNumberFormat="0" applyProtection="0">
      <alignment horizontal="right" vertical="center"/>
    </xf>
    <xf numFmtId="4" fontId="122" fillId="73" borderId="689" applyNumberFormat="0" applyProtection="0">
      <alignment horizontal="right" vertical="center"/>
    </xf>
    <xf numFmtId="4" fontId="122" fillId="64" borderId="689" applyNumberFormat="0" applyProtection="0">
      <alignment horizontal="right" vertical="center"/>
    </xf>
    <xf numFmtId="4" fontId="122" fillId="74" borderId="689" applyNumberFormat="0" applyProtection="0">
      <alignment horizontal="right" vertical="center"/>
    </xf>
    <xf numFmtId="4" fontId="122" fillId="75" borderId="689" applyNumberFormat="0" applyProtection="0">
      <alignment horizontal="right" vertical="center"/>
    </xf>
    <xf numFmtId="4" fontId="122" fillId="76" borderId="689" applyNumberFormat="0" applyProtection="0">
      <alignment horizontal="right" vertical="center"/>
    </xf>
    <xf numFmtId="4" fontId="83" fillId="12" borderId="681" applyNumberFormat="0" applyProtection="0">
      <alignment horizontal="left" vertical="center" indent="1"/>
    </xf>
    <xf numFmtId="4" fontId="122" fillId="50" borderId="689" applyNumberFormat="0" applyProtection="0">
      <alignment horizontal="right" vertical="center"/>
    </xf>
    <xf numFmtId="4" fontId="122" fillId="44" borderId="689" applyNumberFormat="0" applyProtection="0">
      <alignment vertical="center"/>
    </xf>
    <xf numFmtId="4" fontId="125" fillId="44" borderId="689" applyNumberFormat="0" applyProtection="0">
      <alignment vertical="center"/>
    </xf>
    <xf numFmtId="4" fontId="83" fillId="50" borderId="690" applyNumberFormat="0" applyProtection="0">
      <alignment horizontal="left" vertical="center" indent="1"/>
    </xf>
    <xf numFmtId="4" fontId="24" fillId="44" borderId="689" applyNumberFormat="0" applyProtection="0">
      <alignment horizontal="right" vertical="center"/>
    </xf>
    <xf numFmtId="4" fontId="125" fillId="44" borderId="689" applyNumberFormat="0" applyProtection="0">
      <alignment horizontal="right" vertical="center"/>
    </xf>
    <xf numFmtId="4" fontId="126" fillId="5" borderId="689" applyNumberFormat="0" applyProtection="0">
      <alignment horizontal="left" vertical="center" wrapText="1" indent="1"/>
    </xf>
    <xf numFmtId="4" fontId="128" fillId="44" borderId="689" applyNumberFormat="0" applyProtection="0">
      <alignment horizontal="right" vertical="center"/>
    </xf>
    <xf numFmtId="251" fontId="19" fillId="0" borderId="681" applyFill="0"/>
    <xf numFmtId="251" fontId="19" fillId="0" borderId="680" applyFill="0"/>
    <xf numFmtId="251" fontId="4" fillId="0" borderId="681" applyFill="0"/>
    <xf numFmtId="251" fontId="4" fillId="0" borderId="680" applyFill="0"/>
    <xf numFmtId="0" fontId="146" fillId="0" borderId="691" applyNumberFormat="0" applyFill="0" applyAlignment="0">
      <protection locked="0"/>
    </xf>
    <xf numFmtId="0" fontId="146" fillId="0" borderId="691" applyNumberFormat="0" applyFill="0" applyAlignment="0">
      <protection locked="0"/>
    </xf>
    <xf numFmtId="0" fontId="33" fillId="87" borderId="683" applyNumberFormat="0" applyFont="0" applyAlignment="0" applyProtection="0"/>
    <xf numFmtId="0" fontId="159" fillId="93" borderId="685" applyNumberFormat="0" applyAlignment="0" applyProtection="0"/>
    <xf numFmtId="0" fontId="160" fillId="95" borderId="688" applyNumberFormat="0" applyAlignment="0" applyProtection="0"/>
    <xf numFmtId="0" fontId="172" fillId="58" borderId="685" applyNumberFormat="0" applyAlignment="0" applyProtection="0">
      <alignment vertical="center"/>
    </xf>
    <xf numFmtId="0" fontId="175" fillId="95" borderId="685" applyNumberFormat="0" applyAlignment="0" applyProtection="0"/>
    <xf numFmtId="210" fontId="34" fillId="12" borderId="692" applyBorder="0" applyProtection="0">
      <alignment horizontal="right"/>
    </xf>
    <xf numFmtId="0" fontId="53" fillId="0" borderId="692">
      <alignment horizontal="center" vertical="top" wrapText="1"/>
    </xf>
    <xf numFmtId="0" fontId="19" fillId="45" borderId="692">
      <alignment horizontal="center" wrapText="1"/>
    </xf>
    <xf numFmtId="0" fontId="53" fillId="0" borderId="692">
      <alignment horizontal="center" vertical="top" wrapText="1"/>
    </xf>
    <xf numFmtId="0" fontId="19" fillId="46" borderId="692">
      <alignment horizontal="center" wrapText="1"/>
    </xf>
    <xf numFmtId="0" fontId="53" fillId="0" borderId="692">
      <alignment horizontal="center" vertical="top" wrapText="1"/>
    </xf>
    <xf numFmtId="0" fontId="19" fillId="46" borderId="692">
      <alignment horizontal="center" wrapText="1"/>
    </xf>
    <xf numFmtId="0" fontId="53" fillId="0" borderId="692">
      <alignment horizontal="center" vertical="top" wrapText="1"/>
    </xf>
    <xf numFmtId="0" fontId="19" fillId="46" borderId="692">
      <alignment horizontal="center" wrapText="1"/>
    </xf>
    <xf numFmtId="0" fontId="53" fillId="0" borderId="692">
      <alignment horizontal="center" vertical="top" wrapText="1"/>
    </xf>
    <xf numFmtId="0" fontId="19" fillId="46" borderId="692">
      <alignment horizontal="center" wrapText="1"/>
    </xf>
    <xf numFmtId="0" fontId="53" fillId="0" borderId="692">
      <alignment horizontal="center" vertical="top" wrapText="1"/>
    </xf>
    <xf numFmtId="0" fontId="19" fillId="46" borderId="692">
      <alignment horizontal="center" wrapText="1"/>
    </xf>
    <xf numFmtId="0" fontId="53" fillId="0" borderId="692">
      <alignment horizontal="center" vertical="top" wrapText="1"/>
    </xf>
    <xf numFmtId="0" fontId="19" fillId="46" borderId="692">
      <alignment horizontal="center" wrapText="1"/>
    </xf>
    <xf numFmtId="256" fontId="4" fillId="46" borderId="692">
      <alignment horizontal="right"/>
      <protection locked="0"/>
    </xf>
    <xf numFmtId="269" fontId="83" fillId="58" borderId="694" applyAlignment="0" applyProtection="0"/>
    <xf numFmtId="0" fontId="91" fillId="0" borderId="694">
      <alignment horizontal="left" vertical="center"/>
    </xf>
    <xf numFmtId="10" fontId="4" fillId="41" borderId="692" applyNumberFormat="0" applyBorder="0" applyAlignment="0" applyProtection="0"/>
    <xf numFmtId="4" fontId="83" fillId="12" borderId="694" applyNumberFormat="0" applyProtection="0">
      <alignment horizontal="left" vertical="center" indent="1"/>
    </xf>
    <xf numFmtId="251" fontId="19" fillId="0" borderId="694" applyFill="0"/>
    <xf numFmtId="251" fontId="19" fillId="0" borderId="693" applyFill="0"/>
    <xf numFmtId="251" fontId="4" fillId="0" borderId="694" applyFill="0"/>
    <xf numFmtId="251" fontId="4" fillId="0" borderId="693" applyFill="0"/>
    <xf numFmtId="213" fontId="44" fillId="0" borderId="697">
      <alignment horizontal="center" vertical="center"/>
      <protection locked="0"/>
    </xf>
    <xf numFmtId="213" fontId="44" fillId="0" borderId="697">
      <alignment horizontal="right" vertical="center"/>
      <protection locked="0"/>
    </xf>
    <xf numFmtId="214" fontId="44" fillId="0" borderId="697">
      <alignment horizontal="center" vertical="center"/>
      <protection locked="0"/>
    </xf>
    <xf numFmtId="214" fontId="44" fillId="0" borderId="697">
      <alignment horizontal="right" vertical="center"/>
      <protection locked="0"/>
    </xf>
    <xf numFmtId="3" fontId="45" fillId="41" borderId="698">
      <alignment horizontal="right"/>
    </xf>
    <xf numFmtId="188" fontId="44" fillId="0" borderId="697">
      <alignment horizontal="center" vertical="center"/>
      <protection locked="0"/>
    </xf>
    <xf numFmtId="188" fontId="44" fillId="0" borderId="697">
      <alignment horizontal="right" vertical="center"/>
      <protection locked="0"/>
    </xf>
    <xf numFmtId="215" fontId="44" fillId="0" borderId="697">
      <alignment horizontal="center" vertical="center"/>
      <protection locked="0"/>
    </xf>
    <xf numFmtId="215" fontId="44" fillId="0" borderId="697">
      <alignment horizontal="right" vertical="center"/>
      <protection locked="0"/>
    </xf>
    <xf numFmtId="216" fontId="44" fillId="0" borderId="697">
      <alignment horizontal="center" vertical="center"/>
      <protection locked="0"/>
    </xf>
    <xf numFmtId="216" fontId="44" fillId="0" borderId="697">
      <alignment horizontal="right" vertical="center"/>
      <protection locked="0"/>
    </xf>
    <xf numFmtId="217" fontId="44" fillId="0" borderId="697">
      <alignment horizontal="center" vertical="center"/>
      <protection locked="0"/>
    </xf>
    <xf numFmtId="217" fontId="44" fillId="0" borderId="697">
      <alignment horizontal="right" vertical="center"/>
      <protection locked="0"/>
    </xf>
    <xf numFmtId="218" fontId="44" fillId="0" borderId="697">
      <alignment horizontal="center" vertical="center"/>
      <protection locked="0"/>
    </xf>
    <xf numFmtId="218" fontId="44" fillId="0" borderId="697">
      <alignment horizontal="right" vertical="center"/>
      <protection locked="0"/>
    </xf>
    <xf numFmtId="235" fontId="19" fillId="44" borderId="695">
      <alignment horizontal="center" wrapText="1"/>
    </xf>
    <xf numFmtId="0" fontId="55" fillId="48" borderId="699" applyNumberFormat="0" applyAlignment="0">
      <protection locked="0"/>
    </xf>
    <xf numFmtId="0" fontId="69" fillId="51" borderId="696" applyNumberFormat="0" applyFont="0" applyBorder="0" applyAlignment="0" applyProtection="0"/>
    <xf numFmtId="0" fontId="74" fillId="55" borderId="700">
      <alignment horizontal="center"/>
      <protection locked="0"/>
    </xf>
    <xf numFmtId="0" fontId="95" fillId="24" borderId="699" applyNumberFormat="0" applyAlignment="0">
      <protection locked="0"/>
    </xf>
    <xf numFmtId="0" fontId="95" fillId="24" borderId="699" applyNumberFormat="0" applyAlignment="0">
      <protection locked="0"/>
    </xf>
    <xf numFmtId="10" fontId="69" fillId="66" borderId="696" applyBorder="0">
      <alignment horizontal="center"/>
      <protection locked="0"/>
    </xf>
    <xf numFmtId="0" fontId="4" fillId="15" borderId="698" applyNumberFormat="0" applyAlignment="0">
      <protection locked="0"/>
    </xf>
    <xf numFmtId="0" fontId="106" fillId="48" borderId="701" applyNumberFormat="0" applyAlignment="0">
      <protection locked="0"/>
    </xf>
    <xf numFmtId="4" fontId="83" fillId="46" borderId="702" applyNumberFormat="0" applyProtection="0">
      <alignment vertical="center"/>
    </xf>
    <xf numFmtId="4" fontId="121" fillId="46" borderId="702" applyNumberFormat="0" applyProtection="0">
      <alignment vertical="center"/>
    </xf>
    <xf numFmtId="4" fontId="122" fillId="46" borderId="702" applyNumberFormat="0" applyProtection="0">
      <alignment horizontal="left" vertical="center" indent="1"/>
    </xf>
    <xf numFmtId="4" fontId="122" fillId="70" borderId="702" applyNumberFormat="0" applyProtection="0">
      <alignment horizontal="right" vertical="center"/>
    </xf>
    <xf numFmtId="4" fontId="122" fillId="71" borderId="702" applyNumberFormat="0" applyProtection="0">
      <alignment horizontal="right" vertical="center"/>
    </xf>
    <xf numFmtId="4" fontId="122" fillId="72" borderId="702" applyNumberFormat="0" applyProtection="0">
      <alignment horizontal="right" vertical="center"/>
    </xf>
    <xf numFmtId="4" fontId="122" fillId="69" borderId="702" applyNumberFormat="0" applyProtection="0">
      <alignment horizontal="right" vertical="center"/>
    </xf>
    <xf numFmtId="4" fontId="122" fillId="73" borderId="702" applyNumberFormat="0" applyProtection="0">
      <alignment horizontal="right" vertical="center"/>
    </xf>
    <xf numFmtId="4" fontId="122" fillId="64" borderId="702" applyNumberFormat="0" applyProtection="0">
      <alignment horizontal="right" vertical="center"/>
    </xf>
    <xf numFmtId="4" fontId="122" fillId="74" borderId="702" applyNumberFormat="0" applyProtection="0">
      <alignment horizontal="right" vertical="center"/>
    </xf>
    <xf numFmtId="4" fontId="122" fillId="75" borderId="702" applyNumberFormat="0" applyProtection="0">
      <alignment horizontal="right" vertical="center"/>
    </xf>
    <xf numFmtId="4" fontId="122" fillId="76" borderId="702" applyNumberFormat="0" applyProtection="0">
      <alignment horizontal="right" vertical="center"/>
    </xf>
    <xf numFmtId="4" fontId="122" fillId="50" borderId="702" applyNumberFormat="0" applyProtection="0">
      <alignment horizontal="right" vertical="center"/>
    </xf>
    <xf numFmtId="4" fontId="122" fillId="44" borderId="702" applyNumberFormat="0" applyProtection="0">
      <alignment vertical="center"/>
    </xf>
    <xf numFmtId="4" fontId="125" fillId="44" borderId="702" applyNumberFormat="0" applyProtection="0">
      <alignment vertical="center"/>
    </xf>
    <xf numFmtId="4" fontId="83" fillId="50" borderId="703" applyNumberFormat="0" applyProtection="0">
      <alignment horizontal="left" vertical="center" indent="1"/>
    </xf>
    <xf numFmtId="4" fontId="24" fillId="44" borderId="702" applyNumberFormat="0" applyProtection="0">
      <alignment horizontal="right" vertical="center"/>
    </xf>
    <xf numFmtId="4" fontId="125" fillId="44" borderId="702" applyNumberFormat="0" applyProtection="0">
      <alignment horizontal="right" vertical="center"/>
    </xf>
    <xf numFmtId="4" fontId="126" fillId="5" borderId="702" applyNumberFormat="0" applyProtection="0">
      <alignment horizontal="left" vertical="center" wrapText="1" indent="1"/>
    </xf>
    <xf numFmtId="4" fontId="128" fillId="44" borderId="702" applyNumberFormat="0" applyProtection="0">
      <alignment horizontal="right" vertical="center"/>
    </xf>
    <xf numFmtId="0" fontId="146" fillId="0" borderId="704" applyNumberFormat="0" applyFill="0" applyAlignment="0">
      <protection locked="0"/>
    </xf>
    <xf numFmtId="0" fontId="146" fillId="0" borderId="704" applyNumberFormat="0" applyFill="0" applyAlignment="0">
      <protection locked="0"/>
    </xf>
    <xf numFmtId="0" fontId="33" fillId="87" borderId="698" applyNumberFormat="0" applyFont="0" applyAlignment="0" applyProtection="0"/>
    <xf numFmtId="0" fontId="159" fillId="93" borderId="699" applyNumberFormat="0" applyAlignment="0" applyProtection="0"/>
    <xf numFmtId="0" fontId="160" fillId="95" borderId="701" applyNumberFormat="0" applyAlignment="0" applyProtection="0"/>
    <xf numFmtId="0" fontId="172" fillId="58" borderId="699" applyNumberFormat="0" applyAlignment="0" applyProtection="0">
      <alignment vertical="center"/>
    </xf>
    <xf numFmtId="0" fontId="175" fillId="95" borderId="699" applyNumberFormat="0" applyAlignment="0" applyProtection="0"/>
    <xf numFmtId="214" fontId="44" fillId="0" borderId="745">
      <alignment horizontal="center" vertical="center"/>
      <protection locked="0"/>
    </xf>
    <xf numFmtId="214" fontId="44" fillId="0" borderId="745">
      <alignment horizontal="right" vertical="center"/>
      <protection locked="0"/>
    </xf>
    <xf numFmtId="188" fontId="44" fillId="0" borderId="745">
      <alignment horizontal="center" vertical="center"/>
      <protection locked="0"/>
    </xf>
    <xf numFmtId="188" fontId="44" fillId="0" borderId="745">
      <alignment horizontal="right" vertical="center"/>
      <protection locked="0"/>
    </xf>
    <xf numFmtId="215" fontId="44" fillId="0" borderId="745">
      <alignment horizontal="center" vertical="center"/>
      <protection locked="0"/>
    </xf>
    <xf numFmtId="215" fontId="44" fillId="0" borderId="745">
      <alignment horizontal="right" vertical="center"/>
      <protection locked="0"/>
    </xf>
    <xf numFmtId="216" fontId="44" fillId="0" borderId="745">
      <alignment horizontal="center" vertical="center"/>
      <protection locked="0"/>
    </xf>
    <xf numFmtId="216" fontId="44" fillId="0" borderId="745">
      <alignment horizontal="right" vertical="center"/>
      <protection locked="0"/>
    </xf>
    <xf numFmtId="217" fontId="44" fillId="0" borderId="745">
      <alignment horizontal="center" vertical="center"/>
      <protection locked="0"/>
    </xf>
    <xf numFmtId="217" fontId="44" fillId="0" borderId="745">
      <alignment horizontal="right" vertical="center"/>
      <protection locked="0"/>
    </xf>
    <xf numFmtId="218" fontId="44" fillId="0" borderId="745">
      <alignment horizontal="center" vertical="center"/>
      <protection locked="0"/>
    </xf>
    <xf numFmtId="218" fontId="44" fillId="0" borderId="745">
      <alignment horizontal="right" vertical="center"/>
      <protection locked="0"/>
    </xf>
    <xf numFmtId="0" fontId="4" fillId="15" borderId="722" applyNumberFormat="0" applyAlignment="0">
      <protection locked="0"/>
    </xf>
    <xf numFmtId="0" fontId="74" fillId="55" borderId="748">
      <alignment horizontal="center"/>
      <protection locked="0"/>
    </xf>
    <xf numFmtId="0" fontId="74" fillId="55" borderId="724">
      <alignment horizontal="center"/>
      <protection locked="0"/>
    </xf>
    <xf numFmtId="0" fontId="95" fillId="24" borderId="747" applyNumberFormat="0" applyAlignment="0">
      <protection locked="0"/>
    </xf>
    <xf numFmtId="0" fontId="95" fillId="24" borderId="747" applyNumberFormat="0" applyAlignment="0">
      <protection locked="0"/>
    </xf>
    <xf numFmtId="0" fontId="55" fillId="48" borderId="723" applyNumberFormat="0" applyAlignment="0">
      <protection locked="0"/>
    </xf>
    <xf numFmtId="4" fontId="122" fillId="72" borderId="750" applyNumberFormat="0" applyProtection="0">
      <alignment horizontal="right" vertical="center"/>
    </xf>
    <xf numFmtId="4" fontId="122" fillId="69" borderId="750" applyNumberFormat="0" applyProtection="0">
      <alignment horizontal="right" vertical="center"/>
    </xf>
    <xf numFmtId="4" fontId="122" fillId="73" borderId="750" applyNumberFormat="0" applyProtection="0">
      <alignment horizontal="right" vertical="center"/>
    </xf>
    <xf numFmtId="4" fontId="122" fillId="64" borderId="750" applyNumberFormat="0" applyProtection="0">
      <alignment horizontal="right" vertical="center"/>
    </xf>
    <xf numFmtId="4" fontId="122" fillId="74" borderId="750" applyNumberFormat="0" applyProtection="0">
      <alignment horizontal="right" vertical="center"/>
    </xf>
    <xf numFmtId="4" fontId="122" fillId="75" borderId="750" applyNumberFormat="0" applyProtection="0">
      <alignment horizontal="right" vertical="center"/>
    </xf>
    <xf numFmtId="4" fontId="122" fillId="76" borderId="750" applyNumberFormat="0" applyProtection="0">
      <alignment horizontal="right" vertical="center"/>
    </xf>
    <xf numFmtId="4" fontId="122" fillId="50" borderId="750" applyNumberFormat="0" applyProtection="0">
      <alignment horizontal="right" vertical="center"/>
    </xf>
    <xf numFmtId="4" fontId="122" fillId="44" borderId="750" applyNumberFormat="0" applyProtection="0">
      <alignment vertical="center"/>
    </xf>
    <xf numFmtId="4" fontId="125" fillId="44" borderId="750" applyNumberFormat="0" applyProtection="0">
      <alignment vertical="center"/>
    </xf>
    <xf numFmtId="4" fontId="83" fillId="50" borderId="751" applyNumberFormat="0" applyProtection="0">
      <alignment horizontal="left" vertical="center" indent="1"/>
    </xf>
    <xf numFmtId="4" fontId="24" fillId="44" borderId="750" applyNumberFormat="0" applyProtection="0">
      <alignment horizontal="right" vertical="center"/>
    </xf>
    <xf numFmtId="4" fontId="125" fillId="44" borderId="750" applyNumberFormat="0" applyProtection="0">
      <alignment horizontal="right" vertical="center"/>
    </xf>
    <xf numFmtId="4" fontId="126" fillId="5" borderId="750" applyNumberFormat="0" applyProtection="0">
      <alignment horizontal="left" vertical="center" wrapText="1" indent="1"/>
    </xf>
    <xf numFmtId="4" fontId="128" fillId="44" borderId="750" applyNumberFormat="0" applyProtection="0">
      <alignment horizontal="right" vertical="center"/>
    </xf>
    <xf numFmtId="218" fontId="44" fillId="0" borderId="721">
      <alignment horizontal="right" vertical="center"/>
      <protection locked="0"/>
    </xf>
    <xf numFmtId="218" fontId="44" fillId="0" borderId="721">
      <alignment horizontal="center" vertical="center"/>
      <protection locked="0"/>
    </xf>
    <xf numFmtId="217" fontId="44" fillId="0" borderId="721">
      <alignment horizontal="right" vertical="center"/>
      <protection locked="0"/>
    </xf>
    <xf numFmtId="217" fontId="44" fillId="0" borderId="721">
      <alignment horizontal="center" vertical="center"/>
      <protection locked="0"/>
    </xf>
    <xf numFmtId="216" fontId="44" fillId="0" borderId="721">
      <alignment horizontal="right" vertical="center"/>
      <protection locked="0"/>
    </xf>
    <xf numFmtId="216" fontId="44" fillId="0" borderId="721">
      <alignment horizontal="center" vertical="center"/>
      <protection locked="0"/>
    </xf>
    <xf numFmtId="215" fontId="44" fillId="0" borderId="721">
      <alignment horizontal="right" vertical="center"/>
      <protection locked="0"/>
    </xf>
    <xf numFmtId="215" fontId="44" fillId="0" borderId="721">
      <alignment horizontal="center" vertical="center"/>
      <protection locked="0"/>
    </xf>
    <xf numFmtId="188" fontId="44" fillId="0" borderId="721">
      <alignment horizontal="right" vertical="center"/>
      <protection locked="0"/>
    </xf>
    <xf numFmtId="188" fontId="44" fillId="0" borderId="721">
      <alignment horizontal="center" vertical="center"/>
      <protection locked="0"/>
    </xf>
    <xf numFmtId="3" fontId="45" fillId="41" borderId="722">
      <alignment horizontal="right"/>
    </xf>
    <xf numFmtId="214" fontId="44" fillId="0" borderId="721">
      <alignment horizontal="right" vertical="center"/>
      <protection locked="0"/>
    </xf>
    <xf numFmtId="214" fontId="44" fillId="0" borderId="721">
      <alignment horizontal="center" vertical="center"/>
      <protection locked="0"/>
    </xf>
    <xf numFmtId="213" fontId="44" fillId="0" borderId="721">
      <alignment horizontal="right" vertical="center"/>
      <protection locked="0"/>
    </xf>
    <xf numFmtId="213" fontId="44" fillId="0" borderId="721">
      <alignment horizontal="center" vertical="center"/>
      <protection locked="0"/>
    </xf>
    <xf numFmtId="0" fontId="146" fillId="0" borderId="752" applyNumberFormat="0" applyFill="0" applyAlignment="0">
      <protection locked="0"/>
    </xf>
    <xf numFmtId="0" fontId="146" fillId="0" borderId="752" applyNumberFormat="0" applyFill="0" applyAlignment="0">
      <protection locked="0"/>
    </xf>
    <xf numFmtId="0" fontId="33" fillId="87" borderId="746" applyNumberFormat="0" applyFont="0" applyAlignment="0" applyProtection="0"/>
    <xf numFmtId="0" fontId="159" fillId="93" borderId="747" applyNumberFormat="0" applyAlignment="0" applyProtection="0"/>
    <xf numFmtId="0" fontId="160" fillId="95" borderId="749" applyNumberFormat="0" applyAlignment="0" applyProtection="0"/>
    <xf numFmtId="0" fontId="172" fillId="58" borderId="747" applyNumberFormat="0" applyAlignment="0" applyProtection="0">
      <alignment vertical="center"/>
    </xf>
    <xf numFmtId="0" fontId="175" fillId="95" borderId="747" applyNumberFormat="0" applyAlignment="0" applyProtection="0"/>
    <xf numFmtId="4" fontId="83" fillId="46" borderId="750" applyNumberFormat="0" applyProtection="0">
      <alignment vertical="center"/>
    </xf>
    <xf numFmtId="0" fontId="95" fillId="24" borderId="723" applyNumberFormat="0" applyAlignment="0">
      <protection locked="0"/>
    </xf>
    <xf numFmtId="0" fontId="55" fillId="48" borderId="747" applyNumberFormat="0" applyAlignment="0">
      <protection locked="0"/>
    </xf>
    <xf numFmtId="0" fontId="95" fillId="24" borderId="723" applyNumberFormat="0" applyAlignment="0">
      <protection locked="0"/>
    </xf>
    <xf numFmtId="0" fontId="106" fillId="48" borderId="725" applyNumberFormat="0" applyAlignment="0">
      <protection locked="0"/>
    </xf>
    <xf numFmtId="4" fontId="121" fillId="46" borderId="750" applyNumberFormat="0" applyProtection="0">
      <alignment vertical="center"/>
    </xf>
    <xf numFmtId="4" fontId="122" fillId="46" borderId="750" applyNumberFormat="0" applyProtection="0">
      <alignment horizontal="left" vertical="center" indent="1"/>
    </xf>
    <xf numFmtId="210" fontId="34" fillId="12" borderId="705" applyBorder="0" applyProtection="0">
      <alignment horizontal="right"/>
    </xf>
    <xf numFmtId="213" fontId="44" fillId="0" borderId="708">
      <alignment horizontal="center" vertical="center"/>
      <protection locked="0"/>
    </xf>
    <xf numFmtId="213" fontId="44" fillId="0" borderId="708">
      <alignment horizontal="right" vertical="center"/>
      <protection locked="0"/>
    </xf>
    <xf numFmtId="214" fontId="44" fillId="0" borderId="708">
      <alignment horizontal="center" vertical="center"/>
      <protection locked="0"/>
    </xf>
    <xf numFmtId="214" fontId="44" fillId="0" borderId="708">
      <alignment horizontal="right" vertical="center"/>
      <protection locked="0"/>
    </xf>
    <xf numFmtId="3" fontId="45" fillId="41" borderId="709">
      <alignment horizontal="right"/>
    </xf>
    <xf numFmtId="188" fontId="44" fillId="0" borderId="708">
      <alignment horizontal="center" vertical="center"/>
      <protection locked="0"/>
    </xf>
    <xf numFmtId="188" fontId="44" fillId="0" borderId="708">
      <alignment horizontal="right" vertical="center"/>
      <protection locked="0"/>
    </xf>
    <xf numFmtId="215" fontId="44" fillId="0" borderId="708">
      <alignment horizontal="center" vertical="center"/>
      <protection locked="0"/>
    </xf>
    <xf numFmtId="215" fontId="44" fillId="0" borderId="708">
      <alignment horizontal="right" vertical="center"/>
      <protection locked="0"/>
    </xf>
    <xf numFmtId="216" fontId="44" fillId="0" borderId="708">
      <alignment horizontal="center" vertical="center"/>
      <protection locked="0"/>
    </xf>
    <xf numFmtId="216" fontId="44" fillId="0" borderId="708">
      <alignment horizontal="right" vertical="center"/>
      <protection locked="0"/>
    </xf>
    <xf numFmtId="217" fontId="44" fillId="0" borderId="708">
      <alignment horizontal="center" vertical="center"/>
      <protection locked="0"/>
    </xf>
    <xf numFmtId="217" fontId="44" fillId="0" borderId="708">
      <alignment horizontal="right" vertical="center"/>
      <protection locked="0"/>
    </xf>
    <xf numFmtId="218" fontId="44" fillId="0" borderId="708">
      <alignment horizontal="center" vertical="center"/>
      <protection locked="0"/>
    </xf>
    <xf numFmtId="218" fontId="44" fillId="0" borderId="708">
      <alignment horizontal="right" vertical="center"/>
      <protection locked="0"/>
    </xf>
    <xf numFmtId="235" fontId="19" fillId="44" borderId="710">
      <alignment horizontal="center" wrapText="1"/>
    </xf>
    <xf numFmtId="0" fontId="53" fillId="0" borderId="705">
      <alignment horizontal="center" vertical="top" wrapText="1"/>
    </xf>
    <xf numFmtId="0" fontId="19" fillId="45" borderId="705">
      <alignment horizontal="center" wrapText="1"/>
    </xf>
    <xf numFmtId="0" fontId="53" fillId="0" borderId="705">
      <alignment horizontal="center" vertical="top" wrapText="1"/>
    </xf>
    <xf numFmtId="0" fontId="19" fillId="46" borderId="705">
      <alignment horizontal="center" wrapText="1"/>
    </xf>
    <xf numFmtId="0" fontId="53" fillId="0" borderId="705">
      <alignment horizontal="center" vertical="top" wrapText="1"/>
    </xf>
    <xf numFmtId="0" fontId="19" fillId="46" borderId="705">
      <alignment horizontal="center" wrapText="1"/>
    </xf>
    <xf numFmtId="0" fontId="53" fillId="0" borderId="705">
      <alignment horizontal="center" vertical="top" wrapText="1"/>
    </xf>
    <xf numFmtId="0" fontId="19" fillId="46" borderId="705">
      <alignment horizontal="center" wrapText="1"/>
    </xf>
    <xf numFmtId="0" fontId="53" fillId="0" borderId="705">
      <alignment horizontal="center" vertical="top" wrapText="1"/>
    </xf>
    <xf numFmtId="0" fontId="19" fillId="46" borderId="705">
      <alignment horizontal="center" wrapText="1"/>
    </xf>
    <xf numFmtId="0" fontId="53" fillId="0" borderId="705">
      <alignment horizontal="center" vertical="top" wrapText="1"/>
    </xf>
    <xf numFmtId="0" fontId="19" fillId="46" borderId="705">
      <alignment horizontal="center" wrapText="1"/>
    </xf>
    <xf numFmtId="0" fontId="53" fillId="0" borderId="705">
      <alignment horizontal="center" vertical="top" wrapText="1"/>
    </xf>
    <xf numFmtId="0" fontId="19" fillId="46" borderId="705">
      <alignment horizontal="center" wrapText="1"/>
    </xf>
    <xf numFmtId="0" fontId="55" fillId="48" borderId="711" applyNumberFormat="0" applyAlignment="0">
      <protection locked="0"/>
    </xf>
    <xf numFmtId="0" fontId="69" fillId="51" borderId="712" applyNumberFormat="0" applyFont="0" applyBorder="0" applyAlignment="0" applyProtection="0"/>
    <xf numFmtId="256" fontId="4" fillId="46" borderId="705">
      <alignment horizontal="right"/>
      <protection locked="0"/>
    </xf>
    <xf numFmtId="0" fontId="74" fillId="55" borderId="713">
      <alignment horizontal="center"/>
      <protection locked="0"/>
    </xf>
    <xf numFmtId="269" fontId="83" fillId="58" borderId="707" applyAlignment="0" applyProtection="0"/>
    <xf numFmtId="0" fontId="91" fillId="0" borderId="707">
      <alignment horizontal="left" vertical="center"/>
    </xf>
    <xf numFmtId="10" fontId="4" fillId="41" borderId="705" applyNumberFormat="0" applyBorder="0" applyAlignment="0" applyProtection="0"/>
    <xf numFmtId="0" fontId="95" fillId="24" borderId="711" applyNumberFormat="0" applyAlignment="0">
      <protection locked="0"/>
    </xf>
    <xf numFmtId="0" fontId="95" fillId="24" borderId="711" applyNumberFormat="0" applyAlignment="0">
      <protection locked="0"/>
    </xf>
    <xf numFmtId="10" fontId="69" fillId="66" borderId="712" applyBorder="0">
      <alignment horizontal="center"/>
      <protection locked="0"/>
    </xf>
    <xf numFmtId="0" fontId="4" fillId="15" borderId="709" applyNumberFormat="0" applyAlignment="0">
      <protection locked="0"/>
    </xf>
    <xf numFmtId="0" fontId="106" fillId="48" borderId="714" applyNumberFormat="0" applyAlignment="0">
      <protection locked="0"/>
    </xf>
    <xf numFmtId="4" fontId="83" fillId="46" borderId="715" applyNumberFormat="0" applyProtection="0">
      <alignment vertical="center"/>
    </xf>
    <xf numFmtId="4" fontId="121" fillId="46" borderId="715" applyNumberFormat="0" applyProtection="0">
      <alignment vertical="center"/>
    </xf>
    <xf numFmtId="4" fontId="122" fillId="46" borderId="715" applyNumberFormat="0" applyProtection="0">
      <alignment horizontal="left" vertical="center" indent="1"/>
    </xf>
    <xf numFmtId="4" fontId="122" fillId="70" borderId="715" applyNumberFormat="0" applyProtection="0">
      <alignment horizontal="right" vertical="center"/>
    </xf>
    <xf numFmtId="4" fontId="122" fillId="71" borderId="715" applyNumberFormat="0" applyProtection="0">
      <alignment horizontal="right" vertical="center"/>
    </xf>
    <xf numFmtId="4" fontId="122" fillId="72" borderId="715" applyNumberFormat="0" applyProtection="0">
      <alignment horizontal="right" vertical="center"/>
    </xf>
    <xf numFmtId="4" fontId="122" fillId="69" borderId="715" applyNumberFormat="0" applyProtection="0">
      <alignment horizontal="right" vertical="center"/>
    </xf>
    <xf numFmtId="4" fontId="122" fillId="73" borderId="715" applyNumberFormat="0" applyProtection="0">
      <alignment horizontal="right" vertical="center"/>
    </xf>
    <xf numFmtId="4" fontId="122" fillId="64" borderId="715" applyNumberFormat="0" applyProtection="0">
      <alignment horizontal="right" vertical="center"/>
    </xf>
    <xf numFmtId="4" fontId="122" fillId="74" borderId="715" applyNumberFormat="0" applyProtection="0">
      <alignment horizontal="right" vertical="center"/>
    </xf>
    <xf numFmtId="4" fontId="122" fillId="75" borderId="715" applyNumberFormat="0" applyProtection="0">
      <alignment horizontal="right" vertical="center"/>
    </xf>
    <xf numFmtId="4" fontId="122" fillId="76" borderId="715" applyNumberFormat="0" applyProtection="0">
      <alignment horizontal="right" vertical="center"/>
    </xf>
    <xf numFmtId="4" fontId="83" fillId="12" borderId="707" applyNumberFormat="0" applyProtection="0">
      <alignment horizontal="left" vertical="center" indent="1"/>
    </xf>
    <xf numFmtId="4" fontId="122" fillId="50" borderId="715" applyNumberFormat="0" applyProtection="0">
      <alignment horizontal="right" vertical="center"/>
    </xf>
    <xf numFmtId="4" fontId="122" fillId="44" borderId="715" applyNumberFormat="0" applyProtection="0">
      <alignment vertical="center"/>
    </xf>
    <xf numFmtId="4" fontId="125" fillId="44" borderId="715" applyNumberFormat="0" applyProtection="0">
      <alignment vertical="center"/>
    </xf>
    <xf numFmtId="4" fontId="83" fillId="50" borderId="716" applyNumberFormat="0" applyProtection="0">
      <alignment horizontal="left" vertical="center" indent="1"/>
    </xf>
    <xf numFmtId="4" fontId="24" fillId="44" borderId="715" applyNumberFormat="0" applyProtection="0">
      <alignment horizontal="right" vertical="center"/>
    </xf>
    <xf numFmtId="4" fontId="125" fillId="44" borderId="715" applyNumberFormat="0" applyProtection="0">
      <alignment horizontal="right" vertical="center"/>
    </xf>
    <xf numFmtId="4" fontId="126" fillId="5" borderId="715" applyNumberFormat="0" applyProtection="0">
      <alignment horizontal="left" vertical="center" wrapText="1" indent="1"/>
    </xf>
    <xf numFmtId="4" fontId="128" fillId="44" borderId="715" applyNumberFormat="0" applyProtection="0">
      <alignment horizontal="right" vertical="center"/>
    </xf>
    <xf numFmtId="251" fontId="19" fillId="0" borderId="707" applyFill="0"/>
    <xf numFmtId="251" fontId="19" fillId="0" borderId="706" applyFill="0"/>
    <xf numFmtId="251" fontId="4" fillId="0" borderId="707" applyFill="0"/>
    <xf numFmtId="251" fontId="4" fillId="0" borderId="706" applyFill="0"/>
    <xf numFmtId="0" fontId="146" fillId="0" borderId="717" applyNumberFormat="0" applyFill="0" applyAlignment="0">
      <protection locked="0"/>
    </xf>
    <xf numFmtId="0" fontId="146" fillId="0" borderId="717" applyNumberFormat="0" applyFill="0" applyAlignment="0">
      <protection locked="0"/>
    </xf>
    <xf numFmtId="0" fontId="33" fillId="87" borderId="709" applyNumberFormat="0" applyFont="0" applyAlignment="0" applyProtection="0"/>
    <xf numFmtId="0" fontId="159" fillId="93" borderId="711" applyNumberFormat="0" applyAlignment="0" applyProtection="0"/>
    <xf numFmtId="0" fontId="160" fillId="95" borderId="714" applyNumberFormat="0" applyAlignment="0" applyProtection="0"/>
    <xf numFmtId="0" fontId="172" fillId="58" borderId="711" applyNumberFormat="0" applyAlignment="0" applyProtection="0">
      <alignment vertical="center"/>
    </xf>
    <xf numFmtId="0" fontId="175" fillId="95" borderId="711" applyNumberFormat="0" applyAlignment="0" applyProtection="0"/>
    <xf numFmtId="210" fontId="34" fillId="12" borderId="718" applyBorder="0" applyProtection="0">
      <alignment horizontal="right"/>
    </xf>
    <xf numFmtId="235" fontId="19" fillId="44" borderId="695">
      <alignment horizontal="center" wrapText="1"/>
    </xf>
    <xf numFmtId="0" fontId="53" fillId="0" borderId="718">
      <alignment horizontal="center" vertical="top" wrapText="1"/>
    </xf>
    <xf numFmtId="0" fontId="19" fillId="45" borderId="718">
      <alignment horizontal="center" wrapText="1"/>
    </xf>
    <xf numFmtId="0" fontId="53" fillId="0" borderId="718">
      <alignment horizontal="center" vertical="top" wrapText="1"/>
    </xf>
    <xf numFmtId="0" fontId="19" fillId="46" borderId="718">
      <alignment horizontal="center" wrapText="1"/>
    </xf>
    <xf numFmtId="0" fontId="53" fillId="0" borderId="718">
      <alignment horizontal="center" vertical="top" wrapText="1"/>
    </xf>
    <xf numFmtId="0" fontId="19" fillId="46" borderId="718">
      <alignment horizontal="center" wrapText="1"/>
    </xf>
    <xf numFmtId="0" fontId="53" fillId="0" borderId="718">
      <alignment horizontal="center" vertical="top" wrapText="1"/>
    </xf>
    <xf numFmtId="0" fontId="19" fillId="46" borderId="718">
      <alignment horizontal="center" wrapText="1"/>
    </xf>
    <xf numFmtId="0" fontId="53" fillId="0" borderId="718">
      <alignment horizontal="center" vertical="top" wrapText="1"/>
    </xf>
    <xf numFmtId="0" fontId="19" fillId="46" borderId="718">
      <alignment horizontal="center" wrapText="1"/>
    </xf>
    <xf numFmtId="0" fontId="53" fillId="0" borderId="718">
      <alignment horizontal="center" vertical="top" wrapText="1"/>
    </xf>
    <xf numFmtId="0" fontId="19" fillId="46" borderId="718">
      <alignment horizontal="center" wrapText="1"/>
    </xf>
    <xf numFmtId="0" fontId="53" fillId="0" borderId="718">
      <alignment horizontal="center" vertical="top" wrapText="1"/>
    </xf>
    <xf numFmtId="0" fontId="19" fillId="46" borderId="718">
      <alignment horizontal="center" wrapText="1"/>
    </xf>
    <xf numFmtId="0" fontId="69" fillId="51" borderId="696" applyNumberFormat="0" applyFont="0" applyBorder="0" applyAlignment="0" applyProtection="0"/>
    <xf numFmtId="256" fontId="4" fillId="46" borderId="718">
      <alignment horizontal="right"/>
      <protection locked="0"/>
    </xf>
    <xf numFmtId="269" fontId="83" fillId="58" borderId="720" applyAlignment="0" applyProtection="0"/>
    <xf numFmtId="0" fontId="91" fillId="0" borderId="720">
      <alignment horizontal="left" vertical="center"/>
    </xf>
    <xf numFmtId="10" fontId="4" fillId="41" borderId="718" applyNumberFormat="0" applyBorder="0" applyAlignment="0" applyProtection="0"/>
    <xf numFmtId="10" fontId="69" fillId="66" borderId="696" applyBorder="0">
      <alignment horizontal="center"/>
      <protection locked="0"/>
    </xf>
    <xf numFmtId="4" fontId="83" fillId="12" borderId="720" applyNumberFormat="0" applyProtection="0">
      <alignment horizontal="left" vertical="center" indent="1"/>
    </xf>
    <xf numFmtId="251" fontId="19" fillId="0" borderId="720" applyFill="0"/>
    <xf numFmtId="251" fontId="19" fillId="0" borderId="719" applyFill="0"/>
    <xf numFmtId="251" fontId="4" fillId="0" borderId="720" applyFill="0"/>
    <xf numFmtId="251" fontId="4" fillId="0" borderId="719" applyFill="0"/>
    <xf numFmtId="210" fontId="34" fillId="12" borderId="729" applyBorder="0" applyProtection="0">
      <alignment horizontal="right"/>
    </xf>
    <xf numFmtId="213" fontId="44" fillId="0" borderId="732">
      <alignment horizontal="center" vertical="center"/>
      <protection locked="0"/>
    </xf>
    <xf numFmtId="213" fontId="44" fillId="0" borderId="732">
      <alignment horizontal="right" vertical="center"/>
      <protection locked="0"/>
    </xf>
    <xf numFmtId="214" fontId="44" fillId="0" borderId="732">
      <alignment horizontal="center" vertical="center"/>
      <protection locked="0"/>
    </xf>
    <xf numFmtId="214" fontId="44" fillId="0" borderId="732">
      <alignment horizontal="right" vertical="center"/>
      <protection locked="0"/>
    </xf>
    <xf numFmtId="3" fontId="45" fillId="41" borderId="733">
      <alignment horizontal="right"/>
    </xf>
    <xf numFmtId="188" fontId="44" fillId="0" borderId="732">
      <alignment horizontal="center" vertical="center"/>
      <protection locked="0"/>
    </xf>
    <xf numFmtId="188" fontId="44" fillId="0" borderId="732">
      <alignment horizontal="right" vertical="center"/>
      <protection locked="0"/>
    </xf>
    <xf numFmtId="215" fontId="44" fillId="0" borderId="732">
      <alignment horizontal="center" vertical="center"/>
      <protection locked="0"/>
    </xf>
    <xf numFmtId="215" fontId="44" fillId="0" borderId="732">
      <alignment horizontal="right" vertical="center"/>
      <protection locked="0"/>
    </xf>
    <xf numFmtId="216" fontId="44" fillId="0" borderId="732">
      <alignment horizontal="center" vertical="center"/>
      <protection locked="0"/>
    </xf>
    <xf numFmtId="216" fontId="44" fillId="0" borderId="732">
      <alignment horizontal="right" vertical="center"/>
      <protection locked="0"/>
    </xf>
    <xf numFmtId="217" fontId="44" fillId="0" borderId="732">
      <alignment horizontal="center" vertical="center"/>
      <protection locked="0"/>
    </xf>
    <xf numFmtId="217" fontId="44" fillId="0" borderId="732">
      <alignment horizontal="right" vertical="center"/>
      <protection locked="0"/>
    </xf>
    <xf numFmtId="218" fontId="44" fillId="0" borderId="732">
      <alignment horizontal="center" vertical="center"/>
      <protection locked="0"/>
    </xf>
    <xf numFmtId="218" fontId="44" fillId="0" borderId="732">
      <alignment horizontal="right" vertical="center"/>
      <protection locked="0"/>
    </xf>
    <xf numFmtId="235" fontId="19" fillId="44" borderId="734">
      <alignment horizontal="center" wrapText="1"/>
    </xf>
    <xf numFmtId="0" fontId="53" fillId="0" borderId="729">
      <alignment horizontal="center" vertical="top" wrapText="1"/>
    </xf>
    <xf numFmtId="0" fontId="19" fillId="45" borderId="729">
      <alignment horizontal="center" wrapText="1"/>
    </xf>
    <xf numFmtId="0" fontId="53" fillId="0" borderId="729">
      <alignment horizontal="center" vertical="top" wrapText="1"/>
    </xf>
    <xf numFmtId="0" fontId="19" fillId="46" borderId="729">
      <alignment horizontal="center" wrapText="1"/>
    </xf>
    <xf numFmtId="0" fontId="53" fillId="0" borderId="729">
      <alignment horizontal="center" vertical="top" wrapText="1"/>
    </xf>
    <xf numFmtId="0" fontId="19" fillId="46" borderId="729">
      <alignment horizontal="center" wrapText="1"/>
    </xf>
    <xf numFmtId="0" fontId="53" fillId="0" borderId="729">
      <alignment horizontal="center" vertical="top" wrapText="1"/>
    </xf>
    <xf numFmtId="0" fontId="19" fillId="46" borderId="729">
      <alignment horizontal="center" wrapText="1"/>
    </xf>
    <xf numFmtId="0" fontId="53" fillId="0" borderId="729">
      <alignment horizontal="center" vertical="top" wrapText="1"/>
    </xf>
    <xf numFmtId="0" fontId="19" fillId="46" borderId="729">
      <alignment horizontal="center" wrapText="1"/>
    </xf>
    <xf numFmtId="0" fontId="53" fillId="0" borderId="729">
      <alignment horizontal="center" vertical="top" wrapText="1"/>
    </xf>
    <xf numFmtId="0" fontId="19" fillId="46" borderId="729">
      <alignment horizontal="center" wrapText="1"/>
    </xf>
    <xf numFmtId="0" fontId="53" fillId="0" borderId="729">
      <alignment horizontal="center" vertical="top" wrapText="1"/>
    </xf>
    <xf numFmtId="0" fontId="19" fillId="46" borderId="729">
      <alignment horizontal="center" wrapText="1"/>
    </xf>
    <xf numFmtId="0" fontId="55" fillId="48" borderId="735" applyNumberFormat="0" applyAlignment="0">
      <protection locked="0"/>
    </xf>
    <xf numFmtId="0" fontId="69" fillId="51" borderId="736" applyNumberFormat="0" applyFont="0" applyBorder="0" applyAlignment="0" applyProtection="0"/>
    <xf numFmtId="256" fontId="4" fillId="46" borderId="729">
      <alignment horizontal="right"/>
      <protection locked="0"/>
    </xf>
    <xf numFmtId="0" fontId="74" fillId="55" borderId="737">
      <alignment horizontal="center"/>
      <protection locked="0"/>
    </xf>
    <xf numFmtId="269" fontId="83" fillId="58" borderId="731" applyAlignment="0" applyProtection="0"/>
    <xf numFmtId="0" fontId="91" fillId="0" borderId="731">
      <alignment horizontal="left" vertical="center"/>
    </xf>
    <xf numFmtId="10" fontId="4" fillId="41" borderId="729" applyNumberFormat="0" applyBorder="0" applyAlignment="0" applyProtection="0"/>
    <xf numFmtId="0" fontId="95" fillId="24" borderId="735" applyNumberFormat="0" applyAlignment="0">
      <protection locked="0"/>
    </xf>
    <xf numFmtId="0" fontId="95" fillId="24" borderId="735" applyNumberFormat="0" applyAlignment="0">
      <protection locked="0"/>
    </xf>
    <xf numFmtId="10" fontId="69" fillId="66" borderId="736" applyBorder="0">
      <alignment horizontal="center"/>
      <protection locked="0"/>
    </xf>
    <xf numFmtId="0" fontId="4" fillId="15" borderId="733" applyNumberFormat="0" applyAlignment="0">
      <protection locked="0"/>
    </xf>
    <xf numFmtId="0" fontId="106" fillId="48" borderId="738" applyNumberFormat="0" applyAlignment="0">
      <protection locked="0"/>
    </xf>
    <xf numFmtId="3" fontId="45" fillId="41" borderId="746">
      <alignment horizontal="right"/>
    </xf>
    <xf numFmtId="213" fontId="44" fillId="0" borderId="745">
      <alignment horizontal="right" vertical="center"/>
      <protection locked="0"/>
    </xf>
    <xf numFmtId="4" fontId="83" fillId="46" borderId="739" applyNumberFormat="0" applyProtection="0">
      <alignment vertical="center"/>
    </xf>
    <xf numFmtId="4" fontId="121" fillId="46" borderId="739" applyNumberFormat="0" applyProtection="0">
      <alignment vertical="center"/>
    </xf>
    <xf numFmtId="4" fontId="122" fillId="46" borderId="739" applyNumberFormat="0" applyProtection="0">
      <alignment horizontal="left" vertical="center" indent="1"/>
    </xf>
    <xf numFmtId="4" fontId="122" fillId="70" borderId="739" applyNumberFormat="0" applyProtection="0">
      <alignment horizontal="right" vertical="center"/>
    </xf>
    <xf numFmtId="4" fontId="122" fillId="71" borderId="739" applyNumberFormat="0" applyProtection="0">
      <alignment horizontal="right" vertical="center"/>
    </xf>
    <xf numFmtId="4" fontId="122" fillId="72" borderId="739" applyNumberFormat="0" applyProtection="0">
      <alignment horizontal="right" vertical="center"/>
    </xf>
    <xf numFmtId="4" fontId="122" fillId="69" borderId="739" applyNumberFormat="0" applyProtection="0">
      <alignment horizontal="right" vertical="center"/>
    </xf>
    <xf numFmtId="4" fontId="122" fillId="73" borderId="739" applyNumberFormat="0" applyProtection="0">
      <alignment horizontal="right" vertical="center"/>
    </xf>
    <xf numFmtId="4" fontId="122" fillId="64" borderId="739" applyNumberFormat="0" applyProtection="0">
      <alignment horizontal="right" vertical="center"/>
    </xf>
    <xf numFmtId="4" fontId="122" fillId="74" borderId="739" applyNumberFormat="0" applyProtection="0">
      <alignment horizontal="right" vertical="center"/>
    </xf>
    <xf numFmtId="4" fontId="122" fillId="75" borderId="739" applyNumberFormat="0" applyProtection="0">
      <alignment horizontal="right" vertical="center"/>
    </xf>
    <xf numFmtId="4" fontId="122" fillId="76" borderId="739" applyNumberFormat="0" applyProtection="0">
      <alignment horizontal="right" vertical="center"/>
    </xf>
    <xf numFmtId="4" fontId="83" fillId="12" borderId="731" applyNumberFormat="0" applyProtection="0">
      <alignment horizontal="left" vertical="center" indent="1"/>
    </xf>
    <xf numFmtId="4" fontId="122" fillId="50" borderId="739" applyNumberFormat="0" applyProtection="0">
      <alignment horizontal="right" vertical="center"/>
    </xf>
    <xf numFmtId="4" fontId="122" fillId="44" borderId="739" applyNumberFormat="0" applyProtection="0">
      <alignment vertical="center"/>
    </xf>
    <xf numFmtId="4" fontId="125" fillId="44" borderId="739" applyNumberFormat="0" applyProtection="0">
      <alignment vertical="center"/>
    </xf>
    <xf numFmtId="4" fontId="83" fillId="50" borderId="740" applyNumberFormat="0" applyProtection="0">
      <alignment horizontal="left" vertical="center" indent="1"/>
    </xf>
    <xf numFmtId="4" fontId="24" fillId="44" borderId="739" applyNumberFormat="0" applyProtection="0">
      <alignment horizontal="right" vertical="center"/>
    </xf>
    <xf numFmtId="4" fontId="125" fillId="44" borderId="739" applyNumberFormat="0" applyProtection="0">
      <alignment horizontal="right" vertical="center"/>
    </xf>
    <xf numFmtId="4" fontId="126" fillId="5" borderId="739" applyNumberFormat="0" applyProtection="0">
      <alignment horizontal="left" vertical="center" wrapText="1" indent="1"/>
    </xf>
    <xf numFmtId="4" fontId="128" fillId="44" borderId="739" applyNumberFormat="0" applyProtection="0">
      <alignment horizontal="right" vertical="center"/>
    </xf>
    <xf numFmtId="251" fontId="19" fillId="0" borderId="731" applyFill="0"/>
    <xf numFmtId="251" fontId="19" fillId="0" borderId="730" applyFill="0"/>
    <xf numFmtId="251" fontId="4" fillId="0" borderId="731" applyFill="0"/>
    <xf numFmtId="251" fontId="4" fillId="0" borderId="730" applyFill="0"/>
    <xf numFmtId="0" fontId="146" fillId="0" borderId="741" applyNumberFormat="0" applyFill="0" applyAlignment="0">
      <protection locked="0"/>
    </xf>
    <xf numFmtId="0" fontId="146" fillId="0" borderId="741" applyNumberFormat="0" applyFill="0" applyAlignment="0">
      <protection locked="0"/>
    </xf>
    <xf numFmtId="0" fontId="33" fillId="87" borderId="733" applyNumberFormat="0" applyFont="0" applyAlignment="0" applyProtection="0"/>
    <xf numFmtId="0" fontId="159" fillId="93" borderId="735" applyNumberFormat="0" applyAlignment="0" applyProtection="0"/>
    <xf numFmtId="0" fontId="160" fillId="95" borderId="738" applyNumberFormat="0" applyAlignment="0" applyProtection="0"/>
    <xf numFmtId="0" fontId="172" fillId="58" borderId="735" applyNumberFormat="0" applyAlignment="0" applyProtection="0">
      <alignment vertical="center"/>
    </xf>
    <xf numFmtId="0" fontId="175" fillId="95" borderId="735" applyNumberFormat="0" applyAlignment="0" applyProtection="0"/>
    <xf numFmtId="210" fontId="34" fillId="12" borderId="742" applyBorder="0" applyProtection="0">
      <alignment horizontal="right"/>
    </xf>
    <xf numFmtId="0" fontId="53" fillId="0" borderId="742">
      <alignment horizontal="center" vertical="top" wrapText="1"/>
    </xf>
    <xf numFmtId="0" fontId="19" fillId="45" borderId="742">
      <alignment horizontal="center" wrapText="1"/>
    </xf>
    <xf numFmtId="0" fontId="53" fillId="0" borderId="742">
      <alignment horizontal="center" vertical="top" wrapText="1"/>
    </xf>
    <xf numFmtId="0" fontId="19" fillId="46" borderId="742">
      <alignment horizontal="center" wrapText="1"/>
    </xf>
    <xf numFmtId="0" fontId="53" fillId="0" borderId="742">
      <alignment horizontal="center" vertical="top" wrapText="1"/>
    </xf>
    <xf numFmtId="0" fontId="19" fillId="46" borderId="742">
      <alignment horizontal="center" wrapText="1"/>
    </xf>
    <xf numFmtId="0" fontId="53" fillId="0" borderId="742">
      <alignment horizontal="center" vertical="top" wrapText="1"/>
    </xf>
    <xf numFmtId="0" fontId="19" fillId="46" borderId="742">
      <alignment horizontal="center" wrapText="1"/>
    </xf>
    <xf numFmtId="0" fontId="53" fillId="0" borderId="742">
      <alignment horizontal="center" vertical="top" wrapText="1"/>
    </xf>
    <xf numFmtId="0" fontId="19" fillId="46" borderId="742">
      <alignment horizontal="center" wrapText="1"/>
    </xf>
    <xf numFmtId="0" fontId="53" fillId="0" borderId="742">
      <alignment horizontal="center" vertical="top" wrapText="1"/>
    </xf>
    <xf numFmtId="0" fontId="19" fillId="46" borderId="742">
      <alignment horizontal="center" wrapText="1"/>
    </xf>
    <xf numFmtId="0" fontId="53" fillId="0" borderId="742">
      <alignment horizontal="center" vertical="top" wrapText="1"/>
    </xf>
    <xf numFmtId="0" fontId="19" fillId="46" borderId="742">
      <alignment horizontal="center" wrapText="1"/>
    </xf>
    <xf numFmtId="256" fontId="4" fillId="46" borderId="742">
      <alignment horizontal="right"/>
      <protection locked="0"/>
    </xf>
    <xf numFmtId="269" fontId="83" fillId="58" borderId="744" applyAlignment="0" applyProtection="0"/>
    <xf numFmtId="0" fontId="91" fillId="0" borderId="744">
      <alignment horizontal="left" vertical="center"/>
    </xf>
    <xf numFmtId="10" fontId="4" fillId="41" borderId="742" applyNumberFormat="0" applyBorder="0" applyAlignment="0" applyProtection="0"/>
    <xf numFmtId="4" fontId="83" fillId="12" borderId="744" applyNumberFormat="0" applyProtection="0">
      <alignment horizontal="left" vertical="center" indent="1"/>
    </xf>
    <xf numFmtId="251" fontId="19" fillId="0" borderId="744" applyFill="0"/>
    <xf numFmtId="251" fontId="19" fillId="0" borderId="743" applyFill="0"/>
    <xf numFmtId="251" fontId="4" fillId="0" borderId="744" applyFill="0"/>
    <xf numFmtId="251" fontId="4" fillId="0" borderId="743" applyFill="0"/>
    <xf numFmtId="210" fontId="34" fillId="12" borderId="753" applyBorder="0" applyProtection="0">
      <alignment horizontal="right"/>
    </xf>
    <xf numFmtId="213" fontId="44" fillId="0" borderId="756">
      <alignment horizontal="center" vertical="center"/>
      <protection locked="0"/>
    </xf>
    <xf numFmtId="213" fontId="44" fillId="0" borderId="756">
      <alignment horizontal="right" vertical="center"/>
      <protection locked="0"/>
    </xf>
    <xf numFmtId="214" fontId="44" fillId="0" borderId="756">
      <alignment horizontal="center" vertical="center"/>
      <protection locked="0"/>
    </xf>
    <xf numFmtId="214" fontId="44" fillId="0" borderId="756">
      <alignment horizontal="right" vertical="center"/>
      <protection locked="0"/>
    </xf>
    <xf numFmtId="3" fontId="45" fillId="41" borderId="757">
      <alignment horizontal="right"/>
    </xf>
    <xf numFmtId="188" fontId="44" fillId="0" borderId="756">
      <alignment horizontal="center" vertical="center"/>
      <protection locked="0"/>
    </xf>
    <xf numFmtId="188" fontId="44" fillId="0" borderId="756">
      <alignment horizontal="right" vertical="center"/>
      <protection locked="0"/>
    </xf>
    <xf numFmtId="215" fontId="44" fillId="0" borderId="756">
      <alignment horizontal="center" vertical="center"/>
      <protection locked="0"/>
    </xf>
    <xf numFmtId="215" fontId="44" fillId="0" borderId="756">
      <alignment horizontal="right" vertical="center"/>
      <protection locked="0"/>
    </xf>
    <xf numFmtId="216" fontId="44" fillId="0" borderId="756">
      <alignment horizontal="center" vertical="center"/>
      <protection locked="0"/>
    </xf>
    <xf numFmtId="216" fontId="44" fillId="0" borderId="756">
      <alignment horizontal="right" vertical="center"/>
      <protection locked="0"/>
    </xf>
    <xf numFmtId="217" fontId="44" fillId="0" borderId="756">
      <alignment horizontal="center" vertical="center"/>
      <protection locked="0"/>
    </xf>
    <xf numFmtId="217" fontId="44" fillId="0" borderId="756">
      <alignment horizontal="right" vertical="center"/>
      <protection locked="0"/>
    </xf>
    <xf numFmtId="218" fontId="44" fillId="0" borderId="756">
      <alignment horizontal="center" vertical="center"/>
      <protection locked="0"/>
    </xf>
    <xf numFmtId="218" fontId="44" fillId="0" borderId="756">
      <alignment horizontal="right" vertical="center"/>
      <protection locked="0"/>
    </xf>
    <xf numFmtId="235" fontId="19" fillId="44" borderId="758">
      <alignment horizontal="center" wrapText="1"/>
    </xf>
    <xf numFmtId="0" fontId="53" fillId="0" borderId="753">
      <alignment horizontal="center" vertical="top" wrapText="1"/>
    </xf>
    <xf numFmtId="0" fontId="19" fillId="45" borderId="753">
      <alignment horizontal="center" wrapText="1"/>
    </xf>
    <xf numFmtId="0" fontId="53" fillId="0" borderId="753">
      <alignment horizontal="center" vertical="top" wrapText="1"/>
    </xf>
    <xf numFmtId="0" fontId="19" fillId="46" borderId="753">
      <alignment horizontal="center" wrapText="1"/>
    </xf>
    <xf numFmtId="0" fontId="53" fillId="0" borderId="753">
      <alignment horizontal="center" vertical="top" wrapText="1"/>
    </xf>
    <xf numFmtId="0" fontId="19" fillId="46" borderId="753">
      <alignment horizontal="center" wrapText="1"/>
    </xf>
    <xf numFmtId="0" fontId="53" fillId="0" borderId="753">
      <alignment horizontal="center" vertical="top" wrapText="1"/>
    </xf>
    <xf numFmtId="0" fontId="19" fillId="46" borderId="753">
      <alignment horizontal="center" wrapText="1"/>
    </xf>
    <xf numFmtId="0" fontId="53" fillId="0" borderId="753">
      <alignment horizontal="center" vertical="top" wrapText="1"/>
    </xf>
    <xf numFmtId="0" fontId="19" fillId="46" borderId="753">
      <alignment horizontal="center" wrapText="1"/>
    </xf>
    <xf numFmtId="0" fontId="53" fillId="0" borderId="753">
      <alignment horizontal="center" vertical="top" wrapText="1"/>
    </xf>
    <xf numFmtId="0" fontId="19" fillId="46" borderId="753">
      <alignment horizontal="center" wrapText="1"/>
    </xf>
    <xf numFmtId="0" fontId="53" fillId="0" borderId="753">
      <alignment horizontal="center" vertical="top" wrapText="1"/>
    </xf>
    <xf numFmtId="0" fontId="19" fillId="46" borderId="753">
      <alignment horizontal="center" wrapText="1"/>
    </xf>
    <xf numFmtId="0" fontId="55" fillId="48" borderId="759" applyNumberFormat="0" applyAlignment="0">
      <protection locked="0"/>
    </xf>
    <xf numFmtId="0" fontId="69" fillId="51" borderId="760" applyNumberFormat="0" applyFont="0" applyBorder="0" applyAlignment="0" applyProtection="0"/>
    <xf numFmtId="256" fontId="4" fillId="46" borderId="753">
      <alignment horizontal="right"/>
      <protection locked="0"/>
    </xf>
    <xf numFmtId="0" fontId="74" fillId="55" borderId="761">
      <alignment horizontal="center"/>
      <protection locked="0"/>
    </xf>
    <xf numFmtId="269" fontId="83" fillId="58" borderId="755" applyAlignment="0" applyProtection="0"/>
    <xf numFmtId="0" fontId="91" fillId="0" borderId="755">
      <alignment horizontal="left" vertical="center"/>
    </xf>
    <xf numFmtId="10" fontId="4" fillId="41" borderId="753" applyNumberFormat="0" applyBorder="0" applyAlignment="0" applyProtection="0"/>
    <xf numFmtId="0" fontId="95" fillId="24" borderId="759" applyNumberFormat="0" applyAlignment="0">
      <protection locked="0"/>
    </xf>
    <xf numFmtId="0" fontId="95" fillId="24" borderId="759" applyNumberFormat="0" applyAlignment="0">
      <protection locked="0"/>
    </xf>
    <xf numFmtId="10" fontId="69" fillId="66" borderId="760" applyBorder="0">
      <alignment horizontal="center"/>
      <protection locked="0"/>
    </xf>
    <xf numFmtId="0" fontId="4" fillId="15" borderId="757" applyNumberFormat="0" applyAlignment="0">
      <protection locked="0"/>
    </xf>
    <xf numFmtId="0" fontId="106" fillId="48" borderId="762" applyNumberFormat="0" applyAlignment="0">
      <protection locked="0"/>
    </xf>
    <xf numFmtId="4" fontId="83" fillId="46" borderId="763" applyNumberFormat="0" applyProtection="0">
      <alignment vertical="center"/>
    </xf>
    <xf numFmtId="4" fontId="121" fillId="46" borderId="763" applyNumberFormat="0" applyProtection="0">
      <alignment vertical="center"/>
    </xf>
    <xf numFmtId="4" fontId="122" fillId="46" borderId="763" applyNumberFormat="0" applyProtection="0">
      <alignment horizontal="left" vertical="center" indent="1"/>
    </xf>
    <xf numFmtId="4" fontId="122" fillId="70" borderId="763" applyNumberFormat="0" applyProtection="0">
      <alignment horizontal="right" vertical="center"/>
    </xf>
    <xf numFmtId="4" fontId="122" fillId="71" borderId="763" applyNumberFormat="0" applyProtection="0">
      <alignment horizontal="right" vertical="center"/>
    </xf>
    <xf numFmtId="4" fontId="122" fillId="72" borderId="763" applyNumberFormat="0" applyProtection="0">
      <alignment horizontal="right" vertical="center"/>
    </xf>
    <xf numFmtId="4" fontId="122" fillId="69" borderId="763" applyNumberFormat="0" applyProtection="0">
      <alignment horizontal="right" vertical="center"/>
    </xf>
    <xf numFmtId="4" fontId="122" fillId="73" borderId="763" applyNumberFormat="0" applyProtection="0">
      <alignment horizontal="right" vertical="center"/>
    </xf>
    <xf numFmtId="4" fontId="122" fillId="64" borderId="763" applyNumberFormat="0" applyProtection="0">
      <alignment horizontal="right" vertical="center"/>
    </xf>
    <xf numFmtId="4" fontId="122" fillId="74" borderId="763" applyNumberFormat="0" applyProtection="0">
      <alignment horizontal="right" vertical="center"/>
    </xf>
    <xf numFmtId="4" fontId="122" fillId="75" borderId="763" applyNumberFormat="0" applyProtection="0">
      <alignment horizontal="right" vertical="center"/>
    </xf>
    <xf numFmtId="4" fontId="122" fillId="76" borderId="763" applyNumberFormat="0" applyProtection="0">
      <alignment horizontal="right" vertical="center"/>
    </xf>
    <xf numFmtId="4" fontId="83" fillId="12" borderId="755" applyNumberFormat="0" applyProtection="0">
      <alignment horizontal="left" vertical="center" indent="1"/>
    </xf>
    <xf numFmtId="4" fontId="122" fillId="50" borderId="763" applyNumberFormat="0" applyProtection="0">
      <alignment horizontal="right" vertical="center"/>
    </xf>
    <xf numFmtId="4" fontId="122" fillId="44" borderId="763" applyNumberFormat="0" applyProtection="0">
      <alignment vertical="center"/>
    </xf>
    <xf numFmtId="4" fontId="125" fillId="44" borderId="763" applyNumberFormat="0" applyProtection="0">
      <alignment vertical="center"/>
    </xf>
    <xf numFmtId="4" fontId="83" fillId="50" borderId="764" applyNumberFormat="0" applyProtection="0">
      <alignment horizontal="left" vertical="center" indent="1"/>
    </xf>
    <xf numFmtId="4" fontId="24" fillId="44" borderId="763" applyNumberFormat="0" applyProtection="0">
      <alignment horizontal="right" vertical="center"/>
    </xf>
    <xf numFmtId="4" fontId="125" fillId="44" borderId="763" applyNumberFormat="0" applyProtection="0">
      <alignment horizontal="right" vertical="center"/>
    </xf>
    <xf numFmtId="4" fontId="126" fillId="5" borderId="763" applyNumberFormat="0" applyProtection="0">
      <alignment horizontal="left" vertical="center" wrapText="1" indent="1"/>
    </xf>
    <xf numFmtId="4" fontId="128" fillId="44" borderId="763" applyNumberFormat="0" applyProtection="0">
      <alignment horizontal="right" vertical="center"/>
    </xf>
    <xf numFmtId="251" fontId="19" fillId="0" borderId="755" applyFill="0"/>
    <xf numFmtId="251" fontId="19" fillId="0" borderId="754" applyFill="0"/>
    <xf numFmtId="251" fontId="4" fillId="0" borderId="755" applyFill="0"/>
    <xf numFmtId="251" fontId="4" fillId="0" borderId="754" applyFill="0"/>
    <xf numFmtId="0" fontId="146" fillId="0" borderId="765" applyNumberFormat="0" applyFill="0" applyAlignment="0">
      <protection locked="0"/>
    </xf>
    <xf numFmtId="0" fontId="146" fillId="0" borderId="765" applyNumberFormat="0" applyFill="0" applyAlignment="0">
      <protection locked="0"/>
    </xf>
    <xf numFmtId="0" fontId="33" fillId="87" borderId="757" applyNumberFormat="0" applyFont="0" applyAlignment="0" applyProtection="0"/>
    <xf numFmtId="0" fontId="159" fillId="93" borderId="759" applyNumberFormat="0" applyAlignment="0" applyProtection="0"/>
    <xf numFmtId="0" fontId="160" fillId="95" borderId="762" applyNumberFormat="0" applyAlignment="0" applyProtection="0"/>
    <xf numFmtId="0" fontId="172" fillId="58" borderId="759" applyNumberFormat="0" applyAlignment="0" applyProtection="0">
      <alignment vertical="center"/>
    </xf>
    <xf numFmtId="0" fontId="175" fillId="95" borderId="759" applyNumberFormat="0" applyAlignment="0" applyProtection="0"/>
    <xf numFmtId="210" fontId="34" fillId="12" borderId="766" applyBorder="0" applyProtection="0">
      <alignment horizontal="right"/>
    </xf>
    <xf numFmtId="0" fontId="53" fillId="0" borderId="766">
      <alignment horizontal="center" vertical="top" wrapText="1"/>
    </xf>
    <xf numFmtId="0" fontId="19" fillId="45" borderId="766">
      <alignment horizontal="center" wrapText="1"/>
    </xf>
    <xf numFmtId="0" fontId="53" fillId="0" borderId="766">
      <alignment horizontal="center" vertical="top" wrapText="1"/>
    </xf>
    <xf numFmtId="0" fontId="19" fillId="46" borderId="766">
      <alignment horizontal="center" wrapText="1"/>
    </xf>
    <xf numFmtId="0" fontId="53" fillId="0" borderId="766">
      <alignment horizontal="center" vertical="top" wrapText="1"/>
    </xf>
    <xf numFmtId="0" fontId="19" fillId="46" borderId="766">
      <alignment horizontal="center" wrapText="1"/>
    </xf>
    <xf numFmtId="0" fontId="53" fillId="0" borderId="766">
      <alignment horizontal="center" vertical="top" wrapText="1"/>
    </xf>
    <xf numFmtId="0" fontId="19" fillId="46" borderId="766">
      <alignment horizontal="center" wrapText="1"/>
    </xf>
    <xf numFmtId="0" fontId="53" fillId="0" borderId="766">
      <alignment horizontal="center" vertical="top" wrapText="1"/>
    </xf>
    <xf numFmtId="0" fontId="19" fillId="46" borderId="766">
      <alignment horizontal="center" wrapText="1"/>
    </xf>
    <xf numFmtId="0" fontId="53" fillId="0" borderId="766">
      <alignment horizontal="center" vertical="top" wrapText="1"/>
    </xf>
    <xf numFmtId="0" fontId="19" fillId="46" borderId="766">
      <alignment horizontal="center" wrapText="1"/>
    </xf>
    <xf numFmtId="0" fontId="53" fillId="0" borderId="766">
      <alignment horizontal="center" vertical="top" wrapText="1"/>
    </xf>
    <xf numFmtId="0" fontId="19" fillId="46" borderId="766">
      <alignment horizontal="center" wrapText="1"/>
    </xf>
    <xf numFmtId="256" fontId="4" fillId="46" borderId="766">
      <alignment horizontal="right"/>
      <protection locked="0"/>
    </xf>
    <xf numFmtId="269" fontId="83" fillId="58" borderId="768" applyAlignment="0" applyProtection="0"/>
    <xf numFmtId="0" fontId="91" fillId="0" borderId="768">
      <alignment horizontal="left" vertical="center"/>
    </xf>
    <xf numFmtId="10" fontId="4" fillId="41" borderId="766" applyNumberFormat="0" applyBorder="0" applyAlignment="0" applyProtection="0"/>
    <xf numFmtId="4" fontId="83" fillId="12" borderId="768" applyNumberFormat="0" applyProtection="0">
      <alignment horizontal="left" vertical="center" indent="1"/>
    </xf>
    <xf numFmtId="251" fontId="19" fillId="0" borderId="768" applyFill="0"/>
    <xf numFmtId="251" fontId="19" fillId="0" borderId="767" applyFill="0"/>
    <xf numFmtId="251" fontId="4" fillId="0" borderId="768" applyFill="0"/>
    <xf numFmtId="251" fontId="4" fillId="0" borderId="767" applyFill="0"/>
    <xf numFmtId="213" fontId="44" fillId="0" borderId="771">
      <alignment horizontal="center" vertical="center"/>
      <protection locked="0"/>
    </xf>
    <xf numFmtId="213" fontId="44" fillId="0" borderId="771">
      <alignment horizontal="right" vertical="center"/>
      <protection locked="0"/>
    </xf>
    <xf numFmtId="214" fontId="44" fillId="0" borderId="771">
      <alignment horizontal="center" vertical="center"/>
      <protection locked="0"/>
    </xf>
    <xf numFmtId="214" fontId="44" fillId="0" borderId="771">
      <alignment horizontal="right" vertical="center"/>
      <protection locked="0"/>
    </xf>
    <xf numFmtId="3" fontId="45" fillId="41" borderId="772">
      <alignment horizontal="right"/>
    </xf>
    <xf numFmtId="188" fontId="44" fillId="0" borderId="771">
      <alignment horizontal="center" vertical="center"/>
      <protection locked="0"/>
    </xf>
    <xf numFmtId="188" fontId="44" fillId="0" borderId="771">
      <alignment horizontal="right" vertical="center"/>
      <protection locked="0"/>
    </xf>
    <xf numFmtId="215" fontId="44" fillId="0" borderId="771">
      <alignment horizontal="center" vertical="center"/>
      <protection locked="0"/>
    </xf>
    <xf numFmtId="215" fontId="44" fillId="0" borderId="771">
      <alignment horizontal="right" vertical="center"/>
      <protection locked="0"/>
    </xf>
    <xf numFmtId="216" fontId="44" fillId="0" borderId="771">
      <alignment horizontal="center" vertical="center"/>
      <protection locked="0"/>
    </xf>
    <xf numFmtId="216" fontId="44" fillId="0" borderId="771">
      <alignment horizontal="right" vertical="center"/>
      <protection locked="0"/>
    </xf>
    <xf numFmtId="217" fontId="44" fillId="0" borderId="771">
      <alignment horizontal="center" vertical="center"/>
      <protection locked="0"/>
    </xf>
    <xf numFmtId="217" fontId="44" fillId="0" borderId="771">
      <alignment horizontal="right" vertical="center"/>
      <protection locked="0"/>
    </xf>
    <xf numFmtId="218" fontId="44" fillId="0" borderId="771">
      <alignment horizontal="center" vertical="center"/>
      <protection locked="0"/>
    </xf>
    <xf numFmtId="218" fontId="44" fillId="0" borderId="771">
      <alignment horizontal="right" vertical="center"/>
      <protection locked="0"/>
    </xf>
    <xf numFmtId="235" fontId="19" fillId="44" borderId="769">
      <alignment horizontal="center" wrapText="1"/>
    </xf>
    <xf numFmtId="0" fontId="55" fillId="48" borderId="773" applyNumberFormat="0" applyAlignment="0">
      <protection locked="0"/>
    </xf>
    <xf numFmtId="0" fontId="69" fillId="51" borderId="770" applyNumberFormat="0" applyFont="0" applyBorder="0" applyAlignment="0" applyProtection="0"/>
    <xf numFmtId="0" fontId="74" fillId="55" borderId="774">
      <alignment horizontal="center"/>
      <protection locked="0"/>
    </xf>
    <xf numFmtId="0" fontId="95" fillId="24" borderId="773" applyNumberFormat="0" applyAlignment="0">
      <protection locked="0"/>
    </xf>
    <xf numFmtId="0" fontId="95" fillId="24" borderId="773" applyNumberFormat="0" applyAlignment="0">
      <protection locked="0"/>
    </xf>
    <xf numFmtId="10" fontId="69" fillId="66" borderId="770" applyBorder="0">
      <alignment horizontal="center"/>
      <protection locked="0"/>
    </xf>
    <xf numFmtId="0" fontId="4" fillId="15" borderId="772" applyNumberFormat="0" applyAlignment="0">
      <protection locked="0"/>
    </xf>
    <xf numFmtId="0" fontId="106" fillId="48" borderId="775" applyNumberFormat="0" applyAlignment="0">
      <protection locked="0"/>
    </xf>
    <xf numFmtId="4" fontId="83" fillId="46" borderId="776" applyNumberFormat="0" applyProtection="0">
      <alignment vertical="center"/>
    </xf>
    <xf numFmtId="4" fontId="121" fillId="46" borderId="776" applyNumberFormat="0" applyProtection="0">
      <alignment vertical="center"/>
    </xf>
    <xf numFmtId="4" fontId="122" fillId="46" borderId="776" applyNumberFormat="0" applyProtection="0">
      <alignment horizontal="left" vertical="center" indent="1"/>
    </xf>
    <xf numFmtId="4" fontId="122" fillId="70" borderId="776" applyNumberFormat="0" applyProtection="0">
      <alignment horizontal="right" vertical="center"/>
    </xf>
    <xf numFmtId="4" fontId="122" fillId="71" borderId="776" applyNumberFormat="0" applyProtection="0">
      <alignment horizontal="right" vertical="center"/>
    </xf>
    <xf numFmtId="4" fontId="122" fillId="72" borderId="776" applyNumberFormat="0" applyProtection="0">
      <alignment horizontal="right" vertical="center"/>
    </xf>
    <xf numFmtId="4" fontId="122" fillId="69" borderId="776" applyNumberFormat="0" applyProtection="0">
      <alignment horizontal="right" vertical="center"/>
    </xf>
    <xf numFmtId="4" fontId="122" fillId="73" borderId="776" applyNumberFormat="0" applyProtection="0">
      <alignment horizontal="right" vertical="center"/>
    </xf>
    <xf numFmtId="4" fontId="122" fillId="64" borderId="776" applyNumberFormat="0" applyProtection="0">
      <alignment horizontal="right" vertical="center"/>
    </xf>
    <xf numFmtId="4" fontId="122" fillId="74" borderId="776" applyNumberFormat="0" applyProtection="0">
      <alignment horizontal="right" vertical="center"/>
    </xf>
    <xf numFmtId="4" fontId="122" fillId="75" borderId="776" applyNumberFormat="0" applyProtection="0">
      <alignment horizontal="right" vertical="center"/>
    </xf>
    <xf numFmtId="4" fontId="122" fillId="76" borderId="776" applyNumberFormat="0" applyProtection="0">
      <alignment horizontal="right" vertical="center"/>
    </xf>
    <xf numFmtId="4" fontId="122" fillId="50" borderId="776" applyNumberFormat="0" applyProtection="0">
      <alignment horizontal="right" vertical="center"/>
    </xf>
    <xf numFmtId="4" fontId="122" fillId="44" borderId="776" applyNumberFormat="0" applyProtection="0">
      <alignment vertical="center"/>
    </xf>
    <xf numFmtId="4" fontId="125" fillId="44" borderId="776" applyNumberFormat="0" applyProtection="0">
      <alignment vertical="center"/>
    </xf>
    <xf numFmtId="4" fontId="83" fillId="50" borderId="777" applyNumberFormat="0" applyProtection="0">
      <alignment horizontal="left" vertical="center" indent="1"/>
    </xf>
    <xf numFmtId="4" fontId="24" fillId="44" borderId="776" applyNumberFormat="0" applyProtection="0">
      <alignment horizontal="right" vertical="center"/>
    </xf>
    <xf numFmtId="4" fontId="125" fillId="44" borderId="776" applyNumberFormat="0" applyProtection="0">
      <alignment horizontal="right" vertical="center"/>
    </xf>
    <xf numFmtId="4" fontId="126" fillId="5" borderId="776" applyNumberFormat="0" applyProtection="0">
      <alignment horizontal="left" vertical="center" wrapText="1" indent="1"/>
    </xf>
    <xf numFmtId="4" fontId="128" fillId="44" borderId="776" applyNumberFormat="0" applyProtection="0">
      <alignment horizontal="right" vertical="center"/>
    </xf>
    <xf numFmtId="0" fontId="146" fillId="0" borderId="778" applyNumberFormat="0" applyFill="0" applyAlignment="0">
      <protection locked="0"/>
    </xf>
    <xf numFmtId="0" fontId="146" fillId="0" borderId="778" applyNumberFormat="0" applyFill="0" applyAlignment="0">
      <protection locked="0"/>
    </xf>
    <xf numFmtId="0" fontId="33" fillId="87" borderId="772" applyNumberFormat="0" applyFont="0" applyAlignment="0" applyProtection="0"/>
    <xf numFmtId="0" fontId="159" fillId="93" borderId="773" applyNumberFormat="0" applyAlignment="0" applyProtection="0"/>
    <xf numFmtId="0" fontId="160" fillId="95" borderId="775" applyNumberFormat="0" applyAlignment="0" applyProtection="0"/>
    <xf numFmtId="0" fontId="172" fillId="58" borderId="773" applyNumberFormat="0" applyAlignment="0" applyProtection="0">
      <alignment vertical="center"/>
    </xf>
    <xf numFmtId="0" fontId="175" fillId="95" borderId="773" applyNumberFormat="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14" fontId="44" fillId="0" borderId="610">
      <alignment horizontal="center" vertical="center"/>
      <protection locked="0"/>
    </xf>
    <xf numFmtId="215" fontId="44" fillId="0" borderId="610">
      <alignment horizontal="center" vertical="center"/>
      <protection locked="0"/>
    </xf>
    <xf numFmtId="188" fontId="44" fillId="0" borderId="610">
      <alignment horizontal="right" vertical="center"/>
      <protection locked="0"/>
    </xf>
    <xf numFmtId="213" fontId="44" fillId="0" borderId="610">
      <alignment horizontal="right" vertical="center"/>
      <protection locked="0"/>
    </xf>
    <xf numFmtId="215" fontId="44" fillId="0" borderId="610">
      <alignment horizontal="center" vertical="center"/>
      <protection locked="0"/>
    </xf>
    <xf numFmtId="214" fontId="44" fillId="0" borderId="610">
      <alignment horizontal="center" vertical="center"/>
      <protection locked="0"/>
    </xf>
    <xf numFmtId="214" fontId="44" fillId="0" borderId="610">
      <alignment horizontal="right" vertical="center"/>
      <protection locked="0"/>
    </xf>
    <xf numFmtId="188" fontId="44" fillId="0" borderId="610">
      <alignment horizontal="center" vertical="center"/>
      <protection locked="0"/>
    </xf>
    <xf numFmtId="188" fontId="44" fillId="0" borderId="610">
      <alignment horizontal="right" vertical="center"/>
      <protection locked="0"/>
    </xf>
    <xf numFmtId="188" fontId="44" fillId="0" borderId="610">
      <alignment horizontal="center" vertical="center"/>
      <protection locked="0"/>
    </xf>
    <xf numFmtId="188" fontId="44" fillId="0" borderId="610">
      <alignment horizontal="right" vertical="center"/>
      <protection locked="0"/>
    </xf>
    <xf numFmtId="188" fontId="44" fillId="0" borderId="610">
      <alignment horizontal="center" vertical="center"/>
      <protection locked="0"/>
    </xf>
    <xf numFmtId="217" fontId="44" fillId="0" borderId="364">
      <alignment horizontal="center"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6" fontId="44" fillId="0" borderId="364">
      <alignment horizontal="right"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6" fontId="44" fillId="0" borderId="364">
      <alignment horizontal="right" vertical="center"/>
      <protection locked="0"/>
    </xf>
    <xf numFmtId="216" fontId="44" fillId="0" borderId="364">
      <alignment horizontal="right" vertical="center"/>
      <protection locked="0"/>
    </xf>
    <xf numFmtId="218" fontId="44" fillId="0" borderId="610">
      <alignment horizontal="center" vertical="center"/>
      <protection locked="0"/>
    </xf>
    <xf numFmtId="218" fontId="44" fillId="0" borderId="610">
      <alignment horizontal="center" vertical="center"/>
      <protection locked="0"/>
    </xf>
    <xf numFmtId="216" fontId="44" fillId="0" borderId="364">
      <alignment horizontal="right"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8" fontId="44" fillId="0" borderId="610">
      <alignment horizontal="center" vertical="center"/>
      <protection locked="0"/>
    </xf>
    <xf numFmtId="216" fontId="44" fillId="0" borderId="364">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6" fontId="44" fillId="0" borderId="364">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7" fontId="44" fillId="0" borderId="610">
      <alignment horizontal="right" vertical="center"/>
      <protection locked="0"/>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7" fontId="44" fillId="0" borderId="610">
      <alignment horizontal="right" vertical="center"/>
      <protection locked="0"/>
    </xf>
    <xf numFmtId="217" fontId="44" fillId="0" borderId="610">
      <alignment horizontal="right" vertical="center"/>
      <protection locked="0"/>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0" fontId="34" fillId="12" borderId="753" applyBorder="0" applyProtection="0">
      <alignment horizontal="right"/>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7" fontId="44" fillId="0" borderId="610">
      <alignment horizontal="right" vertical="center"/>
      <protection locked="0"/>
    </xf>
    <xf numFmtId="216" fontId="44" fillId="0" borderId="364">
      <alignment horizontal="right"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6" fontId="44" fillId="0" borderId="364">
      <alignment horizontal="right" vertical="center"/>
      <protection locked="0"/>
    </xf>
    <xf numFmtId="216" fontId="44" fillId="0" borderId="364">
      <alignment horizontal="right" vertical="center"/>
      <protection locked="0"/>
    </xf>
    <xf numFmtId="217" fontId="44" fillId="0" borderId="610">
      <alignment horizontal="center" vertical="center"/>
      <protection locked="0"/>
    </xf>
    <xf numFmtId="217" fontId="44" fillId="0" borderId="610">
      <alignment horizontal="center" vertical="center"/>
      <protection locked="0"/>
    </xf>
    <xf numFmtId="216" fontId="44" fillId="0" borderId="364">
      <alignment horizontal="right"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7" fontId="44" fillId="0" borderId="610">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3" fontId="44" fillId="0" borderId="745">
      <alignment horizontal="center" vertical="center"/>
      <protection locked="0"/>
    </xf>
    <xf numFmtId="217" fontId="44" fillId="0" borderId="610">
      <alignment horizontal="center"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7" fontId="44" fillId="0" borderId="610">
      <alignment horizontal="center"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7" fontId="44" fillId="0" borderId="610">
      <alignment horizontal="center" vertical="center"/>
      <protection locked="0"/>
    </xf>
    <xf numFmtId="217" fontId="44" fillId="0" borderId="610">
      <alignment horizontal="center"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3" fontId="44" fillId="0" borderId="745">
      <alignment horizontal="right" vertical="center"/>
      <protection locked="0"/>
    </xf>
    <xf numFmtId="217" fontId="44" fillId="0" borderId="610">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7" fontId="44" fillId="0" borderId="610">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4" fontId="44" fillId="0" borderId="745">
      <alignment horizontal="center" vertical="center"/>
      <protection locked="0"/>
    </xf>
    <xf numFmtId="217" fontId="44" fillId="0" borderId="610">
      <alignment horizontal="center"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7" fontId="44" fillId="0" borderId="610">
      <alignment horizontal="center"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7" fontId="44" fillId="0" borderId="610">
      <alignment horizontal="center" vertical="center"/>
      <protection locked="0"/>
    </xf>
    <xf numFmtId="217" fontId="44" fillId="0" borderId="610">
      <alignment horizontal="center"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4" fontId="44" fillId="0" borderId="745">
      <alignment horizontal="right" vertical="center"/>
      <protection locked="0"/>
    </xf>
    <xf numFmtId="217" fontId="44" fillId="0" borderId="610">
      <alignment horizontal="center" vertical="center"/>
      <protection locked="0"/>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217" fontId="44" fillId="0" borderId="610">
      <alignment horizontal="center" vertical="center"/>
      <protection locked="0"/>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217" fontId="44" fillId="0" borderId="610">
      <alignment horizontal="center" vertical="center"/>
      <protection locked="0"/>
    </xf>
    <xf numFmtId="217" fontId="44" fillId="0" borderId="610">
      <alignment horizontal="center" vertical="center"/>
      <protection locked="0"/>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3" fontId="45" fillId="41" borderId="746">
      <alignment horizontal="right"/>
    </xf>
    <xf numFmtId="217" fontId="44" fillId="0" borderId="610">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217" fontId="44" fillId="0" borderId="610">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188" fontId="44" fillId="0" borderId="745">
      <alignment horizontal="center" vertical="center"/>
      <protection locked="0"/>
    </xf>
    <xf numFmtId="217" fontId="44" fillId="0" borderId="610">
      <alignment horizontal="center"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217" fontId="44" fillId="0" borderId="610">
      <alignment horizontal="center"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217" fontId="44" fillId="0" borderId="610">
      <alignment horizontal="center" vertical="center"/>
      <protection locked="0"/>
    </xf>
    <xf numFmtId="217" fontId="44" fillId="0" borderId="610">
      <alignment horizontal="center"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188" fontId="44" fillId="0" borderId="745">
      <alignment horizontal="right" vertical="center"/>
      <protection locked="0"/>
    </xf>
    <xf numFmtId="217" fontId="44" fillId="0" borderId="610">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7" fontId="44" fillId="0" borderId="610">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7" fontId="44" fillId="0" borderId="610">
      <alignment horizontal="center" vertical="center"/>
      <protection locked="0"/>
    </xf>
    <xf numFmtId="217" fontId="44" fillId="0" borderId="610">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5" fontId="44" fillId="0" borderId="745">
      <alignment horizontal="center" vertical="center"/>
      <protection locked="0"/>
    </xf>
    <xf numFmtId="217" fontId="44" fillId="0" borderId="610">
      <alignment horizontal="center"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7" fontId="44" fillId="0" borderId="610">
      <alignment horizontal="center"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7" fontId="44" fillId="0" borderId="610">
      <alignment horizontal="center" vertical="center"/>
      <protection locked="0"/>
    </xf>
    <xf numFmtId="217" fontId="44" fillId="0" borderId="610">
      <alignment horizontal="center"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5" fontId="44" fillId="0" borderId="745">
      <alignment horizontal="right" vertical="center"/>
      <protection locked="0"/>
    </xf>
    <xf numFmtId="217" fontId="44" fillId="0" borderId="610">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364">
      <alignment horizontal="right"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745">
      <alignment horizontal="center" vertical="center"/>
      <protection locked="0"/>
    </xf>
    <xf numFmtId="216" fontId="44" fillId="0" borderId="610">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610">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745">
      <alignment horizontal="right" vertical="center"/>
      <protection locked="0"/>
    </xf>
    <xf numFmtId="216" fontId="44" fillId="0" borderId="610">
      <alignment horizontal="right"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6" fontId="44" fillId="0" borderId="610">
      <alignment horizontal="right"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6" fontId="44" fillId="0" borderId="610">
      <alignment horizontal="right" vertical="center"/>
      <protection locked="0"/>
    </xf>
    <xf numFmtId="216" fontId="44" fillId="0" borderId="610">
      <alignment horizontal="right"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7" fontId="44" fillId="0" borderId="745">
      <alignment horizontal="center" vertical="center"/>
      <protection locked="0"/>
    </xf>
    <xf numFmtId="216" fontId="44" fillId="0" borderId="610">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6" fontId="44" fillId="0" borderId="610">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7" fontId="44" fillId="0" borderId="745">
      <alignment horizontal="right" vertical="center"/>
      <protection locked="0"/>
    </xf>
    <xf numFmtId="216" fontId="44" fillId="0" borderId="610">
      <alignment horizontal="right"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6" fontId="44" fillId="0" borderId="610">
      <alignment horizontal="right"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6" fontId="44" fillId="0" borderId="610">
      <alignment horizontal="right" vertical="center"/>
      <protection locked="0"/>
    </xf>
    <xf numFmtId="216" fontId="44" fillId="0" borderId="364">
      <alignment horizontal="right"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8" fontId="44" fillId="0" borderId="745">
      <alignment horizontal="center" vertical="center"/>
      <protection locked="0"/>
    </xf>
    <xf numFmtId="216" fontId="44" fillId="0" borderId="364">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6" fontId="44" fillId="0" borderId="610">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6" fontId="44" fillId="0" borderId="610">
      <alignment horizontal="right" vertical="center"/>
      <protection locked="0"/>
    </xf>
    <xf numFmtId="216" fontId="44" fillId="0" borderId="364">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8" fontId="44" fillId="0" borderId="745">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610">
      <alignment horizontal="right" vertical="center"/>
      <protection locked="0"/>
    </xf>
    <xf numFmtId="216" fontId="44" fillId="0" borderId="364">
      <alignment horizontal="right"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364">
      <alignment horizontal="right"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16" fontId="44" fillId="0" borderId="610">
      <alignment horizontal="center" vertical="center"/>
      <protection locked="0"/>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16" fontId="44" fillId="0" borderId="610">
      <alignment horizontal="center" vertical="center"/>
      <protection locked="0"/>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16" fontId="44" fillId="0" borderId="364">
      <alignment horizontal="right" vertical="center"/>
      <protection locked="0"/>
    </xf>
    <xf numFmtId="215" fontId="44" fillId="0" borderId="610">
      <alignment horizontal="right" vertical="center"/>
      <protection locked="0"/>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35" fontId="19" fillId="44" borderId="734">
      <alignment horizontal="center" wrapText="1"/>
    </xf>
    <xf numFmtId="215" fontId="44" fillId="0" borderId="610">
      <alignment horizontal="right" vertical="center"/>
      <protection locked="0"/>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215" fontId="44" fillId="0" borderId="610">
      <alignment horizontal="right" vertical="center"/>
      <protection locked="0"/>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215" fontId="44" fillId="0" borderId="610">
      <alignment horizontal="right" vertical="center"/>
      <protection locked="0"/>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215" fontId="44" fillId="0" borderId="610">
      <alignment horizontal="right" vertical="center"/>
      <protection locked="0"/>
    </xf>
    <xf numFmtId="215" fontId="44" fillId="0" borderId="610">
      <alignment horizontal="right" vertical="center"/>
      <protection locked="0"/>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0" fontId="19" fillId="45" borderId="753">
      <alignment horizontal="center" wrapText="1"/>
    </xf>
    <xf numFmtId="215" fontId="44" fillId="0" borderId="610">
      <alignment horizontal="right" vertical="center"/>
      <protection locked="0"/>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216" fontId="44" fillId="0" borderId="364">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6" fontId="44" fillId="0" borderId="364">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right" vertical="center"/>
      <protection locked="0"/>
    </xf>
    <xf numFmtId="215" fontId="44" fillId="0" borderId="610">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10" fontId="69" fillId="66" borderId="229" applyBorder="0">
      <alignment horizontal="center"/>
      <protection locked="0"/>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215" fontId="44" fillId="0" borderId="610">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right" vertical="center"/>
      <protection locked="0"/>
    </xf>
    <xf numFmtId="215" fontId="44" fillId="0" borderId="610">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right" vertical="center"/>
      <protection locked="0"/>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215" fontId="44" fillId="0" borderId="610">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right" vertical="center"/>
      <protection locked="0"/>
    </xf>
    <xf numFmtId="215" fontId="44" fillId="0" borderId="610">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right" vertical="center"/>
      <protection locked="0"/>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215" fontId="44" fillId="0" borderId="610">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right" vertical="center"/>
      <protection locked="0"/>
    </xf>
    <xf numFmtId="215" fontId="44" fillId="0" borderId="610">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right" vertical="center"/>
      <protection locked="0"/>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215" fontId="44" fillId="0" borderId="610">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right" vertical="center"/>
      <protection locked="0"/>
    </xf>
    <xf numFmtId="215" fontId="44" fillId="0" borderId="610">
      <alignment horizontal="right"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right" vertical="center"/>
      <protection locked="0"/>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right"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7" fontId="44" fillId="0" borderId="364">
      <alignment horizontal="center" vertical="center"/>
      <protection locked="0"/>
    </xf>
    <xf numFmtId="215" fontId="44" fillId="0" borderId="610">
      <alignment horizontal="center" vertical="center"/>
      <protection locked="0"/>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0" fontId="53" fillId="0" borderId="753">
      <alignment horizontal="center" vertical="top" wrapText="1"/>
    </xf>
    <xf numFmtId="215" fontId="44" fillId="0" borderId="610">
      <alignment horizontal="center" vertical="center"/>
      <protection locked="0"/>
    </xf>
    <xf numFmtId="215" fontId="44" fillId="0" borderId="610">
      <alignment horizontal="center"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center"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center" vertical="center"/>
      <protection locked="0"/>
    </xf>
    <xf numFmtId="215" fontId="44" fillId="0" borderId="610">
      <alignment horizontal="center" vertical="center"/>
      <protection locked="0"/>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0" fontId="19" fillId="46" borderId="753">
      <alignment horizontal="center" wrapText="1"/>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217" fontId="44" fillId="0" borderId="364">
      <alignment horizontal="center" vertical="center"/>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217" fontId="44" fillId="0" borderId="364">
      <alignment horizontal="center" vertical="center"/>
      <protection locked="0"/>
    </xf>
    <xf numFmtId="215" fontId="44" fillId="0" borderId="610">
      <alignment horizontal="center" vertical="center"/>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0" fontId="55" fillId="48" borderId="747" applyNumberFormat="0" applyAlignment="0">
      <protection locked="0"/>
    </xf>
    <xf numFmtId="215" fontId="44" fillId="0" borderId="610">
      <alignment horizontal="center" vertical="center"/>
      <protection locked="0"/>
    </xf>
    <xf numFmtId="217" fontId="44" fillId="0" borderId="364">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5" fontId="44" fillId="0" borderId="610">
      <alignment horizontal="center" vertical="center"/>
      <protection locked="0"/>
    </xf>
    <xf numFmtId="217" fontId="44" fillId="0" borderId="364">
      <alignment horizontal="center"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217" fontId="44" fillId="0" borderId="364">
      <alignment horizontal="center" vertical="center"/>
      <protection locked="0"/>
    </xf>
    <xf numFmtId="217" fontId="44" fillId="0" borderId="364">
      <alignment horizontal="center" vertical="center"/>
      <protection locked="0"/>
    </xf>
    <xf numFmtId="188" fontId="44" fillId="0" borderId="610">
      <alignment horizontal="right" vertical="center"/>
      <protection locked="0"/>
    </xf>
    <xf numFmtId="188" fontId="44" fillId="0" borderId="610">
      <alignment horizontal="right" vertical="center"/>
      <protection locked="0"/>
    </xf>
    <xf numFmtId="217" fontId="44" fillId="0" borderId="364">
      <alignment horizontal="center"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188" fontId="44" fillId="0" borderId="610">
      <alignment horizontal="right" vertical="center"/>
      <protection locked="0"/>
    </xf>
    <xf numFmtId="217" fontId="44" fillId="0" borderId="364">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217" fontId="44" fillId="0" borderId="364">
      <alignment horizontal="center" vertical="center"/>
      <protection locked="0"/>
    </xf>
    <xf numFmtId="217" fontId="44" fillId="0" borderId="364">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217" fontId="44" fillId="0" borderId="364">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188" fontId="44" fillId="0" borderId="610">
      <alignment horizontal="center" vertical="center"/>
      <protection locked="0"/>
    </xf>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188" fontId="44" fillId="0" borderId="610">
      <alignment horizontal="center" vertical="center"/>
      <protection locked="0"/>
    </xf>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217" fontId="44" fillId="0" borderId="364">
      <alignment horizontal="center" vertical="center"/>
      <protection locked="0"/>
    </xf>
    <xf numFmtId="3" fontId="45" fillId="41" borderId="622">
      <alignment horizontal="right"/>
    </xf>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0" fontId="69" fillId="51" borderId="736" applyNumberFormat="0" applyFont="0" applyBorder="0" applyAlignment="0" applyProtection="0"/>
    <xf numFmtId="3" fontId="45" fillId="41" borderId="622">
      <alignment horizontal="right"/>
    </xf>
    <xf numFmtId="3" fontId="45" fillId="41" borderId="622">
      <alignment horizontal="right"/>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3" fontId="45" fillId="41" borderId="622">
      <alignment horizontal="right"/>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3" fontId="45" fillId="41" borderId="622">
      <alignment horizontal="right"/>
    </xf>
    <xf numFmtId="3" fontId="45" fillId="41" borderId="622">
      <alignment horizontal="right"/>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256" fontId="4" fillId="46" borderId="753">
      <alignment horizontal="right"/>
      <protection locked="0"/>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3" fontId="45" fillId="41" borderId="622">
      <alignment horizontal="right"/>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3" fontId="45" fillId="41" borderId="622">
      <alignment horizontal="right"/>
    </xf>
    <xf numFmtId="3" fontId="45" fillId="41" borderId="622">
      <alignment horizontal="right"/>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0" fontId="74" fillId="55" borderId="748">
      <alignment horizontal="center"/>
      <protection locked="0"/>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217" fontId="44" fillId="0" borderId="364">
      <alignment horizontal="center" vertical="center"/>
      <protection locked="0"/>
    </xf>
    <xf numFmtId="217" fontId="44" fillId="0" borderId="364">
      <alignment horizontal="center" vertical="center"/>
      <protection locked="0"/>
    </xf>
    <xf numFmtId="3" fontId="45" fillId="41" borderId="622">
      <alignment horizontal="right"/>
    </xf>
    <xf numFmtId="3" fontId="45" fillId="41" borderId="622">
      <alignment horizontal="right"/>
    </xf>
    <xf numFmtId="217" fontId="44" fillId="0" borderId="364">
      <alignment horizontal="center" vertical="center"/>
      <protection locked="0"/>
    </xf>
    <xf numFmtId="3" fontId="45" fillId="41" borderId="622">
      <alignment horizontal="right"/>
    </xf>
    <xf numFmtId="3" fontId="45" fillId="41" borderId="622">
      <alignment horizontal="right"/>
    </xf>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3" fontId="45" fillId="41" borderId="622">
      <alignment horizontal="right"/>
    </xf>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3" fontId="45" fillId="41" borderId="622">
      <alignment horizontal="right"/>
    </xf>
    <xf numFmtId="3" fontId="45" fillId="41" borderId="622">
      <alignment horizontal="right"/>
    </xf>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269" fontId="83" fillId="58" borderId="731" applyAlignment="0" applyProtection="0"/>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3" fontId="45" fillId="41" borderId="622">
      <alignment horizontal="right"/>
    </xf>
    <xf numFmtId="217" fontId="44" fillId="0" borderId="364">
      <alignment horizontal="center" vertical="center"/>
      <protection locked="0"/>
    </xf>
    <xf numFmtId="217" fontId="44" fillId="0" borderId="364">
      <alignment horizontal="center"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7" fontId="44" fillId="0" borderId="364">
      <alignment horizontal="center" vertical="center"/>
      <protection locked="0"/>
    </xf>
    <xf numFmtId="217" fontId="44" fillId="0" borderId="364">
      <alignment horizontal="center" vertical="center"/>
      <protection locked="0"/>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214" fontId="44" fillId="0" borderId="610">
      <alignment horizontal="right" vertical="center"/>
      <protection locked="0"/>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214" fontId="44" fillId="0" borderId="610">
      <alignment horizontal="right" vertical="center"/>
      <protection locked="0"/>
    </xf>
    <xf numFmtId="217" fontId="44" fillId="0" borderId="364">
      <alignment horizontal="center" vertical="center"/>
      <protection locked="0"/>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0" fontId="91" fillId="0" borderId="731">
      <alignment horizontal="left" vertical="center"/>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214" fontId="44" fillId="0" borderId="610">
      <alignment horizontal="right" vertical="center"/>
      <protection locked="0"/>
    </xf>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214" fontId="44" fillId="0" borderId="610">
      <alignment horizontal="right" vertical="center"/>
      <protection locked="0"/>
    </xf>
    <xf numFmtId="214" fontId="44" fillId="0" borderId="610">
      <alignment horizontal="right" vertical="center"/>
      <protection locked="0"/>
    </xf>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10" fontId="4" fillId="41" borderId="753" applyNumberFormat="0" applyBorder="0" applyAlignment="0" applyProtection="0"/>
    <xf numFmtId="214" fontId="44" fillId="0" borderId="610">
      <alignment horizontal="right" vertical="center"/>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214" fontId="44" fillId="0" borderId="610">
      <alignment horizontal="right" vertical="center"/>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214" fontId="44" fillId="0" borderId="610">
      <alignment horizontal="right" vertical="center"/>
      <protection locked="0"/>
    </xf>
    <xf numFmtId="214" fontId="44" fillId="0" borderId="610">
      <alignment horizontal="right" vertical="center"/>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214" fontId="44" fillId="0" borderId="610">
      <alignment horizontal="right" vertical="center"/>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214" fontId="44" fillId="0" borderId="610">
      <alignment horizontal="right" vertical="center"/>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214" fontId="44" fillId="0" borderId="610">
      <alignment horizontal="right" vertical="center"/>
      <protection locked="0"/>
    </xf>
    <xf numFmtId="214" fontId="44" fillId="0" borderId="610">
      <alignment horizontal="right" vertical="center"/>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0" fontId="95" fillId="24" borderId="747" applyNumberFormat="0" applyAlignment="0">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4" fontId="44" fillId="0" borderId="610">
      <alignment horizontal="right" vertical="center"/>
      <protection locked="0"/>
    </xf>
    <xf numFmtId="217" fontId="44" fillId="0" borderId="364">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214" fontId="44" fillId="0" borderId="610">
      <alignment horizontal="center" vertic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214" fontId="44" fillId="0" borderId="610">
      <alignment horizontal="center" vertical="center"/>
      <protection locked="0"/>
    </xf>
    <xf numFmtId="214" fontId="44" fillId="0" borderId="610">
      <alignment horizontal="center" vertic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10" fontId="69" fillId="66" borderId="736" applyBorder="0">
      <alignment horizont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7" fontId="44" fillId="0" borderId="364">
      <alignment horizontal="center" vertical="center"/>
      <protection locked="0"/>
    </xf>
    <xf numFmtId="217" fontId="44" fillId="0" borderId="364">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214" fontId="44" fillId="0" borderId="610">
      <alignment horizontal="center" vertical="center"/>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214" fontId="44" fillId="0" borderId="610">
      <alignment horizontal="center" vertical="center"/>
      <protection locked="0"/>
    </xf>
    <xf numFmtId="214" fontId="44" fillId="0" borderId="610">
      <alignment horizontal="center" vertical="center"/>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0" fontId="4" fillId="15" borderId="746" applyNumberFormat="0" applyAlignment="0">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214" fontId="44" fillId="0" borderId="610">
      <alignment horizontal="center" vertical="center"/>
      <protection locked="0"/>
    </xf>
    <xf numFmtId="214" fontId="44" fillId="0" borderId="610">
      <alignment horizontal="center" vertical="center"/>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0" fontId="106" fillId="48" borderId="738" applyNumberFormat="0" applyAlignment="0">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4" fontId="44" fillId="0" borderId="610">
      <alignment horizontal="center" vertical="center"/>
      <protection locked="0"/>
    </xf>
    <xf numFmtId="217" fontId="44" fillId="0" borderId="364">
      <alignment horizontal="center"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7" fontId="44" fillId="0" borderId="364">
      <alignment horizontal="center" vertical="center"/>
      <protection locked="0"/>
    </xf>
    <xf numFmtId="217" fontId="44" fillId="0" borderId="364">
      <alignment horizontal="center" vertical="center"/>
      <protection locked="0"/>
    </xf>
    <xf numFmtId="213" fontId="44" fillId="0" borderId="610">
      <alignment horizontal="right" vertical="center"/>
      <protection locked="0"/>
    </xf>
    <xf numFmtId="213" fontId="44" fillId="0" borderId="610">
      <alignment horizontal="right" vertical="center"/>
      <protection locked="0"/>
    </xf>
    <xf numFmtId="217" fontId="44" fillId="0" borderId="364">
      <alignment horizontal="center"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3" fontId="44" fillId="0" borderId="610">
      <alignment horizontal="right" vertical="center"/>
      <protection locked="0"/>
    </xf>
    <xf numFmtId="217" fontId="44" fillId="0" borderId="364">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7" fontId="44" fillId="0" borderId="364">
      <alignment horizontal="center" vertical="center"/>
      <protection locked="0"/>
    </xf>
    <xf numFmtId="10" fontId="69" fillId="66" borderId="229" applyBorder="0">
      <alignment horizontal="center"/>
      <protection locked="0"/>
    </xf>
    <xf numFmtId="213" fontId="44" fillId="0" borderId="610">
      <alignment horizontal="center" vertical="center"/>
      <protection locked="0"/>
    </xf>
    <xf numFmtId="213" fontId="44" fillId="0" borderId="610">
      <alignment horizontal="center" vertical="center"/>
      <protection locked="0"/>
    </xf>
    <xf numFmtId="217" fontId="44" fillId="0" borderId="364">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213" fontId="44" fillId="0" borderId="610">
      <alignment horizontal="center" vertical="center"/>
      <protection locked="0"/>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213" fontId="44" fillId="0" borderId="610">
      <alignment horizontal="center" vertical="center"/>
      <protection locked="0"/>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213" fontId="44" fillId="0" borderId="610">
      <alignment horizontal="center" vertical="center"/>
      <protection locked="0"/>
    </xf>
    <xf numFmtId="213" fontId="44" fillId="0" borderId="610">
      <alignment horizontal="center" vertical="center"/>
      <protection locked="0"/>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4" fontId="83" fillId="46" borderId="750" applyNumberFormat="0" applyProtection="0">
      <alignment vertical="center"/>
    </xf>
    <xf numFmtId="213" fontId="44" fillId="0" borderId="610">
      <alignment horizontal="center" vertical="center"/>
      <protection locked="0"/>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213" fontId="44" fillId="0" borderId="610">
      <alignment horizontal="center" vertical="center"/>
      <protection locked="0"/>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213" fontId="44" fillId="0" borderId="610">
      <alignment horizontal="center" vertical="center"/>
      <protection locked="0"/>
    </xf>
    <xf numFmtId="213" fontId="44" fillId="0" borderId="610">
      <alignment horizontal="center" vertical="center"/>
      <protection locked="0"/>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4" fontId="121" fillId="46" borderId="750" applyNumberFormat="0" applyProtection="0">
      <alignment vertical="center"/>
    </xf>
    <xf numFmtId="213" fontId="44" fillId="0" borderId="610">
      <alignment horizontal="center" vertical="center"/>
      <protection locked="0"/>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213" fontId="44" fillId="0" borderId="610">
      <alignment horizontal="center" vertical="center"/>
      <protection locked="0"/>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213" fontId="44" fillId="0" borderId="610">
      <alignment horizontal="center" vertical="center"/>
      <protection locked="0"/>
    </xf>
    <xf numFmtId="213" fontId="44" fillId="0" borderId="610">
      <alignment horizontal="center" vertical="center"/>
      <protection locked="0"/>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4" fontId="122" fillId="46" borderId="750" applyNumberFormat="0" applyProtection="0">
      <alignment horizontal="left" vertical="center" indent="1"/>
    </xf>
    <xf numFmtId="213" fontId="44" fillId="0" borderId="610">
      <alignment horizontal="center" vertical="center"/>
      <protection locked="0"/>
    </xf>
    <xf numFmtId="213" fontId="44" fillId="0" borderId="610">
      <alignment horizontal="center" vertical="center"/>
      <protection locked="0"/>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213" fontId="44" fillId="0" borderId="610">
      <alignment horizontal="center" vertical="center"/>
      <protection locked="0"/>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213" fontId="44" fillId="0" borderId="610">
      <alignment horizontal="center" vertical="center"/>
      <protection locked="0"/>
    </xf>
    <xf numFmtId="213" fontId="44" fillId="0" borderId="610">
      <alignment horizontal="center" vertical="center"/>
      <protection locked="0"/>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4" fontId="122" fillId="70" borderId="750" applyNumberFormat="0" applyProtection="0">
      <alignment horizontal="right" vertical="center"/>
    </xf>
    <xf numFmtId="213" fontId="44" fillId="0" borderId="610">
      <alignment horizontal="center" vertical="center"/>
      <protection locked="0"/>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213" fontId="44" fillId="0" borderId="610">
      <alignment horizontal="center" vertical="center"/>
      <protection locked="0"/>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217" fontId="44" fillId="0" borderId="364">
      <alignment horizontal="center" vertical="center"/>
      <protection locked="0"/>
    </xf>
    <xf numFmtId="217" fontId="44" fillId="0" borderId="364">
      <alignment horizontal="center" vertical="center"/>
      <protection locked="0"/>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4" fontId="122" fillId="71" borderId="750" applyNumberFormat="0" applyProtection="0">
      <alignment horizontal="right" vertical="center"/>
    </xf>
    <xf numFmtId="217" fontId="44" fillId="0" borderId="364">
      <alignment horizontal="center" vertical="center"/>
      <protection locked="0"/>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217" fontId="44" fillId="0" borderId="364">
      <alignment horizontal="center" vertical="center"/>
      <protection locked="0"/>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217" fontId="44" fillId="0" borderId="364">
      <alignment horizontal="center" vertical="center"/>
      <protection locked="0"/>
    </xf>
    <xf numFmtId="10" fontId="69" fillId="66" borderId="229" applyBorder="0">
      <alignment horizontal="center"/>
      <protection locked="0"/>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4" fontId="122" fillId="72" borderId="750" applyNumberFormat="0" applyProtection="0">
      <alignment horizontal="right" vertical="center"/>
    </xf>
    <xf numFmtId="217" fontId="44" fillId="0" borderId="364">
      <alignment horizontal="center" vertical="center"/>
      <protection locked="0"/>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217" fontId="44" fillId="0" borderId="364">
      <alignment horizontal="center" vertical="center"/>
      <protection locked="0"/>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217" fontId="44" fillId="0" borderId="364">
      <alignment horizontal="center" vertical="center"/>
      <protection locked="0"/>
    </xf>
    <xf numFmtId="217" fontId="44" fillId="0" borderId="364">
      <alignment horizontal="center" vertical="center"/>
      <protection locked="0"/>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4" fontId="122" fillId="69" borderId="750" applyNumberFormat="0" applyProtection="0">
      <alignment horizontal="right" vertical="center"/>
    </xf>
    <xf numFmtId="217" fontId="44" fillId="0" borderId="364">
      <alignment horizontal="center" vertical="center"/>
      <protection locked="0"/>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217" fontId="44" fillId="0" borderId="364">
      <alignment horizontal="center" vertical="center"/>
      <protection locked="0"/>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217" fontId="44" fillId="0" borderId="364">
      <alignment horizontal="center" vertical="center"/>
      <protection locked="0"/>
    </xf>
    <xf numFmtId="217" fontId="44" fillId="0" borderId="364">
      <alignment horizontal="center" vertical="center"/>
      <protection locked="0"/>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4" fontId="122" fillId="73" borderId="750" applyNumberFormat="0" applyProtection="0">
      <alignment horizontal="right" vertical="center"/>
    </xf>
    <xf numFmtId="217" fontId="44" fillId="0" borderId="364">
      <alignment horizontal="center" vertical="center"/>
      <protection locked="0"/>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217" fontId="44" fillId="0" borderId="364">
      <alignment horizontal="center" vertical="center"/>
      <protection locked="0"/>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217" fontId="44" fillId="0" borderId="364">
      <alignment horizontal="center" vertical="center"/>
      <protection locked="0"/>
    </xf>
    <xf numFmtId="217" fontId="44" fillId="0" borderId="364">
      <alignment horizontal="center" vertical="center"/>
      <protection locked="0"/>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4" fontId="122" fillId="64" borderId="750" applyNumberFormat="0" applyProtection="0">
      <alignment horizontal="right" vertical="center"/>
    </xf>
    <xf numFmtId="217" fontId="44" fillId="0" borderId="364">
      <alignment horizontal="center" vertical="center"/>
      <protection locked="0"/>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217" fontId="44" fillId="0" borderId="364">
      <alignment horizontal="center" vertical="center"/>
      <protection locked="0"/>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217" fontId="44" fillId="0" borderId="364">
      <alignment horizontal="center" vertical="center"/>
      <protection locked="0"/>
    </xf>
    <xf numFmtId="217" fontId="44" fillId="0" borderId="364">
      <alignment horizontal="center" vertical="center"/>
      <protection locked="0"/>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4" fontId="122" fillId="74" borderId="750" applyNumberFormat="0" applyProtection="0">
      <alignment horizontal="right" vertical="center"/>
    </xf>
    <xf numFmtId="217" fontId="44" fillId="0" borderId="364">
      <alignment horizontal="center" vertical="center"/>
      <protection locked="0"/>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217" fontId="44" fillId="0" borderId="364">
      <alignment horizontal="center" vertical="center"/>
      <protection locked="0"/>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217" fontId="44" fillId="0" borderId="364">
      <alignment horizontal="center" vertical="center"/>
      <protection locked="0"/>
    </xf>
    <xf numFmtId="217" fontId="44" fillId="0" borderId="364">
      <alignment horizontal="center" vertical="center"/>
      <protection locked="0"/>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4" fontId="122" fillId="75" borderId="750" applyNumberFormat="0" applyProtection="0">
      <alignment horizontal="right" vertical="center"/>
    </xf>
    <xf numFmtId="217" fontId="44" fillId="0" borderId="364">
      <alignment horizontal="center" vertical="center"/>
      <protection locked="0"/>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217" fontId="44" fillId="0" borderId="364">
      <alignment horizontal="center" vertical="center"/>
      <protection locked="0"/>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217" fontId="44" fillId="0" borderId="364">
      <alignment horizontal="center" vertical="center"/>
      <protection locked="0"/>
    </xf>
    <xf numFmtId="217" fontId="44" fillId="0" borderId="364">
      <alignment horizontal="center" vertical="center"/>
      <protection locked="0"/>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4" fontId="122" fillId="76" borderId="750" applyNumberFormat="0" applyProtection="0">
      <alignment horizontal="right" vertical="center"/>
    </xf>
    <xf numFmtId="217" fontId="44" fillId="0" borderId="364">
      <alignment horizontal="center" vertical="center"/>
      <protection locked="0"/>
    </xf>
    <xf numFmtId="10" fontId="69" fillId="66" borderId="229" applyBorder="0">
      <alignment horizontal="center"/>
      <protection locked="0"/>
    </xf>
    <xf numFmtId="217" fontId="44" fillId="0" borderId="364">
      <alignment horizontal="right" vertical="center"/>
      <protection locked="0"/>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217" fontId="44" fillId="0" borderId="364">
      <alignment horizontal="right" vertical="center"/>
      <protection locked="0"/>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217" fontId="44" fillId="0" borderId="364">
      <alignment horizontal="right" vertical="center"/>
      <protection locked="0"/>
    </xf>
    <xf numFmtId="217" fontId="44" fillId="0" borderId="364">
      <alignment horizontal="right" vertical="center"/>
      <protection locked="0"/>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4" fontId="83" fillId="12" borderId="731" applyNumberFormat="0" applyProtection="0">
      <alignment horizontal="left" vertical="center" indent="1"/>
    </xf>
    <xf numFmtId="217" fontId="44" fillId="0" borderId="364">
      <alignment horizontal="right" vertical="center"/>
      <protection locked="0"/>
    </xf>
    <xf numFmtId="217" fontId="44" fillId="0" borderId="364">
      <alignment horizontal="right" vertical="center"/>
      <protection locked="0"/>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217" fontId="44" fillId="0" borderId="364">
      <alignment horizontal="right" vertical="center"/>
      <protection locked="0"/>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217" fontId="44" fillId="0" borderId="364">
      <alignment horizontal="right" vertical="center"/>
      <protection locked="0"/>
    </xf>
    <xf numFmtId="217" fontId="44" fillId="0" borderId="364">
      <alignment horizontal="right" vertical="center"/>
      <protection locked="0"/>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4" fontId="122" fillId="50" borderId="750" applyNumberFormat="0" applyProtection="0">
      <alignment horizontal="right" vertical="center"/>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217" fontId="44" fillId="0" borderId="364">
      <alignment horizontal="right" vertical="center"/>
      <protection locked="0"/>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217" fontId="44" fillId="0" borderId="364">
      <alignment horizontal="right" vertical="center"/>
      <protection locked="0"/>
    </xf>
    <xf numFmtId="217" fontId="44" fillId="0" borderId="364">
      <alignment horizontal="right" vertical="center"/>
      <protection locked="0"/>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4" fontId="122" fillId="44" borderId="750" applyNumberFormat="0" applyProtection="0">
      <alignment vertical="center"/>
    </xf>
    <xf numFmtId="217" fontId="44" fillId="0" borderId="364">
      <alignment horizontal="right" vertical="center"/>
      <protection locked="0"/>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217" fontId="44" fillId="0" borderId="364">
      <alignment horizontal="right" vertical="center"/>
      <protection locked="0"/>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217" fontId="44" fillId="0" borderId="364">
      <alignment horizontal="right" vertical="center"/>
      <protection locked="0"/>
    </xf>
    <xf numFmtId="217" fontId="44" fillId="0" borderId="364">
      <alignment horizontal="right" vertical="center"/>
      <protection locked="0"/>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4" fontId="125" fillId="44" borderId="750" applyNumberFormat="0" applyProtection="0">
      <alignment vertical="center"/>
    </xf>
    <xf numFmtId="217" fontId="44" fillId="0" borderId="364">
      <alignment horizontal="right" vertical="center"/>
      <protection locked="0"/>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217" fontId="44" fillId="0" borderId="364">
      <alignment horizontal="right" vertical="center"/>
      <protection locked="0"/>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210" fontId="34" fillId="12" borderId="644" applyBorder="0" applyProtection="0">
      <alignment horizontal="right"/>
    </xf>
    <xf numFmtId="210" fontId="34" fillId="12" borderId="644" applyBorder="0" applyProtection="0">
      <alignment horizontal="right"/>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4" fontId="83" fillId="50" borderId="751" applyNumberFormat="0" applyProtection="0">
      <alignment horizontal="left" vertical="center" indent="1"/>
    </xf>
    <xf numFmtId="210" fontId="34" fillId="12" borderId="644" applyBorder="0" applyProtection="0">
      <alignment horizontal="right"/>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210" fontId="34" fillId="12" borderId="644" applyBorder="0" applyProtection="0">
      <alignment horizontal="right"/>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210" fontId="34" fillId="12" borderId="644" applyBorder="0" applyProtection="0">
      <alignment horizontal="right"/>
    </xf>
    <xf numFmtId="210" fontId="34" fillId="12" borderId="644" applyBorder="0" applyProtection="0">
      <alignment horizontal="right"/>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4" fontId="24" fillId="44" borderId="750" applyNumberFormat="0" applyProtection="0">
      <alignment horizontal="right" vertical="center"/>
    </xf>
    <xf numFmtId="210" fontId="34" fillId="12" borderId="644" applyBorder="0" applyProtection="0">
      <alignment horizontal="right"/>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210" fontId="34" fillId="12" borderId="644" applyBorder="0" applyProtection="0">
      <alignment horizontal="right"/>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210" fontId="34" fillId="12" borderId="644" applyBorder="0" applyProtection="0">
      <alignment horizontal="right"/>
    </xf>
    <xf numFmtId="210" fontId="34" fillId="12" borderId="644" applyBorder="0" applyProtection="0">
      <alignment horizontal="right"/>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4" fontId="125" fillId="44" borderId="750" applyNumberFormat="0" applyProtection="0">
      <alignment horizontal="right" vertical="center"/>
    </xf>
    <xf numFmtId="210" fontId="34" fillId="12" borderId="644" applyBorder="0" applyProtection="0">
      <alignment horizontal="right"/>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210" fontId="34" fillId="12" borderId="644" applyBorder="0" applyProtection="0">
      <alignment horizontal="right"/>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210" fontId="34" fillId="12" borderId="644" applyBorder="0" applyProtection="0">
      <alignment horizontal="right"/>
    </xf>
    <xf numFmtId="210" fontId="34" fillId="12" borderId="644" applyBorder="0" applyProtection="0">
      <alignment horizontal="right"/>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4" fontId="126" fillId="5" borderId="750" applyNumberFormat="0" applyProtection="0">
      <alignment horizontal="left" vertical="center" wrapText="1" indent="1"/>
    </xf>
    <xf numFmtId="210" fontId="34" fillId="12" borderId="644" applyBorder="0" applyProtection="0">
      <alignment horizontal="right"/>
    </xf>
    <xf numFmtId="210" fontId="34" fillId="12" borderId="644" applyBorder="0" applyProtection="0">
      <alignment horizontal="right"/>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210" fontId="34" fillId="12" borderId="644" applyBorder="0" applyProtection="0">
      <alignment horizontal="right"/>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210" fontId="34" fillId="12" borderId="644" applyBorder="0" applyProtection="0">
      <alignment horizontal="right"/>
    </xf>
    <xf numFmtId="210" fontId="34" fillId="12" borderId="644" applyBorder="0" applyProtection="0">
      <alignment horizontal="right"/>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4" fontId="128" fillId="44" borderId="750" applyNumberFormat="0" applyProtection="0">
      <alignment horizontal="right" vertical="center"/>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7" fontId="44" fillId="0" borderId="364">
      <alignment horizontal="right" vertical="center"/>
      <protection locked="0"/>
    </xf>
    <xf numFmtId="217" fontId="44" fillId="0" borderId="364">
      <alignment horizontal="right" vertical="center"/>
      <protection locked="0"/>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0" fontId="34" fillId="12" borderId="644" applyBorder="0" applyProtection="0">
      <alignment horizontal="right"/>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10" fontId="69" fillId="66" borderId="229" applyBorder="0">
      <alignment horizont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4" fontId="44" fillId="0" borderId="88">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17" fontId="44" fillId="0" borderId="364">
      <alignment horizontal="right" vertical="center"/>
      <protection locked="0"/>
    </xf>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17" fontId="44" fillId="0" borderId="364">
      <alignment horizontal="right" vertical="center"/>
      <protection locked="0"/>
    </xf>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17" fontId="44" fillId="0" borderId="364">
      <alignment horizontal="right" vertical="center"/>
      <protection locked="0"/>
    </xf>
    <xf numFmtId="217" fontId="44" fillId="0" borderId="364">
      <alignment horizontal="right" vertical="center"/>
      <protection locked="0"/>
    </xf>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51" fontId="19" fillId="0" borderId="731" applyFill="0"/>
    <xf numFmtId="217" fontId="44" fillId="0" borderId="364">
      <alignment horizontal="right" vertical="center"/>
      <protection locked="0"/>
    </xf>
    <xf numFmtId="217" fontId="44" fillId="0" borderId="364">
      <alignment horizontal="right" vertical="center"/>
      <protection locked="0"/>
    </xf>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17" fontId="44" fillId="0" borderId="364">
      <alignment horizontal="right" vertical="center"/>
      <protection locked="0"/>
    </xf>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17" fontId="44" fillId="0" borderId="364">
      <alignment horizontal="right" vertical="center"/>
      <protection locked="0"/>
    </xf>
    <xf numFmtId="217" fontId="44" fillId="0" borderId="364">
      <alignment horizontal="right" vertical="center"/>
      <protection locked="0"/>
    </xf>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51" fontId="19" fillId="0" borderId="730" applyFill="0"/>
    <xf numFmtId="217" fontId="44" fillId="0" borderId="364">
      <alignment horizontal="right" vertical="center"/>
      <protection locked="0"/>
    </xf>
    <xf numFmtId="217" fontId="44" fillId="0" borderId="364">
      <alignment horizontal="right" vertical="center"/>
      <protection locked="0"/>
    </xf>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17" fontId="44" fillId="0" borderId="364">
      <alignment horizontal="right" vertical="center"/>
      <protection locked="0"/>
    </xf>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17" fontId="44" fillId="0" borderId="364">
      <alignment horizontal="right" vertical="center"/>
      <protection locked="0"/>
    </xf>
    <xf numFmtId="217" fontId="44" fillId="0" borderId="364">
      <alignment horizontal="right" vertical="center"/>
      <protection locked="0"/>
    </xf>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51" fontId="4" fillId="0" borderId="731" applyFill="0"/>
    <xf numFmtId="217" fontId="44" fillId="0" borderId="364">
      <alignment horizontal="right" vertical="center"/>
      <protection locked="0"/>
    </xf>
    <xf numFmtId="217" fontId="44" fillId="0" borderId="364">
      <alignment horizontal="right" vertical="center"/>
      <protection locked="0"/>
    </xf>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17" fontId="44" fillId="0" borderId="364">
      <alignment horizontal="right" vertical="center"/>
      <protection locked="0"/>
    </xf>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17" fontId="44" fillId="0" borderId="364">
      <alignment horizontal="right" vertical="center"/>
      <protection locked="0"/>
    </xf>
    <xf numFmtId="217" fontId="44" fillId="0" borderId="364">
      <alignment horizontal="right" vertical="center"/>
      <protection locked="0"/>
    </xf>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251" fontId="4" fillId="0" borderId="730" applyFill="0"/>
    <xf numFmtId="10" fontId="69" fillId="66" borderId="229" applyBorder="0">
      <alignment horizontal="center"/>
      <protection locked="0"/>
    </xf>
    <xf numFmtId="218" fontId="44" fillId="0" borderId="364">
      <alignment horizontal="center" vertical="center"/>
      <protection locked="0"/>
    </xf>
    <xf numFmtId="218" fontId="44" fillId="0" borderId="364">
      <alignment horizontal="center" vertical="center"/>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218" fontId="44" fillId="0" borderId="364">
      <alignment horizontal="center" vertical="center"/>
      <protection locked="0"/>
    </xf>
    <xf numFmtId="218" fontId="44" fillId="0" borderId="364">
      <alignment horizontal="center" vertical="center"/>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218" fontId="44" fillId="0" borderId="364">
      <alignment horizontal="center" vertical="center"/>
      <protection locked="0"/>
    </xf>
    <xf numFmtId="218" fontId="44" fillId="0" borderId="364">
      <alignment horizontal="center" vertical="center"/>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0" fontId="146" fillId="0" borderId="741" applyNumberFormat="0" applyFill="0" applyAlignment="0">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10" fontId="69" fillId="66" borderId="229" applyBorder="0">
      <alignment horizont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4" fontId="44" fillId="0" borderId="88">
      <alignment horizontal="right"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218" fontId="44" fillId="0" borderId="364">
      <alignment horizontal="center" vertical="center"/>
      <protection locked="0"/>
    </xf>
    <xf numFmtId="10" fontId="69" fillId="66" borderId="229" applyBorder="0">
      <alignment horizont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218" fontId="44" fillId="0" borderId="364">
      <alignment horizontal="right" vertical="center"/>
      <protection locked="0"/>
    </xf>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218" fontId="44" fillId="0" borderId="364">
      <alignment horizontal="right" vertical="center"/>
      <protection locked="0"/>
    </xf>
    <xf numFmtId="218" fontId="44" fillId="0" borderId="364">
      <alignment horizontal="right" vertical="center"/>
      <protection locked="0"/>
    </xf>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0" fontId="33" fillId="87" borderId="746" applyNumberFormat="0" applyFont="0" applyAlignment="0" applyProtection="0"/>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218" fontId="44" fillId="0" borderId="364">
      <alignment horizontal="right" vertical="center"/>
      <protection locked="0"/>
    </xf>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218" fontId="44" fillId="0" borderId="364">
      <alignment horizontal="right" vertical="center"/>
      <protection locked="0"/>
    </xf>
    <xf numFmtId="218" fontId="44" fillId="0" borderId="364">
      <alignment horizontal="right" vertical="center"/>
      <protection locked="0"/>
    </xf>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0" fontId="159" fillId="93" borderId="747" applyNumberFormat="0" applyAlignment="0" applyProtection="0"/>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218" fontId="44" fillId="0" borderId="364">
      <alignment horizontal="right" vertical="center"/>
      <protection locked="0"/>
    </xf>
    <xf numFmtId="218" fontId="44" fillId="0" borderId="364">
      <alignment horizontal="right" vertical="center"/>
      <protection locked="0"/>
    </xf>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0" fontId="160" fillId="95" borderId="738" applyNumberFormat="0" applyAlignment="0" applyProtection="0"/>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214" fontId="44" fillId="0" borderId="364">
      <alignment horizontal="center" vertical="center"/>
      <protection locked="0"/>
    </xf>
    <xf numFmtId="188" fontId="44" fillId="0" borderId="364">
      <alignment horizontal="center" vertical="center"/>
      <protection locked="0"/>
    </xf>
    <xf numFmtId="188" fontId="44" fillId="0" borderId="364">
      <alignment horizontal="right" vertical="center"/>
      <protection locked="0"/>
    </xf>
    <xf numFmtId="188" fontId="44" fillId="0" borderId="364">
      <alignment horizontal="center" vertical="center"/>
      <protection locked="0"/>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188" fontId="44" fillId="0" borderId="364">
      <alignment horizontal="right" vertical="center"/>
      <protection locked="0"/>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188" fontId="44" fillId="0" borderId="364">
      <alignment horizontal="center" vertical="center"/>
      <protection locked="0"/>
    </xf>
    <xf numFmtId="214" fontId="44" fillId="0" borderId="364">
      <alignment horizontal="right" vertical="center"/>
      <protection locked="0"/>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0" fontId="172" fillId="58" borderId="747" applyNumberFormat="0" applyAlignment="0" applyProtection="0">
      <alignment vertical="center"/>
    </xf>
    <xf numFmtId="214" fontId="44" fillId="0" borderId="364">
      <alignment horizontal="center" vertical="center"/>
      <protection locked="0"/>
    </xf>
    <xf numFmtId="215" fontId="44" fillId="0" borderId="364">
      <alignment horizontal="center" vertical="center"/>
      <protection locked="0"/>
    </xf>
    <xf numFmtId="213" fontId="44" fillId="0" borderId="364">
      <alignment horizontal="right" vertical="center"/>
      <protection locked="0"/>
    </xf>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188" fontId="44" fillId="0" borderId="364">
      <alignment horizontal="right" vertical="center"/>
      <protection locked="0"/>
    </xf>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215" fontId="44" fillId="0" borderId="364">
      <alignment horizontal="center" vertical="center"/>
      <protection locked="0"/>
    </xf>
    <xf numFmtId="214" fontId="44" fillId="0" borderId="364">
      <alignment horizontal="center" vertical="center"/>
      <protection locked="0"/>
    </xf>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0" fontId="175" fillId="95" borderId="747" applyNumberFormat="0" applyAlignment="0" applyProtection="0"/>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6" fontId="44" fillId="0" borderId="364">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6" fontId="44" fillId="0" borderId="364">
      <alignment horizontal="right" vertical="center"/>
      <protection locked="0"/>
    </xf>
    <xf numFmtId="10" fontId="69" fillId="66" borderId="229" applyBorder="0">
      <alignment horizont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8" fontId="44" fillId="0" borderId="610">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10" fontId="69" fillId="66" borderId="229" applyBorder="0">
      <alignment horizont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216" fontId="44" fillId="0" borderId="364">
      <alignment horizontal="right" vertical="center"/>
      <protection locked="0"/>
    </xf>
    <xf numFmtId="10" fontId="69" fillId="66" borderId="229" applyBorder="0">
      <alignment horizont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10" fontId="69" fillId="66" borderId="229" applyBorder="0">
      <alignment horizont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10" fontId="69" fillId="66" borderId="229" applyBorder="0">
      <alignment horizont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216" fontId="44" fillId="0" borderId="364">
      <alignment horizontal="center" vertical="center"/>
      <protection locked="0"/>
    </xf>
    <xf numFmtId="10" fontId="69" fillId="66" borderId="229" applyBorder="0">
      <alignment horizontal="center"/>
      <protection locked="0"/>
    </xf>
    <xf numFmtId="215" fontId="44" fillId="0" borderId="364">
      <alignment horizontal="right" vertical="center"/>
      <protection locked="0"/>
    </xf>
    <xf numFmtId="215" fontId="44" fillId="0" borderId="364">
      <alignment horizontal="right" vertical="center"/>
      <protection locked="0"/>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15" fontId="44" fillId="0" borderId="364">
      <alignment horizontal="right" vertical="center"/>
      <protection locked="0"/>
    </xf>
    <xf numFmtId="215" fontId="44" fillId="0" borderId="364">
      <alignment horizontal="right" vertical="center"/>
      <protection locked="0"/>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35" fontId="19" fillId="44" borderId="575">
      <alignment horizontal="center" wrapText="1"/>
    </xf>
    <xf numFmtId="215" fontId="44" fillId="0" borderId="364">
      <alignment horizontal="right" vertical="center"/>
      <protection locked="0"/>
    </xf>
    <xf numFmtId="215" fontId="44" fillId="0" borderId="364">
      <alignment horizontal="right" vertical="center"/>
      <protection locked="0"/>
    </xf>
    <xf numFmtId="215" fontId="44" fillId="0" borderId="364">
      <alignment horizontal="right"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right" vertical="center"/>
      <protection locked="0"/>
    </xf>
    <xf numFmtId="215" fontId="44" fillId="0" borderId="364">
      <alignment horizontal="right"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right" vertical="center"/>
      <protection locked="0"/>
    </xf>
    <xf numFmtId="215" fontId="44" fillId="0" borderId="364">
      <alignment horizontal="right" vertical="center"/>
      <protection locked="0"/>
    </xf>
    <xf numFmtId="215" fontId="44" fillId="0" borderId="364">
      <alignment horizontal="right" vertical="center"/>
      <protection locked="0"/>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215" fontId="44" fillId="0" borderId="364">
      <alignment horizontal="right" vertical="center"/>
      <protection locked="0"/>
    </xf>
    <xf numFmtId="215" fontId="44" fillId="0" borderId="364">
      <alignment horizontal="right" vertical="center"/>
      <protection locked="0"/>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0" fontId="19" fillId="45" borderId="644">
      <alignment horizontal="center" wrapText="1"/>
    </xf>
    <xf numFmtId="215" fontId="44" fillId="0" borderId="364">
      <alignment horizontal="right" vertical="center"/>
      <protection locked="0"/>
    </xf>
    <xf numFmtId="215" fontId="44" fillId="0" borderId="364">
      <alignment horizontal="right" vertical="center"/>
      <protection locked="0"/>
    </xf>
    <xf numFmtId="215" fontId="44" fillId="0" borderId="364">
      <alignment horizontal="right"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right" vertical="center"/>
      <protection locked="0"/>
    </xf>
    <xf numFmtId="215" fontId="44" fillId="0" borderId="364">
      <alignment horizontal="right"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right" vertical="center"/>
      <protection locked="0"/>
    </xf>
    <xf numFmtId="215" fontId="44" fillId="0" borderId="364">
      <alignment horizontal="right" vertical="center"/>
      <protection locked="0"/>
    </xf>
    <xf numFmtId="215" fontId="44" fillId="0" borderId="364">
      <alignment horizontal="right" vertical="center"/>
      <protection locked="0"/>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215" fontId="44" fillId="0" borderId="364">
      <alignment horizontal="right" vertical="center"/>
      <protection locked="0"/>
    </xf>
    <xf numFmtId="215" fontId="44" fillId="0" borderId="364">
      <alignment horizontal="right" vertical="center"/>
      <protection locked="0"/>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215" fontId="44" fillId="0" borderId="364">
      <alignment horizontal="right" vertical="center"/>
      <protection locked="0"/>
    </xf>
    <xf numFmtId="10" fontId="69" fillId="66" borderId="229" applyBorder="0">
      <alignment horizontal="center"/>
      <protection locked="0"/>
    </xf>
    <xf numFmtId="215" fontId="44" fillId="0" borderId="364">
      <alignment horizontal="right"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right" vertical="center"/>
      <protection locked="0"/>
    </xf>
    <xf numFmtId="215" fontId="44" fillId="0" borderId="364">
      <alignment horizontal="right"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right" vertical="center"/>
      <protection locked="0"/>
    </xf>
    <xf numFmtId="215" fontId="44" fillId="0" borderId="364">
      <alignment horizontal="right" vertical="center"/>
      <protection locked="0"/>
    </xf>
    <xf numFmtId="215" fontId="44" fillId="0" borderId="364">
      <alignment horizontal="right" vertical="center"/>
      <protection locked="0"/>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10" fontId="69" fillId="66" borderId="229" applyBorder="0">
      <alignment horizontal="center"/>
      <protection locked="0"/>
    </xf>
    <xf numFmtId="215" fontId="44" fillId="0" borderId="364">
      <alignment horizontal="right" vertical="center"/>
      <protection locked="0"/>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215" fontId="44" fillId="0" borderId="364">
      <alignment horizontal="right" vertical="center"/>
      <protection locked="0"/>
    </xf>
    <xf numFmtId="215" fontId="44" fillId="0" borderId="364">
      <alignment horizontal="right" vertical="center"/>
      <protection locked="0"/>
    </xf>
    <xf numFmtId="215" fontId="44" fillId="0" borderId="364">
      <alignment horizontal="right"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right" vertical="center"/>
      <protection locked="0"/>
    </xf>
    <xf numFmtId="215" fontId="44" fillId="0" borderId="364">
      <alignment horizontal="right"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right" vertical="center"/>
      <protection locked="0"/>
    </xf>
    <xf numFmtId="215" fontId="44" fillId="0" borderId="364">
      <alignment horizontal="right" vertical="center"/>
      <protection locked="0"/>
    </xf>
    <xf numFmtId="215" fontId="44" fillId="0" borderId="364">
      <alignment horizontal="right" vertical="center"/>
      <protection locked="0"/>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215" fontId="44" fillId="0" borderId="364">
      <alignment horizontal="right" vertical="center"/>
      <protection locked="0"/>
    </xf>
    <xf numFmtId="215" fontId="44" fillId="0" borderId="364">
      <alignment horizontal="right" vertical="center"/>
      <protection locked="0"/>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215" fontId="44" fillId="0" borderId="364">
      <alignment horizontal="right" vertical="center"/>
      <protection locked="0"/>
    </xf>
    <xf numFmtId="215" fontId="44" fillId="0" borderId="364">
      <alignment horizontal="right" vertical="center"/>
      <protection locked="0"/>
    </xf>
    <xf numFmtId="215" fontId="44" fillId="0" borderId="364">
      <alignment horizontal="right"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right" vertical="center"/>
      <protection locked="0"/>
    </xf>
    <xf numFmtId="215" fontId="44" fillId="0" borderId="364">
      <alignment horizontal="right"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right" vertical="center"/>
      <protection locked="0"/>
    </xf>
    <xf numFmtId="215" fontId="44" fillId="0" borderId="364">
      <alignment horizontal="right" vertical="center"/>
      <protection locked="0"/>
    </xf>
    <xf numFmtId="215" fontId="44" fillId="0" borderId="364">
      <alignment horizontal="right" vertical="center"/>
      <protection locked="0"/>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215" fontId="44" fillId="0" borderId="364">
      <alignment horizontal="right" vertical="center"/>
      <protection locked="0"/>
    </xf>
    <xf numFmtId="215" fontId="44" fillId="0" borderId="364">
      <alignment horizontal="right" vertical="center"/>
      <protection locked="0"/>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215" fontId="44" fillId="0" borderId="364">
      <alignment horizontal="right" vertical="center"/>
      <protection locked="0"/>
    </xf>
    <xf numFmtId="215" fontId="44" fillId="0" borderId="364">
      <alignment horizontal="right" vertical="center"/>
      <protection locked="0"/>
    </xf>
    <xf numFmtId="215" fontId="44" fillId="0" borderId="364">
      <alignment horizontal="right"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right" vertical="center"/>
      <protection locked="0"/>
    </xf>
    <xf numFmtId="215" fontId="44" fillId="0" borderId="364">
      <alignment horizontal="right"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right" vertical="center"/>
      <protection locked="0"/>
    </xf>
    <xf numFmtId="215" fontId="44" fillId="0" borderId="364">
      <alignment horizontal="right" vertical="center"/>
      <protection locked="0"/>
    </xf>
    <xf numFmtId="215" fontId="44" fillId="0" borderId="364">
      <alignment horizontal="right" vertical="center"/>
      <protection locked="0"/>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215" fontId="44" fillId="0" borderId="364">
      <alignment horizontal="right" vertical="center"/>
      <protection locked="0"/>
    </xf>
    <xf numFmtId="215" fontId="44" fillId="0" borderId="364">
      <alignment horizontal="right" vertical="center"/>
      <protection locked="0"/>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10" fontId="69" fillId="66" borderId="229" applyBorder="0">
      <alignment horizontal="center"/>
      <protection locked="0"/>
    </xf>
    <xf numFmtId="215" fontId="44" fillId="0" borderId="364">
      <alignment horizontal="center" vertical="center"/>
      <protection locked="0"/>
    </xf>
    <xf numFmtId="215" fontId="44" fillId="0" borderId="364">
      <alignment horizontal="center"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center" vertical="center"/>
      <protection locked="0"/>
    </xf>
    <xf numFmtId="215" fontId="44" fillId="0" borderId="364">
      <alignment horizontal="center" vertical="center"/>
      <protection locked="0"/>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0" fontId="53" fillId="0" borderId="644">
      <alignment horizontal="center" vertical="top" wrapText="1"/>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215" fontId="44" fillId="0" borderId="364">
      <alignment horizontal="center" vertical="center"/>
      <protection locked="0"/>
    </xf>
    <xf numFmtId="215" fontId="44" fillId="0" borderId="364">
      <alignment horizontal="center" vertical="center"/>
      <protection locked="0"/>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0" fontId="19" fillId="46" borderId="644">
      <alignment horizontal="center" wrapText="1"/>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215" fontId="44" fillId="0" borderId="364">
      <alignment horizontal="center" vertical="center"/>
      <protection locked="0"/>
    </xf>
    <xf numFmtId="0" fontId="55" fillId="48" borderId="624" applyNumberFormat="0" applyAlignment="0">
      <protection locked="0"/>
    </xf>
    <xf numFmtId="0" fontId="55" fillId="48" borderId="624" applyNumberFormat="0" applyAlignment="0">
      <protection locked="0"/>
    </xf>
    <xf numFmtId="215" fontId="44" fillId="0" borderId="364">
      <alignment horizontal="center" vertical="center"/>
      <protection locked="0"/>
    </xf>
    <xf numFmtId="215" fontId="44" fillId="0" borderId="364">
      <alignment horizontal="center" vertical="center"/>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0" fontId="55" fillId="48" borderId="624" applyNumberFormat="0" applyAlignment="0">
      <protection locked="0"/>
    </xf>
    <xf numFmtId="215" fontId="44" fillId="0" borderId="364">
      <alignment horizontal="center" vertical="center"/>
      <protection locked="0"/>
    </xf>
    <xf numFmtId="10" fontId="69" fillId="66" borderId="229" applyBorder="0">
      <alignment horizont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10" fontId="69" fillId="66" borderId="229" applyBorder="0">
      <alignment horizont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215" fontId="44" fillId="0" borderId="364">
      <alignment horizontal="center" vertical="center"/>
      <protection locked="0"/>
    </xf>
    <xf numFmtId="10" fontId="69" fillId="66" borderId="229" applyBorder="0">
      <alignment horizont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0" fontId="69" fillId="66" borderId="229" applyBorder="0">
      <alignment horizont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0" fontId="69" fillId="66" borderId="229" applyBorder="0">
      <alignment horizont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88" fontId="44" fillId="0" borderId="364">
      <alignment horizontal="right" vertical="center"/>
      <protection locked="0"/>
    </xf>
    <xf numFmtId="10" fontId="69" fillId="66" borderId="229" applyBorder="0">
      <alignment horizont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0" fontId="69" fillId="66" borderId="229" applyBorder="0">
      <alignment horizont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0" fontId="69" fillId="66" borderId="229" applyBorder="0">
      <alignment horizont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88" fontId="44" fillId="0" borderId="364">
      <alignment horizontal="center" vertical="center"/>
      <protection locked="0"/>
    </xf>
    <xf numFmtId="10" fontId="69" fillId="66" borderId="229" applyBorder="0">
      <alignment horizontal="center"/>
      <protection locked="0"/>
    </xf>
    <xf numFmtId="3" fontId="45" fillId="41" borderId="376">
      <alignment horizontal="right"/>
    </xf>
    <xf numFmtId="3" fontId="45" fillId="41" borderId="376">
      <alignment horizontal="right"/>
    </xf>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3" fontId="45" fillId="41" borderId="376">
      <alignment horizontal="right"/>
    </xf>
    <xf numFmtId="3" fontId="45" fillId="41" borderId="376">
      <alignment horizontal="right"/>
    </xf>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0" fontId="69" fillId="51" borderId="577" applyNumberFormat="0" applyFont="0" applyBorder="0" applyAlignment="0" applyProtection="0"/>
    <xf numFmtId="3" fontId="45" fillId="41" borderId="376">
      <alignment horizontal="right"/>
    </xf>
    <xf numFmtId="3" fontId="45" fillId="41" borderId="376">
      <alignment horizontal="right"/>
    </xf>
    <xf numFmtId="3" fontId="45" fillId="41" borderId="376">
      <alignment horizontal="right"/>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3" fontId="45" fillId="41" borderId="376">
      <alignment horizontal="right"/>
    </xf>
    <xf numFmtId="3" fontId="45" fillId="41" borderId="376">
      <alignment horizontal="right"/>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256" fontId="4" fillId="46" borderId="644">
      <alignment horizontal="right"/>
      <protection locked="0"/>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3" fontId="45" fillId="41" borderId="376">
      <alignment horizontal="right"/>
    </xf>
    <xf numFmtId="0" fontId="74" fillId="55" borderId="626">
      <alignment horizontal="center"/>
      <protection locked="0"/>
    </xf>
    <xf numFmtId="0" fontId="74" fillId="55" borderId="626">
      <alignment horizontal="center"/>
      <protection locked="0"/>
    </xf>
    <xf numFmtId="3" fontId="45" fillId="41" borderId="376">
      <alignment horizontal="right"/>
    </xf>
    <xf numFmtId="3" fontId="45" fillId="41" borderId="376">
      <alignment horizontal="right"/>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0" fontId="74" fillId="55" borderId="626">
      <alignment horizontal="center"/>
      <protection locked="0"/>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3" fontId="45" fillId="41" borderId="376">
      <alignment horizontal="right"/>
    </xf>
    <xf numFmtId="0" fontId="4" fillId="0" borderId="780" applyNumberFormat="0" applyFont="0" applyFill="0" applyAlignment="0" applyProtection="0"/>
    <xf numFmtId="3" fontId="45" fillId="41" borderId="376">
      <alignment horizontal="right"/>
    </xf>
    <xf numFmtId="3" fontId="45" fillId="41" borderId="376">
      <alignment horizontal="right"/>
    </xf>
    <xf numFmtId="10" fontId="69" fillId="66" borderId="229" applyBorder="0">
      <alignment horizontal="center"/>
      <protection locked="0"/>
    </xf>
    <xf numFmtId="3" fontId="45" fillId="41" borderId="376">
      <alignment horizontal="right"/>
    </xf>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3" fontId="45" fillId="41" borderId="376">
      <alignment horizontal="right"/>
    </xf>
    <xf numFmtId="3" fontId="45" fillId="41" borderId="376">
      <alignment horizontal="right"/>
    </xf>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269" fontId="83" fillId="58" borderId="572" applyAlignment="0" applyProtection="0"/>
    <xf numFmtId="3" fontId="45" fillId="41" borderId="376">
      <alignment horizontal="right"/>
    </xf>
    <xf numFmtId="3" fontId="45" fillId="41" borderId="376">
      <alignment horizontal="right"/>
    </xf>
    <xf numFmtId="3" fontId="45" fillId="41" borderId="376">
      <alignment horizontal="right"/>
    </xf>
    <xf numFmtId="10" fontId="69" fillId="66" borderId="229" applyBorder="0">
      <alignment horizontal="center"/>
      <protection locked="0"/>
    </xf>
    <xf numFmtId="10" fontId="69" fillId="66" borderId="229" applyBorder="0">
      <alignment horizontal="center"/>
      <protection locked="0"/>
    </xf>
    <xf numFmtId="10" fontId="69" fillId="66" borderId="229" applyBorder="0">
      <alignment horizont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214" fontId="44" fillId="0" borderId="364">
      <alignment horizontal="right" vertical="center"/>
      <protection locked="0"/>
    </xf>
    <xf numFmtId="214" fontId="44" fillId="0" borderId="364">
      <alignment horizontal="right" vertical="center"/>
      <protection locked="0"/>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0" fontId="91" fillId="0" borderId="572">
      <alignment horizontal="left" vertical="center"/>
    </xf>
    <xf numFmtId="214" fontId="44" fillId="0" borderId="364">
      <alignment horizontal="right" vertical="center"/>
      <protection locked="0"/>
    </xf>
    <xf numFmtId="214" fontId="44" fillId="0" borderId="364">
      <alignment horizontal="right" vertical="center"/>
      <protection locked="0"/>
    </xf>
    <xf numFmtId="10" fontId="69" fillId="66" borderId="229" applyBorder="0">
      <alignment horizont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10" fontId="69" fillId="66" borderId="229" applyBorder="0">
      <alignment horizont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214" fontId="44" fillId="0" borderId="364">
      <alignment horizontal="right" vertical="center"/>
      <protection locked="0"/>
    </xf>
    <xf numFmtId="214" fontId="44" fillId="0" borderId="364">
      <alignment horizontal="right" vertical="center"/>
      <protection locked="0"/>
    </xf>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214" fontId="44" fillId="0" borderId="364">
      <alignment horizontal="right" vertical="center"/>
      <protection locked="0"/>
    </xf>
    <xf numFmtId="214" fontId="44" fillId="0" borderId="364">
      <alignment horizontal="right" vertical="center"/>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214" fontId="44" fillId="0" borderId="364">
      <alignment horizontal="right" vertical="center"/>
      <protection locked="0"/>
    </xf>
    <xf numFmtId="0" fontId="95" fillId="24" borderId="624" applyNumberFormat="0" applyAlignment="0">
      <protection locked="0"/>
    </xf>
    <xf numFmtId="0" fontId="95" fillId="24" borderId="624" applyNumberFormat="0" applyAlignment="0">
      <protection locked="0"/>
    </xf>
    <xf numFmtId="214" fontId="44" fillId="0" borderId="364">
      <alignment horizontal="right" vertical="center"/>
      <protection locked="0"/>
    </xf>
    <xf numFmtId="214" fontId="44" fillId="0" borderId="364">
      <alignment horizontal="right" vertical="center"/>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214" fontId="44" fillId="0" borderId="364">
      <alignment horizontal="right" vertical="center"/>
      <protection locked="0"/>
    </xf>
    <xf numFmtId="214" fontId="44" fillId="0" borderId="364">
      <alignment horizontal="right" vertical="center"/>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214" fontId="44" fillId="0" borderId="364">
      <alignment horizontal="right" vertical="center"/>
      <protection locked="0"/>
    </xf>
    <xf numFmtId="0" fontId="95" fillId="24" borderId="624" applyNumberFormat="0" applyAlignment="0">
      <protection locked="0"/>
    </xf>
    <xf numFmtId="0" fontId="95" fillId="24" borderId="624" applyNumberFormat="0" applyAlignment="0">
      <protection locked="0"/>
    </xf>
    <xf numFmtId="214" fontId="44" fillId="0" borderId="364">
      <alignment horizontal="right" vertical="center"/>
      <protection locked="0"/>
    </xf>
    <xf numFmtId="214" fontId="44" fillId="0" borderId="364">
      <alignment horizontal="right" vertical="center"/>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0" fontId="95" fillId="24" borderId="624" applyNumberFormat="0" applyAlignment="0">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214" fontId="44" fillId="0" borderId="364">
      <alignment horizontal="right" vertical="center"/>
      <protection locked="0"/>
    </xf>
    <xf numFmtId="10" fontId="69" fillId="66" borderId="229" applyBorder="0">
      <alignment horizont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214" fontId="44" fillId="0" borderId="364">
      <alignment horizontal="center" vertical="center"/>
      <protection locked="0"/>
    </xf>
    <xf numFmtId="214" fontId="44" fillId="0" borderId="364">
      <alignment horizontal="center" vertic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10" fontId="69" fillId="66" borderId="577" applyBorder="0">
      <alignment horizont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10" fontId="69" fillId="66" borderId="229" applyBorder="0">
      <alignment horizont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10" fontId="69" fillId="66" borderId="229" applyBorder="0">
      <alignment horizont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214" fontId="44" fillId="0" borderId="364">
      <alignment horizontal="center" vertical="center"/>
      <protection locked="0"/>
    </xf>
    <xf numFmtId="0" fontId="4" fillId="15" borderId="622" applyNumberFormat="0" applyAlignment="0">
      <protection locked="0"/>
    </xf>
    <xf numFmtId="0" fontId="4" fillId="15" borderId="622" applyNumberFormat="0" applyAlignment="0">
      <protection locked="0"/>
    </xf>
    <xf numFmtId="214" fontId="44" fillId="0" borderId="364">
      <alignment horizontal="center" vertical="center"/>
      <protection locked="0"/>
    </xf>
    <xf numFmtId="214" fontId="44" fillId="0" borderId="364">
      <alignment horizontal="center" vertical="center"/>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0" fontId="4" fillId="15" borderId="622" applyNumberFormat="0" applyAlignment="0">
      <protection locked="0"/>
    </xf>
    <xf numFmtId="214" fontId="44" fillId="0" borderId="364">
      <alignment horizontal="center" vertical="center"/>
      <protection locked="0"/>
    </xf>
    <xf numFmtId="214" fontId="44" fillId="0" borderId="364">
      <alignment horizontal="center" vertical="center"/>
      <protection locked="0"/>
    </xf>
    <xf numFmtId="0" fontId="4" fillId="0" borderId="780" applyNumberFormat="0" applyFont="0" applyFill="0" applyAlignment="0" applyProtection="0"/>
    <xf numFmtId="214" fontId="44" fillId="0" borderId="364">
      <alignment horizontal="center" vertical="center"/>
      <protection locked="0"/>
    </xf>
    <xf numFmtId="214" fontId="44" fillId="0" borderId="364">
      <alignment horizontal="center" vertical="center"/>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214" fontId="44" fillId="0" borderId="364">
      <alignment horizontal="center" vertical="center"/>
      <protection locked="0"/>
    </xf>
    <xf numFmtId="0" fontId="106" fillId="48" borderId="614" applyNumberFormat="0" applyAlignment="0">
      <protection locked="0"/>
    </xf>
    <xf numFmtId="0" fontId="106" fillId="48" borderId="614" applyNumberFormat="0" applyAlignment="0">
      <protection locked="0"/>
    </xf>
    <xf numFmtId="214" fontId="44" fillId="0" borderId="364">
      <alignment horizontal="center" vertical="center"/>
      <protection locked="0"/>
    </xf>
    <xf numFmtId="214" fontId="44" fillId="0" borderId="364">
      <alignment horizontal="center" vertical="center"/>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0" fontId="106" fillId="48" borderId="614" applyNumberFormat="0" applyAlignment="0">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214" fontId="44" fillId="0" borderId="364">
      <alignment horizontal="center" vertical="center"/>
      <protection locked="0"/>
    </xf>
    <xf numFmtId="10" fontId="69" fillId="66" borderId="229" applyBorder="0">
      <alignment horizont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10" fontId="69" fillId="66" borderId="229" applyBorder="0">
      <alignment horizont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10" fontId="69" fillId="66" borderId="229" applyBorder="0">
      <alignment horizont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213" fontId="44" fillId="0" borderId="364">
      <alignment horizontal="right" vertical="center"/>
      <protection locked="0"/>
    </xf>
    <xf numFmtId="10" fontId="69" fillId="66" borderId="229" applyBorder="0">
      <alignment horizont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10" fontId="69" fillId="66" borderId="229" applyBorder="0">
      <alignment horizont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10" fontId="69" fillId="66" borderId="229" applyBorder="0">
      <alignment horizont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213" fontId="44" fillId="0" borderId="364">
      <alignment horizontal="center" vertical="center"/>
      <protection locked="0"/>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213" fontId="44" fillId="0" borderId="364">
      <alignment horizontal="center" vertical="center"/>
      <protection locked="0"/>
    </xf>
    <xf numFmtId="4" fontId="83" fillId="46" borderId="615" applyNumberFormat="0" applyProtection="0">
      <alignment vertical="center"/>
    </xf>
    <xf numFmtId="4" fontId="83" fillId="46" borderId="615" applyNumberFormat="0" applyProtection="0">
      <alignment vertical="center"/>
    </xf>
    <xf numFmtId="213" fontId="44" fillId="0" borderId="364">
      <alignment horizontal="center" vertical="center"/>
      <protection locked="0"/>
    </xf>
    <xf numFmtId="213" fontId="44" fillId="0" borderId="364">
      <alignment horizontal="center" vertical="center"/>
      <protection locked="0"/>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4" fontId="83" fillId="46" borderId="615" applyNumberFormat="0" applyProtection="0">
      <alignment vertical="center"/>
    </xf>
    <xf numFmtId="213" fontId="44" fillId="0" borderId="364">
      <alignment horizontal="center" vertical="center"/>
      <protection locked="0"/>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213" fontId="44" fillId="0" borderId="364">
      <alignment horizontal="center" vertical="center"/>
      <protection locked="0"/>
    </xf>
    <xf numFmtId="4" fontId="121" fillId="46" borderId="615" applyNumberFormat="0" applyProtection="0">
      <alignment vertical="center"/>
    </xf>
    <xf numFmtId="4" fontId="121" fillId="46" borderId="615" applyNumberFormat="0" applyProtection="0">
      <alignment vertical="center"/>
    </xf>
    <xf numFmtId="213" fontId="44" fillId="0" borderId="364">
      <alignment horizontal="center" vertical="center"/>
      <protection locked="0"/>
    </xf>
    <xf numFmtId="213" fontId="44" fillId="0" borderId="364">
      <alignment horizontal="center" vertical="center"/>
      <protection locked="0"/>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4" fontId="121" fillId="46" borderId="615" applyNumberFormat="0" applyProtection="0">
      <alignment vertical="center"/>
    </xf>
    <xf numFmtId="213" fontId="44" fillId="0" borderId="364">
      <alignment horizontal="center" vertical="center"/>
      <protection locked="0"/>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213" fontId="44" fillId="0" borderId="364">
      <alignment horizontal="center" vertical="center"/>
      <protection locked="0"/>
    </xf>
    <xf numFmtId="4" fontId="122" fillId="46" borderId="615" applyNumberFormat="0" applyProtection="0">
      <alignment horizontal="left" vertical="center" indent="1"/>
    </xf>
    <xf numFmtId="4" fontId="122" fillId="46" borderId="615" applyNumberFormat="0" applyProtection="0">
      <alignment horizontal="left" vertical="center" indent="1"/>
    </xf>
    <xf numFmtId="213" fontId="44" fillId="0" borderId="364">
      <alignment horizontal="center" vertical="center"/>
      <protection locked="0"/>
    </xf>
    <xf numFmtId="213" fontId="44" fillId="0" borderId="364">
      <alignment horizontal="center" vertical="center"/>
      <protection locked="0"/>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4" fontId="122" fillId="46" borderId="615" applyNumberFormat="0" applyProtection="0">
      <alignment horizontal="left" vertical="center" indent="1"/>
    </xf>
    <xf numFmtId="213" fontId="44" fillId="0" borderId="364">
      <alignment horizontal="center" vertical="center"/>
      <protection locked="0"/>
    </xf>
    <xf numFmtId="213" fontId="44" fillId="0" borderId="364">
      <alignment horizontal="center" vertical="center"/>
      <protection locked="0"/>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213" fontId="44" fillId="0" borderId="364">
      <alignment horizontal="center" vertical="center"/>
      <protection locked="0"/>
    </xf>
    <xf numFmtId="4" fontId="122" fillId="70" borderId="615" applyNumberFormat="0" applyProtection="0">
      <alignment horizontal="right" vertical="center"/>
    </xf>
    <xf numFmtId="4" fontId="122" fillId="70" borderId="615" applyNumberFormat="0" applyProtection="0">
      <alignment horizontal="right" vertical="center"/>
    </xf>
    <xf numFmtId="213" fontId="44" fillId="0" borderId="364">
      <alignment horizontal="center" vertical="center"/>
      <protection locked="0"/>
    </xf>
    <xf numFmtId="213" fontId="44" fillId="0" borderId="364">
      <alignment horizontal="center" vertical="center"/>
      <protection locked="0"/>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4" fontId="122" fillId="70" borderId="615" applyNumberFormat="0" applyProtection="0">
      <alignment horizontal="right" vertical="center"/>
    </xf>
    <xf numFmtId="213" fontId="44" fillId="0" borderId="364">
      <alignment horizontal="center" vertical="center"/>
      <protection locked="0"/>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10" fontId="69" fillId="66" borderId="229" applyBorder="0">
      <alignment horizontal="center"/>
      <protection locked="0"/>
    </xf>
    <xf numFmtId="4" fontId="122" fillId="71" borderId="615" applyNumberFormat="0" applyProtection="0">
      <alignment horizontal="right" vertical="center"/>
    </xf>
    <xf numFmtId="4" fontId="122" fillId="71" borderId="615" applyNumberFormat="0" applyProtection="0">
      <alignment horizontal="right" vertical="center"/>
    </xf>
    <xf numFmtId="214" fontId="44" fillId="0" borderId="88">
      <alignment horizontal="right" vertical="center"/>
      <protection locked="0"/>
    </xf>
    <xf numFmtId="214" fontId="44" fillId="0" borderId="88">
      <alignment horizontal="right" vertical="center"/>
      <protection locked="0"/>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4" fontId="122" fillId="71" borderId="615" applyNumberFormat="0" applyProtection="0">
      <alignment horizontal="right" vertical="center"/>
    </xf>
    <xf numFmtId="214" fontId="44" fillId="0" borderId="88">
      <alignment horizontal="right" vertical="center"/>
      <protection locked="0"/>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214" fontId="44" fillId="0" borderId="88">
      <alignment horizontal="right" vertical="center"/>
      <protection locked="0"/>
    </xf>
    <xf numFmtId="4" fontId="122" fillId="72" borderId="615" applyNumberFormat="0" applyProtection="0">
      <alignment horizontal="right" vertical="center"/>
    </xf>
    <xf numFmtId="4" fontId="122" fillId="72" borderId="615" applyNumberFormat="0" applyProtection="0">
      <alignment horizontal="right" vertical="center"/>
    </xf>
    <xf numFmtId="214" fontId="44" fillId="0" borderId="88">
      <alignment horizontal="right" vertical="center"/>
      <protection locked="0"/>
    </xf>
    <xf numFmtId="214" fontId="44" fillId="0" borderId="88">
      <alignment horizontal="right" vertical="center"/>
      <protection locked="0"/>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4" fontId="122" fillId="72" borderId="615" applyNumberFormat="0" applyProtection="0">
      <alignment horizontal="right" vertical="center"/>
    </xf>
    <xf numFmtId="214" fontId="44" fillId="0" borderId="88">
      <alignment horizontal="right" vertical="center"/>
      <protection locked="0"/>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214" fontId="44" fillId="0" borderId="88">
      <alignment horizontal="right" vertical="center"/>
      <protection locked="0"/>
    </xf>
    <xf numFmtId="4" fontId="122" fillId="69" borderId="615" applyNumberFormat="0" applyProtection="0">
      <alignment horizontal="right" vertical="center"/>
    </xf>
    <xf numFmtId="4" fontId="122" fillId="69" borderId="615" applyNumberFormat="0" applyProtection="0">
      <alignment horizontal="right" vertical="center"/>
    </xf>
    <xf numFmtId="214" fontId="44" fillId="0" borderId="88">
      <alignment horizontal="right" vertical="center"/>
      <protection locked="0"/>
    </xf>
    <xf numFmtId="214" fontId="44" fillId="0" borderId="88">
      <alignment horizontal="right" vertical="center"/>
      <protection locked="0"/>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4" fontId="122" fillId="69" borderId="615" applyNumberFormat="0" applyProtection="0">
      <alignment horizontal="right" vertical="center"/>
    </xf>
    <xf numFmtId="214" fontId="44" fillId="0" borderId="88">
      <alignment horizontal="right" vertical="center"/>
      <protection locked="0"/>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214" fontId="44" fillId="0" borderId="88">
      <alignment horizontal="right" vertical="center"/>
      <protection locked="0"/>
    </xf>
    <xf numFmtId="4" fontId="122" fillId="73" borderId="615" applyNumberFormat="0" applyProtection="0">
      <alignment horizontal="right" vertical="center"/>
    </xf>
    <xf numFmtId="4" fontId="122" fillId="73" borderId="615" applyNumberFormat="0" applyProtection="0">
      <alignment horizontal="right" vertical="center"/>
    </xf>
    <xf numFmtId="214" fontId="44" fillId="0" borderId="88">
      <alignment horizontal="right" vertical="center"/>
      <protection locked="0"/>
    </xf>
    <xf numFmtId="214" fontId="44" fillId="0" borderId="88">
      <alignment horizontal="right" vertical="center"/>
      <protection locked="0"/>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73"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214" fontId="44" fillId="0" borderId="88">
      <alignment horizontal="center" vertical="center"/>
      <protection locked="0"/>
    </xf>
    <xf numFmtId="4" fontId="122" fillId="64" borderId="615" applyNumberFormat="0" applyProtection="0">
      <alignment horizontal="right" vertical="center"/>
    </xf>
    <xf numFmtId="4" fontId="122" fillId="64" borderId="615" applyNumberFormat="0" applyProtection="0">
      <alignment horizontal="right" vertical="center"/>
    </xf>
    <xf numFmtId="214" fontId="44" fillId="0" borderId="88">
      <alignment horizontal="center" vertical="center"/>
      <protection locked="0"/>
    </xf>
    <xf numFmtId="214" fontId="44" fillId="0" borderId="88">
      <alignment horizontal="center" vertical="center"/>
      <protection locked="0"/>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4" fontId="122" fillId="64" borderId="615" applyNumberFormat="0" applyProtection="0">
      <alignment horizontal="right" vertical="center"/>
    </xf>
    <xf numFmtId="214" fontId="44" fillId="0" borderId="88">
      <alignment horizontal="center" vertical="center"/>
      <protection locked="0"/>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214" fontId="44" fillId="0" borderId="88">
      <alignment horizontal="center" vertical="center"/>
      <protection locked="0"/>
    </xf>
    <xf numFmtId="4" fontId="122" fillId="74" borderId="615" applyNumberFormat="0" applyProtection="0">
      <alignment horizontal="right" vertical="center"/>
    </xf>
    <xf numFmtId="4" fontId="122" fillId="74" borderId="615" applyNumberFormat="0" applyProtection="0">
      <alignment horizontal="right" vertical="center"/>
    </xf>
    <xf numFmtId="214" fontId="44" fillId="0" borderId="88">
      <alignment horizontal="center" vertical="center"/>
      <protection locked="0"/>
    </xf>
    <xf numFmtId="214" fontId="44" fillId="0" borderId="88">
      <alignment horizontal="center" vertical="center"/>
      <protection locked="0"/>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4" fontId="122" fillId="74" borderId="615" applyNumberFormat="0" applyProtection="0">
      <alignment horizontal="right" vertical="center"/>
    </xf>
    <xf numFmtId="214" fontId="44" fillId="0" borderId="88">
      <alignment horizontal="center" vertical="center"/>
      <protection locked="0"/>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214" fontId="44" fillId="0" borderId="88">
      <alignment horizontal="center" vertical="center"/>
      <protection locked="0"/>
    </xf>
    <xf numFmtId="4" fontId="122" fillId="75" borderId="615" applyNumberFormat="0" applyProtection="0">
      <alignment horizontal="right" vertical="center"/>
    </xf>
    <xf numFmtId="4" fontId="122" fillId="75" borderId="615" applyNumberFormat="0" applyProtection="0">
      <alignment horizontal="right" vertical="center"/>
    </xf>
    <xf numFmtId="214" fontId="44" fillId="0" borderId="88">
      <alignment horizontal="center" vertical="center"/>
      <protection locked="0"/>
    </xf>
    <xf numFmtId="214" fontId="44" fillId="0" borderId="88">
      <alignment horizontal="center" vertical="center"/>
      <protection locked="0"/>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4" fontId="122" fillId="75" borderId="615" applyNumberFormat="0" applyProtection="0">
      <alignment horizontal="right" vertical="center"/>
    </xf>
    <xf numFmtId="214" fontId="44" fillId="0" borderId="88">
      <alignment horizontal="center" vertical="center"/>
      <protection locked="0"/>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214" fontId="44" fillId="0" borderId="88">
      <alignment horizontal="center" vertical="center"/>
      <protection locked="0"/>
    </xf>
    <xf numFmtId="4" fontId="122" fillId="76" borderId="615" applyNumberFormat="0" applyProtection="0">
      <alignment horizontal="right" vertical="center"/>
    </xf>
    <xf numFmtId="4" fontId="122" fillId="76" borderId="615" applyNumberFormat="0" applyProtection="0">
      <alignment horizontal="right" vertical="center"/>
    </xf>
    <xf numFmtId="0" fontId="4" fillId="15" borderId="291" applyNumberFormat="0" applyAlignment="0">
      <protection locked="0"/>
    </xf>
    <xf numFmtId="0" fontId="4" fillId="15" borderId="291" applyNumberFormat="0" applyAlignment="0">
      <protection locked="0"/>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4" fontId="122" fillId="76" borderId="615" applyNumberFormat="0" applyProtection="0">
      <alignment horizontal="right" vertical="center"/>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0" fontId="4" fillId="15" borderId="291" applyNumberFormat="0" applyAlignment="0">
      <protection locked="0"/>
    </xf>
    <xf numFmtId="0" fontId="4" fillId="15" borderId="291" applyNumberFormat="0" applyAlignment="0">
      <protection locked="0"/>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4" fontId="83" fillId="12" borderId="572" applyNumberFormat="0" applyProtection="0">
      <alignment horizontal="left" vertical="center" indent="1"/>
    </xf>
    <xf numFmtId="0" fontId="4" fillId="15" borderId="291" applyNumberFormat="0" applyAlignment="0">
      <protection locked="0"/>
    </xf>
    <xf numFmtId="0" fontId="4" fillId="15" borderId="291" applyNumberFormat="0" applyAlignment="0">
      <protection locked="0"/>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0" fontId="4" fillId="15" borderId="291" applyNumberFormat="0" applyAlignment="0">
      <protection locked="0"/>
    </xf>
    <xf numFmtId="4" fontId="122" fillId="50" borderId="615" applyNumberFormat="0" applyProtection="0">
      <alignment horizontal="right" vertical="center"/>
    </xf>
    <xf numFmtId="4" fontId="122" fillId="50" borderId="615" applyNumberFormat="0" applyProtection="0">
      <alignment horizontal="right" vertical="center"/>
    </xf>
    <xf numFmtId="0" fontId="4" fillId="15" borderId="291" applyNumberFormat="0" applyAlignment="0">
      <protection locked="0"/>
    </xf>
    <xf numFmtId="0" fontId="4" fillId="15" borderId="291" applyNumberFormat="0" applyAlignment="0">
      <protection locked="0"/>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4" fontId="122" fillId="50" borderId="615" applyNumberFormat="0" applyProtection="0">
      <alignment horizontal="right" vertical="center"/>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0" fontId="4" fillId="15" borderId="291" applyNumberFormat="0" applyAlignment="0">
      <protection locked="0"/>
    </xf>
    <xf numFmtId="4" fontId="122" fillId="44" borderId="615" applyNumberFormat="0" applyProtection="0">
      <alignment vertical="center"/>
    </xf>
    <xf numFmtId="4" fontId="122" fillId="44" borderId="615" applyNumberFormat="0" applyProtection="0">
      <alignment vertical="center"/>
    </xf>
    <xf numFmtId="0" fontId="4" fillId="15" borderId="291" applyNumberFormat="0" applyAlignment="0">
      <protection locked="0"/>
    </xf>
    <xf numFmtId="0" fontId="4" fillId="15" borderId="291" applyNumberFormat="0" applyAlignment="0">
      <protection locked="0"/>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4" fontId="122" fillId="44" borderId="615" applyNumberFormat="0" applyProtection="0">
      <alignment vertical="center"/>
    </xf>
    <xf numFmtId="0" fontId="4" fillId="15" borderId="291" applyNumberFormat="0" applyAlignment="0">
      <protection locked="0"/>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0" fontId="4" fillId="15" borderId="291" applyNumberFormat="0" applyAlignment="0">
      <protection locked="0"/>
    </xf>
    <xf numFmtId="4" fontId="125" fillId="44" borderId="615" applyNumberFormat="0" applyProtection="0">
      <alignment vertical="center"/>
    </xf>
    <xf numFmtId="4" fontId="125" fillId="44" borderId="615" applyNumberFormat="0" applyProtection="0">
      <alignment vertical="center"/>
    </xf>
    <xf numFmtId="0" fontId="4" fillId="15" borderId="291" applyNumberFormat="0" applyAlignment="0">
      <protection locked="0"/>
    </xf>
    <xf numFmtId="0" fontId="4" fillId="15" borderId="291" applyNumberFormat="0" applyAlignment="0">
      <protection locked="0"/>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4" fontId="125" fillId="44" borderId="615" applyNumberFormat="0" applyProtection="0">
      <alignment vertical="center"/>
    </xf>
    <xf numFmtId="0" fontId="4" fillId="15" borderId="291" applyNumberFormat="0" applyAlignment="0">
      <protection locked="0"/>
    </xf>
    <xf numFmtId="0" fontId="4" fillId="15" borderId="291" applyNumberFormat="0" applyAlignment="0">
      <protection locked="0"/>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210" fontId="34" fillId="12" borderId="385" applyBorder="0" applyProtection="0">
      <alignment horizontal="right"/>
    </xf>
    <xf numFmtId="4" fontId="83" fillId="50" borderId="629" applyNumberFormat="0" applyProtection="0">
      <alignment horizontal="left" vertical="center" indent="1"/>
    </xf>
    <xf numFmtId="4" fontId="83" fillId="50" borderId="629" applyNumberFormat="0" applyProtection="0">
      <alignment horizontal="left" vertical="center" indent="1"/>
    </xf>
    <xf numFmtId="210" fontId="34" fillId="12" borderId="385" applyBorder="0" applyProtection="0">
      <alignment horizontal="right"/>
    </xf>
    <xf numFmtId="210" fontId="34" fillId="12" borderId="385" applyBorder="0" applyProtection="0">
      <alignment horizontal="right"/>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4" fontId="83" fillId="50" borderId="629" applyNumberFormat="0" applyProtection="0">
      <alignment horizontal="left" vertical="center" indent="1"/>
    </xf>
    <xf numFmtId="210" fontId="34" fillId="12" borderId="385" applyBorder="0" applyProtection="0">
      <alignment horizontal="right"/>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210" fontId="34" fillId="12" borderId="385" applyBorder="0" applyProtection="0">
      <alignment horizontal="right"/>
    </xf>
    <xf numFmtId="4" fontId="24" fillId="44" borderId="615" applyNumberFormat="0" applyProtection="0">
      <alignment horizontal="right" vertical="center"/>
    </xf>
    <xf numFmtId="4" fontId="24" fillId="44" borderId="615" applyNumberFormat="0" applyProtection="0">
      <alignment horizontal="right" vertical="center"/>
    </xf>
    <xf numFmtId="210" fontId="34" fillId="12" borderId="385" applyBorder="0" applyProtection="0">
      <alignment horizontal="right"/>
    </xf>
    <xf numFmtId="210" fontId="34" fillId="12" borderId="385" applyBorder="0" applyProtection="0">
      <alignment horizontal="right"/>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4" fontId="24" fillId="44" borderId="615" applyNumberFormat="0" applyProtection="0">
      <alignment horizontal="right" vertical="center"/>
    </xf>
    <xf numFmtId="210" fontId="34" fillId="12" borderId="385" applyBorder="0" applyProtection="0">
      <alignment horizontal="right"/>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210" fontId="34" fillId="12" borderId="385" applyBorder="0" applyProtection="0">
      <alignment horizontal="right"/>
    </xf>
    <xf numFmtId="4" fontId="125" fillId="44" borderId="615" applyNumberFormat="0" applyProtection="0">
      <alignment horizontal="right" vertical="center"/>
    </xf>
    <xf numFmtId="4" fontId="125" fillId="44" borderId="615" applyNumberFormat="0" applyProtection="0">
      <alignment horizontal="right" vertical="center"/>
    </xf>
    <xf numFmtId="210" fontId="34" fillId="12" borderId="385" applyBorder="0" applyProtection="0">
      <alignment horizontal="right"/>
    </xf>
    <xf numFmtId="210" fontId="34" fillId="12" borderId="385" applyBorder="0" applyProtection="0">
      <alignment horizontal="right"/>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4" fontId="125" fillId="44" borderId="615" applyNumberFormat="0" applyProtection="0">
      <alignment horizontal="right" vertical="center"/>
    </xf>
    <xf numFmtId="210" fontId="34" fillId="12" borderId="385" applyBorder="0" applyProtection="0">
      <alignment horizontal="right"/>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210" fontId="34" fillId="12" borderId="385" applyBorder="0" applyProtection="0">
      <alignment horizontal="right"/>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210" fontId="34" fillId="12" borderId="385" applyBorder="0" applyProtection="0">
      <alignment horizontal="right"/>
    </xf>
    <xf numFmtId="210" fontId="34" fillId="12" borderId="385" applyBorder="0" applyProtection="0">
      <alignment horizontal="right"/>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4" fontId="126" fillId="5" borderId="615" applyNumberFormat="0" applyProtection="0">
      <alignment horizontal="left" vertical="center" wrapText="1" indent="1"/>
    </xf>
    <xf numFmtId="210" fontId="34" fillId="12" borderId="385" applyBorder="0" applyProtection="0">
      <alignment horizontal="right"/>
    </xf>
    <xf numFmtId="210" fontId="34" fillId="12" borderId="385" applyBorder="0" applyProtection="0">
      <alignment horizontal="right"/>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210" fontId="34" fillId="12" borderId="385" applyBorder="0" applyProtection="0">
      <alignment horizontal="right"/>
    </xf>
    <xf numFmtId="4" fontId="128" fillId="44" borderId="615" applyNumberFormat="0" applyProtection="0">
      <alignment horizontal="right" vertical="center"/>
    </xf>
    <xf numFmtId="4" fontId="128" fillId="44" borderId="615" applyNumberFormat="0" applyProtection="0">
      <alignment horizontal="right" vertical="center"/>
    </xf>
    <xf numFmtId="210" fontId="34" fillId="12" borderId="385" applyBorder="0" applyProtection="0">
      <alignment horizontal="right"/>
    </xf>
    <xf numFmtId="210" fontId="34" fillId="12" borderId="385" applyBorder="0" applyProtection="0">
      <alignment horizontal="right"/>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4" fontId="128" fillId="44" borderId="615" applyNumberFormat="0" applyProtection="0">
      <alignment horizontal="right" vertical="center"/>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0" fontId="4" fillId="15" borderId="291" applyNumberFormat="0" applyAlignment="0">
      <protection locked="0"/>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210" fontId="34" fillId="12" borderId="385" applyBorder="0" applyProtection="0">
      <alignment horizontal="right"/>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214" fontId="44" fillId="0" borderId="88">
      <alignment horizontal="center" vertical="center"/>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214" fontId="44" fillId="0" borderId="88">
      <alignment horizontal="center" vertical="center"/>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0" fontId="4" fillId="15" borderId="291" applyNumberFormat="0" applyAlignment="0">
      <protection locked="0"/>
    </xf>
    <xf numFmtId="0" fontId="4" fillId="15" borderId="291" applyNumberFormat="0" applyAlignment="0">
      <protection locked="0"/>
    </xf>
    <xf numFmtId="251" fontId="19" fillId="0" borderId="572" applyFill="0"/>
    <xf numFmtId="251" fontId="19" fillId="0" borderId="572" applyFill="0"/>
    <xf numFmtId="251" fontId="19" fillId="0" borderId="572" applyFill="0"/>
    <xf numFmtId="251" fontId="19" fillId="0" borderId="572" applyFill="0"/>
    <xf numFmtId="251" fontId="19" fillId="0" borderId="572" applyFill="0"/>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0" fontId="4" fillId="15" borderId="291" applyNumberFormat="0" applyAlignment="0">
      <protection locked="0"/>
    </xf>
    <xf numFmtId="0" fontId="4" fillId="15" borderId="291" applyNumberFormat="0" applyAlignment="0">
      <protection locked="0"/>
    </xf>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0" fontId="4" fillId="15" borderId="291" applyNumberFormat="0" applyAlignment="0">
      <protection locked="0"/>
    </xf>
    <xf numFmtId="0" fontId="4" fillId="15" borderId="291" applyNumberFormat="0" applyAlignment="0">
      <protection locked="0"/>
    </xf>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0" fontId="4" fillId="15" borderId="291" applyNumberFormat="0" applyAlignment="0">
      <protection locked="0"/>
    </xf>
    <xf numFmtId="0" fontId="4" fillId="15" borderId="291" applyNumberFormat="0" applyAlignment="0">
      <protection locked="0"/>
    </xf>
    <xf numFmtId="251" fontId="4" fillId="0" borderId="572" applyFill="0"/>
    <xf numFmtId="251" fontId="4" fillId="0" borderId="572" applyFill="0"/>
    <xf numFmtId="251" fontId="4" fillId="0" borderId="572" applyFill="0"/>
    <xf numFmtId="251" fontId="4" fillId="0" borderId="572" applyFill="0"/>
    <xf numFmtId="251" fontId="4" fillId="0" borderId="572" applyFill="0"/>
    <xf numFmtId="0" fontId="4" fillId="15" borderId="291" applyNumberFormat="0" applyAlignment="0">
      <protection locked="0"/>
    </xf>
    <xf numFmtId="0" fontId="4" fillId="15" borderId="291" applyNumberFormat="0" applyAlignment="0">
      <protection locked="0"/>
    </xf>
    <xf numFmtId="0" fontId="4" fillId="15" borderId="291" applyNumberFormat="0" applyAlignment="0">
      <protection locked="0"/>
    </xf>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14" fontId="44" fillId="0" borderId="88">
      <alignment horizontal="center" vertical="center"/>
      <protection locked="0"/>
    </xf>
    <xf numFmtId="214" fontId="44" fillId="0" borderId="88">
      <alignment horizontal="center" vertical="center"/>
      <protection locked="0"/>
    </xf>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14" fontId="44" fillId="0" borderId="88">
      <alignment horizontal="center" vertical="center"/>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214" fontId="44" fillId="0" borderId="88">
      <alignment horizontal="center" vertical="center"/>
      <protection locked="0"/>
    </xf>
    <xf numFmtId="0" fontId="146" fillId="0" borderId="617" applyNumberFormat="0" applyFill="0" applyAlignment="0">
      <protection locked="0"/>
    </xf>
    <xf numFmtId="0" fontId="146" fillId="0" borderId="617" applyNumberFormat="0" applyFill="0" applyAlignment="0">
      <protection locked="0"/>
    </xf>
    <xf numFmtId="214" fontId="44" fillId="0" borderId="88">
      <alignment horizontal="center" vertical="center"/>
      <protection locked="0"/>
    </xf>
    <xf numFmtId="214" fontId="44" fillId="0" borderId="88">
      <alignment horizontal="center" vertical="center"/>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06" fillId="48" borderId="255" applyNumberFormat="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06" fillId="48" borderId="255" applyNumberFormat="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06" fillId="48" borderId="255" applyNumberFormat="0" applyAlignment="0">
      <protection locked="0"/>
    </xf>
    <xf numFmtId="0" fontId="106" fillId="48" borderId="255" applyNumberFormat="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46" fillId="0" borderId="617" applyNumberFormat="0" applyFill="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214" fontId="44" fillId="0" borderId="88">
      <alignment horizontal="center" vertical="center"/>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106" fillId="48" borderId="255" applyNumberFormat="0" applyAlignment="0">
      <protection locked="0"/>
    </xf>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214" fontId="44" fillId="0" borderId="88">
      <alignment horizontal="center" vertical="center"/>
      <protection locked="0"/>
    </xf>
    <xf numFmtId="0" fontId="33" fillId="87" borderId="622" applyNumberFormat="0" applyFont="0" applyAlignment="0" applyProtection="0"/>
    <xf numFmtId="0" fontId="33" fillId="87" borderId="622" applyNumberFormat="0" applyFont="0" applyAlignment="0" applyProtection="0"/>
    <xf numFmtId="214" fontId="44" fillId="0" borderId="88">
      <alignment horizontal="center" vertical="center"/>
      <protection locked="0"/>
    </xf>
    <xf numFmtId="214" fontId="44" fillId="0" borderId="88">
      <alignment horizontal="center" vertical="center"/>
      <protection locked="0"/>
    </xf>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0" fontId="33" fillId="87" borderId="622" applyNumberFormat="0" applyFont="0" applyAlignment="0" applyProtection="0"/>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214" fontId="44" fillId="0" borderId="88">
      <alignment horizontal="center" vertical="center"/>
      <protection locked="0"/>
    </xf>
    <xf numFmtId="0" fontId="159" fillId="93" borderId="624" applyNumberFormat="0" applyAlignment="0" applyProtection="0"/>
    <xf numFmtId="0" fontId="159" fillId="93" borderId="624" applyNumberFormat="0" applyAlignment="0" applyProtection="0"/>
    <xf numFmtId="214" fontId="44" fillId="0" borderId="88">
      <alignment horizontal="center" vertical="center"/>
      <protection locked="0"/>
    </xf>
    <xf numFmtId="214" fontId="44" fillId="0" borderId="88">
      <alignment horizontal="center" vertical="center"/>
      <protection locked="0"/>
    </xf>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0" fontId="159" fillId="93" borderId="624" applyNumberFormat="0" applyAlignment="0" applyProtection="0"/>
    <xf numFmtId="214" fontId="44" fillId="0" borderId="88">
      <alignment horizontal="center" vertical="center"/>
      <protection locked="0"/>
    </xf>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214" fontId="44" fillId="0" borderId="88">
      <alignment horizontal="center" vertical="center"/>
      <protection locked="0"/>
    </xf>
    <xf numFmtId="0" fontId="160" fillId="95" borderId="614" applyNumberFormat="0" applyAlignment="0" applyProtection="0"/>
    <xf numFmtId="0" fontId="160" fillId="95" borderId="614" applyNumberFormat="0" applyAlignment="0" applyProtection="0"/>
    <xf numFmtId="214" fontId="44" fillId="0" borderId="88">
      <alignment horizontal="center" vertical="center"/>
      <protection locked="0"/>
    </xf>
    <xf numFmtId="214" fontId="44" fillId="0" borderId="88">
      <alignment horizontal="center" vertical="center"/>
      <protection locked="0"/>
    </xf>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0" fontId="160" fillId="95" borderId="614" applyNumberFormat="0" applyAlignment="0" applyProtection="0"/>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69" fontId="83" fillId="58" borderId="224" applyAlignment="0" applyProtection="0"/>
    <xf numFmtId="269" fontId="83" fillId="58" borderId="224" applyAlignment="0" applyProtection="0"/>
    <xf numFmtId="3" fontId="45" fillId="41" borderId="100">
      <alignment horizontal="right"/>
    </xf>
    <xf numFmtId="269" fontId="83" fillId="58" borderId="224" applyAlignment="0" applyProtection="0"/>
    <xf numFmtId="269" fontId="83" fillId="58" borderId="224" applyAlignment="0" applyProtection="0"/>
    <xf numFmtId="3" fontId="45" fillId="41" borderId="100">
      <alignment horizontal="right"/>
    </xf>
    <xf numFmtId="0" fontId="53" fillId="0" borderId="298">
      <alignment horizontal="center" vertical="top" wrapText="1"/>
    </xf>
    <xf numFmtId="0" fontId="74" fillId="55" borderId="293">
      <alignment horizontal="center"/>
      <protection locked="0"/>
    </xf>
    <xf numFmtId="269" fontId="83" fillId="58" borderId="224" applyAlignment="0" applyProtection="0"/>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74" fillId="55" borderId="293">
      <alignment horizontal="center"/>
      <protection locked="0"/>
    </xf>
    <xf numFmtId="0" fontId="172" fillId="58" borderId="624" applyNumberFormat="0" applyAlignment="0" applyProtection="0">
      <alignment vertical="center"/>
    </xf>
    <xf numFmtId="0" fontId="172" fillId="58" borderId="624" applyNumberFormat="0" applyAlignment="0" applyProtection="0">
      <alignment vertical="center"/>
    </xf>
    <xf numFmtId="269" fontId="83" fillId="58" borderId="224" applyAlignment="0" applyProtection="0"/>
    <xf numFmtId="188" fontId="44" fillId="0" borderId="88">
      <alignment horizontal="center" vertical="center"/>
      <protection locked="0"/>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0" fontId="172" fillId="58" borderId="624" applyNumberFormat="0" applyAlignment="0" applyProtection="0">
      <alignment vertical="center"/>
    </xf>
    <xf numFmtId="188" fontId="44" fillId="0" borderId="88">
      <alignment horizontal="right" vertical="center"/>
      <protection locked="0"/>
    </xf>
    <xf numFmtId="0" fontId="53" fillId="0" borderId="298">
      <alignment horizontal="center" vertical="top" wrapText="1"/>
    </xf>
    <xf numFmtId="269" fontId="83" fillId="58" borderId="224" applyAlignment="0" applyProtection="0"/>
    <xf numFmtId="0" fontId="19" fillId="46" borderId="298">
      <alignment horizontal="center" wrapText="1"/>
    </xf>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3" fontId="45" fillId="41" borderId="100">
      <alignment horizontal="right"/>
    </xf>
    <xf numFmtId="0" fontId="175" fillId="95" borderId="624" applyNumberFormat="0" applyAlignment="0" applyProtection="0"/>
    <xf numFmtId="0" fontId="175" fillId="95" borderId="624" applyNumberFormat="0" applyAlignment="0" applyProtection="0"/>
    <xf numFmtId="0" fontId="19" fillId="46" borderId="298">
      <alignment horizontal="center" wrapText="1"/>
    </xf>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0" fontId="175" fillId="95" borderId="624" applyNumberFormat="0" applyAlignment="0" applyProtection="0"/>
    <xf numFmtId="218" fontId="44" fillId="0" borderId="364">
      <alignment horizontal="right" vertical="center"/>
      <protection locked="0"/>
    </xf>
    <xf numFmtId="10" fontId="69" fillId="66" borderId="229" applyBorder="0">
      <alignment horizont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10" fontId="69" fillId="66" borderId="229" applyBorder="0">
      <alignment horizont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218" fontId="44" fillId="0" borderId="364">
      <alignment horizontal="right" vertical="center"/>
      <protection locked="0"/>
    </xf>
    <xf numFmtId="10" fontId="69" fillId="66" borderId="229" applyBorder="0">
      <alignment horizontal="center"/>
      <protection locked="0"/>
    </xf>
    <xf numFmtId="10" fontId="69" fillId="66" borderId="229" applyBorder="0">
      <alignment horizontal="center"/>
      <protection locked="0"/>
    </xf>
    <xf numFmtId="10" fontId="69" fillId="66" borderId="229" applyBorder="0">
      <alignment horizontal="center"/>
      <protection locked="0"/>
    </xf>
    <xf numFmtId="10" fontId="69" fillId="66" borderId="229" applyBorder="0">
      <alignment horizontal="center"/>
      <protection locked="0"/>
    </xf>
    <xf numFmtId="10" fontId="69" fillId="66" borderId="229" applyBorder="0">
      <alignment horizontal="center"/>
      <protection locked="0"/>
    </xf>
    <xf numFmtId="10" fontId="69" fillId="66" borderId="229" applyBorder="0">
      <alignment horizontal="center"/>
      <protection locked="0"/>
    </xf>
    <xf numFmtId="10" fontId="69" fillId="66" borderId="229" applyBorder="0">
      <alignment horizontal="center"/>
      <protection locked="0"/>
    </xf>
    <xf numFmtId="10" fontId="69" fillId="66" borderId="229" applyBorder="0">
      <alignment horizontal="center"/>
      <protection locked="0"/>
    </xf>
    <xf numFmtId="10" fontId="69" fillId="66" borderId="229" applyBorder="0">
      <alignment horizont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214" fontId="44" fillId="0" borderId="88">
      <alignment horizontal="right" vertical="center"/>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214" fontId="44" fillId="0" borderId="88">
      <alignment horizontal="right" vertical="center"/>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214" fontId="44" fillId="0" borderId="88">
      <alignment horizontal="right" vertical="center"/>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214" fontId="44" fillId="0" borderId="88">
      <alignment horizontal="right" vertical="center"/>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0" fontId="95" fillId="24" borderId="292" applyNumberFormat="0" applyAlignment="0">
      <protection locked="0"/>
    </xf>
    <xf numFmtId="214" fontId="44" fillId="0" borderId="88">
      <alignment horizontal="right" vertical="center"/>
      <protection locked="0"/>
    </xf>
    <xf numFmtId="10" fontId="4" fillId="41" borderId="298" applyNumberFormat="0" applyBorder="0" applyAlignment="0" applyProtection="0"/>
    <xf numFmtId="10" fontId="4" fillId="41" borderId="298" applyNumberFormat="0" applyBorder="0" applyAlignment="0" applyProtection="0"/>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10" fontId="4" fillId="41" borderId="298" applyNumberFormat="0" applyBorder="0" applyAlignment="0" applyProtection="0"/>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10" fontId="4" fillId="41" borderId="298" applyNumberFormat="0" applyBorder="0" applyAlignment="0" applyProtection="0"/>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0" fontId="19" fillId="45" borderId="385">
      <alignment horizontal="center" wrapText="1"/>
    </xf>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10" fontId="4" fillId="41" borderId="298" applyNumberFormat="0" applyBorder="0" applyAlignment="0" applyProtection="0"/>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10" fontId="4" fillId="41" borderId="298" applyNumberFormat="0" applyBorder="0" applyAlignment="0" applyProtection="0"/>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10" fontId="4" fillId="41" borderId="298" applyNumberFormat="0" applyBorder="0" applyAlignment="0" applyProtection="0"/>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10" fontId="4" fillId="41" borderId="298" applyNumberFormat="0" applyBorder="0" applyAlignment="0" applyProtection="0"/>
    <xf numFmtId="10" fontId="4" fillId="41" borderId="298" applyNumberFormat="0" applyBorder="0" applyAlignment="0" applyProtection="0"/>
    <xf numFmtId="214" fontId="44" fillId="0" borderId="88">
      <alignment horizontal="right" vertical="center"/>
      <protection locked="0"/>
    </xf>
    <xf numFmtId="10" fontId="4" fillId="41" borderId="298" applyNumberFormat="0" applyBorder="0" applyAlignment="0" applyProtection="0"/>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10" fontId="4" fillId="41" borderId="298" applyNumberFormat="0" applyBorder="0" applyAlignment="0" applyProtection="0"/>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10" fontId="4" fillId="41" borderId="298" applyNumberFormat="0" applyBorder="0" applyAlignment="0" applyProtection="0"/>
    <xf numFmtId="10" fontId="4" fillId="41" borderId="298" applyNumberFormat="0" applyBorder="0" applyAlignment="0" applyProtection="0"/>
    <xf numFmtId="214" fontId="44" fillId="0" borderId="88">
      <alignment horizontal="right" vertical="center"/>
      <protection locked="0"/>
    </xf>
    <xf numFmtId="10" fontId="4" fillId="41" borderId="298" applyNumberFormat="0" applyBorder="0" applyAlignment="0" applyProtection="0"/>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10" fontId="4" fillId="41" borderId="298" applyNumberFormat="0" applyBorder="0" applyAlignment="0" applyProtection="0"/>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10" fontId="4" fillId="41" borderId="298" applyNumberFormat="0" applyBorder="0" applyAlignment="0" applyProtection="0"/>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10" fontId="4" fillId="41" borderId="298" applyNumberFormat="0" applyBorder="0" applyAlignment="0" applyProtection="0"/>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10" fontId="4" fillId="41" borderId="298" applyNumberFormat="0" applyBorder="0" applyAlignment="0" applyProtection="0"/>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10" fontId="4" fillId="41" borderId="298" applyNumberFormat="0" applyBorder="0" applyAlignment="0" applyProtection="0"/>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10" fontId="4" fillId="41" borderId="298" applyNumberFormat="0" applyBorder="0" applyAlignment="0" applyProtection="0"/>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10" fontId="4" fillId="41" borderId="298" applyNumberFormat="0" applyBorder="0" applyAlignment="0" applyProtection="0"/>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214" fontId="44" fillId="0" borderId="88">
      <alignment horizontal="right" vertical="center"/>
      <protection locked="0"/>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0" fontId="53" fillId="0" borderId="385">
      <alignment horizontal="center" vertical="top" wrapText="1"/>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214" fontId="44" fillId="0" borderId="88">
      <alignment horizontal="right" vertical="center"/>
      <protection locked="0"/>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0" fontId="19" fillId="46" borderId="385">
      <alignment horizontal="center" wrapText="1"/>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0" fontId="91" fillId="0" borderId="224">
      <alignment horizontal="left" vertical="center"/>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3" fontId="45" fillId="41" borderId="100">
      <alignment horizontal="right"/>
    </xf>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269" fontId="83" fillId="58" borderId="224" applyAlignment="0" applyProtection="0"/>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3" fontId="45" fillId="41" borderId="100">
      <alignment horizontal="right"/>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188" fontId="44" fillId="0" borderId="88">
      <alignment horizontal="center" vertic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188" fontId="44" fillId="0" borderId="88">
      <alignment horizontal="center" vertic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0" fontId="74" fillId="55" borderId="293">
      <alignment horizont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188" fontId="44" fillId="0" borderId="88">
      <alignment horizontal="center" vertical="center"/>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188" fontId="44" fillId="0" borderId="88">
      <alignment horizontal="center" vertical="center"/>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298">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385">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256" fontId="4" fillId="46" borderId="298">
      <alignment horizontal="right"/>
      <protection locked="0"/>
    </xf>
    <xf numFmtId="188" fontId="44" fillId="0" borderId="88">
      <alignment horizontal="center" vertical="center"/>
      <protection locked="0"/>
    </xf>
    <xf numFmtId="188" fontId="44" fillId="0" borderId="88">
      <alignment horizontal="center" vertical="center"/>
      <protection locked="0"/>
    </xf>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188" fontId="44" fillId="0" borderId="88">
      <alignment horizontal="center" vertical="center"/>
      <protection locked="0"/>
    </xf>
    <xf numFmtId="0" fontId="69" fillId="51" borderId="229" applyNumberFormat="0" applyFont="0" applyBorder="0" applyAlignment="0" applyProtection="0"/>
    <xf numFmtId="0" fontId="69" fillId="51" borderId="229" applyNumberFormat="0" applyFont="0" applyBorder="0" applyAlignment="0" applyProtection="0"/>
    <xf numFmtId="188" fontId="44" fillId="0" borderId="88">
      <alignment horizontal="center" vertical="center"/>
      <protection locked="0"/>
    </xf>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0" fontId="69" fillId="51" borderId="229" applyNumberFormat="0" applyFont="0" applyBorder="0" applyAlignment="0" applyProtection="0"/>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188" fontId="44" fillId="0" borderId="88">
      <alignment horizontal="center" vertical="center"/>
      <protection locked="0"/>
    </xf>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269" fontId="83" fillId="58" borderId="313" applyAlignment="0" applyProtection="0"/>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center"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188" fontId="44" fillId="0" borderId="88">
      <alignment horizontal="right" vertical="center"/>
      <protection locked="0"/>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0" fontId="91" fillId="0" borderId="313">
      <alignment horizontal="left" vertical="center"/>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0" fontId="4" fillId="62" borderId="781" applyNumberFormat="0" applyFont="0">
      <alignment horizontal="left"/>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88" fontId="44" fillId="0" borderId="88">
      <alignment horizontal="right" vertical="center"/>
      <protection locked="0"/>
    </xf>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0" fontId="4" fillId="41" borderId="385" applyNumberFormat="0" applyBorder="0" applyAlignment="0" applyProtection="0"/>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188" fontId="44" fillId="0" borderId="88">
      <alignment horizontal="right"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215" fontId="44" fillId="0" borderId="88">
      <alignment horizontal="center" vertical="center"/>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215" fontId="44" fillId="0" borderId="88">
      <alignment horizontal="center" vertical="center"/>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0" fontId="55" fillId="48" borderId="292" applyNumberFormat="0" applyAlignment="0">
      <protection locked="0"/>
    </xf>
    <xf numFmtId="215" fontId="44" fillId="0" borderId="88">
      <alignment horizontal="center" vertical="center"/>
      <protection locked="0"/>
    </xf>
    <xf numFmtId="215" fontId="44" fillId="0" borderId="88">
      <alignment horizontal="right" vertical="center"/>
      <protection locked="0"/>
    </xf>
    <xf numFmtId="215" fontId="44" fillId="0" borderId="88">
      <alignment horizontal="right" vertical="center"/>
      <protection locked="0"/>
    </xf>
    <xf numFmtId="215" fontId="44" fillId="0" borderId="88">
      <alignment horizontal="right" vertical="center"/>
      <protection locked="0"/>
    </xf>
    <xf numFmtId="215" fontId="44" fillId="0" borderId="88">
      <alignment horizontal="right" vertical="center"/>
      <protection locked="0"/>
    </xf>
    <xf numFmtId="215" fontId="44" fillId="0" borderId="88">
      <alignment horizontal="right" vertical="center"/>
      <protection locked="0"/>
    </xf>
    <xf numFmtId="215" fontId="44" fillId="0" borderId="88">
      <alignment horizontal="right" vertical="center"/>
      <protection locked="0"/>
    </xf>
    <xf numFmtId="215" fontId="44" fillId="0" borderId="88">
      <alignment horizontal="right" vertical="center"/>
      <protection locked="0"/>
    </xf>
    <xf numFmtId="215" fontId="44" fillId="0" borderId="88">
      <alignment horizontal="right" vertical="center"/>
      <protection locked="0"/>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53" fillId="0" borderId="298">
      <alignment horizontal="center" vertical="top" wrapText="1"/>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0" fontId="4" fillId="15" borderId="376" applyNumberFormat="0" applyAlignment="0">
      <protection locked="0"/>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0" fontId="19" fillId="46" borderId="298">
      <alignment horizontal="center" wrapText="1"/>
    </xf>
    <xf numFmtId="215" fontId="44" fillId="0" borderId="88">
      <alignment horizontal="right" vertical="center"/>
      <protection locked="0"/>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215" fontId="44" fillId="0" borderId="88">
      <alignment horizontal="right" vertical="center"/>
      <protection locked="0"/>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215" fontId="44" fillId="0" borderId="88">
      <alignment horizontal="right" vertical="center"/>
      <protection locked="0"/>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215" fontId="44" fillId="0" borderId="88">
      <alignment horizontal="right" vertical="center"/>
      <protection locked="0"/>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0" fontId="19" fillId="45" borderId="298">
      <alignment horizontal="center" wrapText="1"/>
    </xf>
    <xf numFmtId="215" fontId="44" fillId="0" borderId="88">
      <alignment horizontal="right" vertical="center"/>
      <protection locked="0"/>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0" fontId="53" fillId="0" borderId="298">
      <alignment horizontal="center" vertical="top" wrapText="1"/>
    </xf>
    <xf numFmtId="215" fontId="44" fillId="0" borderId="88">
      <alignment horizontal="right" vertical="center"/>
      <protection locked="0"/>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16" fontId="44" fillId="0" borderId="88">
      <alignment horizontal="center" vertical="center"/>
      <protection locked="0"/>
    </xf>
    <xf numFmtId="235" fontId="19" fillId="44" borderId="227">
      <alignment horizontal="center" wrapText="1"/>
    </xf>
    <xf numFmtId="235" fontId="19" fillId="44" borderId="227">
      <alignment horizontal="center" wrapText="1"/>
    </xf>
    <xf numFmtId="216" fontId="44" fillId="0" borderId="88">
      <alignment horizontal="center" vertical="center"/>
      <protection locked="0"/>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35" fontId="19" fillId="44" borderId="227">
      <alignment horizontal="center" wrapText="1"/>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center"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6" fontId="44" fillId="0" borderId="88">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218" fontId="44" fillId="0" borderId="290">
      <alignment horizontal="right" vertical="center"/>
      <protection locked="0"/>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4" fontId="83" fillId="12" borderId="313" applyNumberFormat="0" applyProtection="0">
      <alignment horizontal="left" vertical="center" indent="1"/>
    </xf>
    <xf numFmtId="218" fontId="44" fillId="0" borderId="290">
      <alignment horizontal="right" vertical="center"/>
      <protection locked="0"/>
    </xf>
    <xf numFmtId="216" fontId="44" fillId="0" borderId="88">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6" fontId="44" fillId="0" borderId="88">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8" fontId="44" fillId="0" borderId="290">
      <alignment horizontal="right" vertical="center"/>
      <protection locked="0"/>
    </xf>
    <xf numFmtId="216" fontId="44" fillId="0" borderId="88">
      <alignment horizontal="right"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6" fontId="44" fillId="0" borderId="88">
      <alignment horizontal="right"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6" fontId="44" fillId="0" borderId="88">
      <alignment horizontal="right"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8" fontId="44" fillId="0" borderId="290">
      <alignment horizontal="center" vertical="center"/>
      <protection locked="0"/>
    </xf>
    <xf numFmtId="216" fontId="44" fillId="0" borderId="88">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6" fontId="44" fillId="0" borderId="88">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6" fontId="44" fillId="0" borderId="88">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7" fontId="44" fillId="0" borderId="290">
      <alignment horizontal="right" vertical="center"/>
      <protection locked="0"/>
    </xf>
    <xf numFmtId="216" fontId="44" fillId="0" borderId="88">
      <alignment horizontal="right"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6" fontId="44" fillId="0" borderId="88">
      <alignment horizontal="right"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6" fontId="44" fillId="0" borderId="88">
      <alignment horizontal="right"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7" fontId="44" fillId="0" borderId="290">
      <alignment horizontal="center" vertical="center"/>
      <protection locked="0"/>
    </xf>
    <xf numFmtId="216" fontId="44" fillId="0" borderId="88">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88">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88">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290">
      <alignment horizontal="right" vertical="center"/>
      <protection locked="0"/>
    </xf>
    <xf numFmtId="216" fontId="44" fillId="0" borderId="88">
      <alignment horizontal="right"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88">
      <alignment horizontal="right"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88">
      <alignment horizontal="right"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290">
      <alignment horizontal="center" vertical="center"/>
      <protection locked="0"/>
    </xf>
    <xf numFmtId="216" fontId="44" fillId="0" borderId="88">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6" fontId="44" fillId="0" borderId="88">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6" fontId="44" fillId="0" borderId="88">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5" fontId="44" fillId="0" borderId="290">
      <alignment horizontal="right" vertical="center"/>
      <protection locked="0"/>
    </xf>
    <xf numFmtId="216" fontId="44" fillId="0" borderId="88">
      <alignment horizontal="right"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7" fontId="44" fillId="0" borderId="88">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5" fontId="44" fillId="0" borderId="290">
      <alignment horizontal="center" vertical="center"/>
      <protection locked="0"/>
    </xf>
    <xf numFmtId="217" fontId="44" fillId="0" borderId="88">
      <alignment horizontal="center"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217" fontId="44" fillId="0" borderId="88">
      <alignment horizontal="center"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217" fontId="44" fillId="0" borderId="88">
      <alignment horizontal="center"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188" fontId="44" fillId="0" borderId="290">
      <alignment horizontal="right" vertical="center"/>
      <protection locked="0"/>
    </xf>
    <xf numFmtId="217" fontId="44" fillId="0" borderId="88">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217" fontId="44" fillId="0" borderId="88">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217" fontId="44" fillId="0" borderId="88">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251" fontId="19" fillId="0" borderId="313" applyFill="0"/>
    <xf numFmtId="251" fontId="19" fillId="0" borderId="313" applyFill="0"/>
    <xf numFmtId="251" fontId="19" fillId="0" borderId="313" applyFill="0"/>
    <xf numFmtId="251" fontId="19" fillId="0" borderId="313" applyFill="0"/>
    <xf numFmtId="188" fontId="44" fillId="0" borderId="290">
      <alignment horizontal="center" vertical="center"/>
      <protection locked="0"/>
    </xf>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251" fontId="19" fillId="0" borderId="313" applyFill="0"/>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188" fontId="44" fillId="0" borderId="290">
      <alignment horizontal="center" vertical="center"/>
      <protection locked="0"/>
    </xf>
    <xf numFmtId="217" fontId="44" fillId="0" borderId="88">
      <alignment horizontal="center" vertical="center"/>
      <protection locked="0"/>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217" fontId="44" fillId="0" borderId="88">
      <alignment horizontal="center" vertical="center"/>
      <protection locked="0"/>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217" fontId="44" fillId="0" borderId="88">
      <alignment horizontal="center" vertical="center"/>
      <protection locked="0"/>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251" fontId="4" fillId="0" borderId="313" applyFill="0"/>
    <xf numFmtId="251" fontId="4" fillId="0" borderId="313" applyFill="0"/>
    <xf numFmtId="251" fontId="4" fillId="0" borderId="313" applyFill="0"/>
    <xf numFmtId="251" fontId="4" fillId="0" borderId="313" applyFill="0"/>
    <xf numFmtId="3" fontId="45" fillId="41" borderId="291">
      <alignment horizontal="right"/>
    </xf>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251" fontId="4" fillId="0" borderId="313" applyFill="0"/>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3" fontId="45" fillId="41" borderId="291">
      <alignment horizontal="right"/>
    </xf>
    <xf numFmtId="217" fontId="44" fillId="0" borderId="88">
      <alignment horizontal="center"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7" fontId="44" fillId="0" borderId="88">
      <alignment horizontal="center"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7" fontId="44" fillId="0" borderId="88">
      <alignment horizontal="center"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4" fontId="44" fillId="0" borderId="290">
      <alignment horizontal="right" vertical="center"/>
      <protection locked="0"/>
    </xf>
    <xf numFmtId="217" fontId="44" fillId="0" borderId="88">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7" fontId="44" fillId="0" borderId="88">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7" fontId="44" fillId="0" borderId="88">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4" fontId="44" fillId="0" borderId="290">
      <alignment horizontal="center" vertical="center"/>
      <protection locked="0"/>
    </xf>
    <xf numFmtId="217" fontId="44" fillId="0" borderId="88">
      <alignment horizontal="center"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7" fontId="44" fillId="0" borderId="88">
      <alignment horizontal="center"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7" fontId="44" fillId="0" borderId="88">
      <alignment horizontal="center"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3" fontId="44" fillId="0" borderId="290">
      <alignment horizontal="right" vertical="center"/>
      <protection locked="0"/>
    </xf>
    <xf numFmtId="217" fontId="44" fillId="0" borderId="88">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7" fontId="44" fillId="0" borderId="88">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7" fontId="44" fillId="0" borderId="88">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213" fontId="44" fillId="0" borderId="290">
      <alignment horizontal="center" vertical="center"/>
      <protection locked="0"/>
    </xf>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0" fontId="33" fillId="87" borderId="376" applyNumberFormat="0" applyFont="0" applyAlignment="0" applyProtection="0"/>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3" fontId="44" fillId="0" borderId="290">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center"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7" fontId="44" fillId="0" borderId="88">
      <alignment horizontal="right" vertical="center"/>
      <protection locked="0"/>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7" fontId="44" fillId="0" borderId="88">
      <alignment horizontal="right" vertical="center"/>
      <protection locked="0"/>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0" fontId="34" fillId="12" borderId="298" applyBorder="0" applyProtection="0">
      <alignment horizontal="right"/>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7" fontId="44" fillId="0" borderId="88">
      <alignment horizontal="right"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center"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5" fontId="44" fillId="0" borderId="88">
      <alignment horizontal="center" vertical="center"/>
      <protection locked="0"/>
    </xf>
    <xf numFmtId="215" fontId="44" fillId="0" borderId="88">
      <alignment horizontal="center" vertical="center"/>
      <protection locked="0"/>
    </xf>
    <xf numFmtId="188" fontId="44" fillId="0" borderId="88">
      <alignment horizontal="right" vertical="center"/>
      <protection locked="0"/>
    </xf>
    <xf numFmtId="215" fontId="44" fillId="0" borderId="88">
      <alignment horizontal="center" vertical="center"/>
      <protection locked="0"/>
    </xf>
    <xf numFmtId="215" fontId="44" fillId="0" borderId="88">
      <alignment horizontal="center" vertical="center"/>
      <protection locked="0"/>
    </xf>
    <xf numFmtId="215" fontId="44" fillId="0" borderId="88">
      <alignment horizontal="center" vertical="center"/>
      <protection locked="0"/>
    </xf>
    <xf numFmtId="214" fontId="44" fillId="0" borderId="88">
      <alignment horizontal="right" vertical="center"/>
      <protection locked="0"/>
    </xf>
    <xf numFmtId="188" fontId="44" fillId="0" borderId="88">
      <alignment horizontal="center" vertical="center"/>
      <protection locked="0"/>
    </xf>
    <xf numFmtId="188" fontId="44" fillId="0" borderId="88">
      <alignment horizontal="right" vertical="center"/>
      <protection locked="0"/>
    </xf>
    <xf numFmtId="188" fontId="44" fillId="0" borderId="88">
      <alignment horizontal="center" vertical="center"/>
      <protection locked="0"/>
    </xf>
    <xf numFmtId="188" fontId="44" fillId="0" borderId="88">
      <alignment horizontal="right" vertical="center"/>
      <protection locked="0"/>
    </xf>
    <xf numFmtId="188" fontId="44" fillId="0" borderId="88">
      <alignment horizontal="right" vertical="center"/>
      <protection locked="0"/>
    </xf>
    <xf numFmtId="214" fontId="44" fillId="0" borderId="88">
      <alignment horizontal="right" vertical="center"/>
      <protection locked="0"/>
    </xf>
    <xf numFmtId="214" fontId="44" fillId="0" borderId="88">
      <alignment horizontal="right" vertical="center"/>
      <protection locked="0"/>
    </xf>
    <xf numFmtId="215" fontId="44" fillId="0" borderId="88">
      <alignment horizontal="center" vertical="center"/>
      <protection locked="0"/>
    </xf>
    <xf numFmtId="214" fontId="44" fillId="0" borderId="88">
      <alignment horizontal="center" vertical="center"/>
      <protection locked="0"/>
    </xf>
    <xf numFmtId="188" fontId="44" fillId="0" borderId="88">
      <alignment horizontal="right" vertical="center"/>
      <protection locked="0"/>
    </xf>
    <xf numFmtId="215" fontId="44" fillId="0" borderId="88">
      <alignment horizontal="center" vertical="center"/>
      <protection locked="0"/>
    </xf>
    <xf numFmtId="214" fontId="44" fillId="0" borderId="88">
      <alignment horizontal="right"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4" fontId="44" fillId="0" borderId="88">
      <alignment horizontal="center"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right"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213" fontId="44" fillId="0" borderId="88">
      <alignment horizontal="center" vertical="center"/>
      <protection locked="0"/>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213" fontId="44" fillId="0" borderId="88">
      <alignment horizontal="center" vertical="center"/>
      <protection locked="0"/>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83"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213" fontId="44" fillId="0" borderId="88">
      <alignment horizontal="center" vertical="center"/>
      <protection locked="0"/>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213" fontId="44" fillId="0" borderId="88">
      <alignment horizontal="center" vertical="center"/>
      <protection locked="0"/>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4" fontId="121" fillId="46" borderId="295" applyNumberFormat="0" applyProtection="0">
      <alignment vertical="center"/>
    </xf>
    <xf numFmtId="213" fontId="44" fillId="0" borderId="88">
      <alignment horizontal="center" vertical="center"/>
      <protection locked="0"/>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213" fontId="44" fillId="0" borderId="88">
      <alignment horizontal="center" vertical="center"/>
      <protection locked="0"/>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213" fontId="44" fillId="0" borderId="88">
      <alignment horizontal="center" vertical="center"/>
      <protection locked="0"/>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4" fontId="122" fillId="46" borderId="295" applyNumberFormat="0" applyProtection="0">
      <alignment horizontal="left" vertical="center" indent="1"/>
    </xf>
    <xf numFmtId="213" fontId="44" fillId="0" borderId="88">
      <alignment horizontal="center" vertical="center"/>
      <protection locked="0"/>
    </xf>
    <xf numFmtId="213" fontId="44" fillId="0" borderId="88">
      <alignment horizontal="center" vertical="center"/>
      <protection locked="0"/>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213" fontId="44" fillId="0" borderId="88">
      <alignment horizontal="center" vertical="center"/>
      <protection locked="0"/>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213" fontId="44" fillId="0" borderId="88">
      <alignment horizontal="center" vertical="center"/>
      <protection locked="0"/>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4" fontId="122" fillId="70" borderId="295" applyNumberFormat="0" applyProtection="0">
      <alignment horizontal="right" vertical="center"/>
    </xf>
    <xf numFmtId="213" fontId="44" fillId="0" borderId="88">
      <alignment horizontal="center" vertical="center"/>
      <protection locked="0"/>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213" fontId="44" fillId="0" borderId="88">
      <alignment horizontal="center" vertical="center"/>
      <protection locked="0"/>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213" fontId="44" fillId="0" borderId="88">
      <alignment horizontal="center" vertical="center"/>
      <protection locked="0"/>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4" fontId="122" fillId="71" borderId="295" applyNumberFormat="0" applyProtection="0">
      <alignment horizontal="right" vertical="center"/>
    </xf>
    <xf numFmtId="213" fontId="44" fillId="0" borderId="88">
      <alignment horizontal="center" vertical="center"/>
      <protection locked="0"/>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213" fontId="44" fillId="0" borderId="88">
      <alignment horizontal="center" vertical="center"/>
      <protection locked="0"/>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213" fontId="44" fillId="0" borderId="88">
      <alignment horizontal="center" vertical="center"/>
      <protection locked="0"/>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4" fontId="122" fillId="72" borderId="295" applyNumberFormat="0" applyProtection="0">
      <alignment horizontal="right" vertical="center"/>
    </xf>
    <xf numFmtId="213" fontId="44" fillId="0" borderId="88">
      <alignment horizontal="center" vertical="center"/>
      <protection locked="0"/>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213" fontId="44" fillId="0" borderId="88">
      <alignment horizontal="center" vertical="center"/>
      <protection locked="0"/>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213" fontId="44" fillId="0" borderId="88">
      <alignment horizontal="center" vertical="center"/>
      <protection locked="0"/>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4" fontId="122" fillId="69" borderId="295" applyNumberFormat="0" applyProtection="0">
      <alignment horizontal="right" vertical="center"/>
    </xf>
    <xf numFmtId="213" fontId="44" fillId="0" borderId="88">
      <alignment horizontal="center" vertical="center"/>
      <protection locked="0"/>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213" fontId="44" fillId="0" borderId="88">
      <alignment horizontal="center" vertical="center"/>
      <protection locked="0"/>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213" fontId="44" fillId="0" borderId="88">
      <alignment horizontal="center" vertical="center"/>
      <protection locked="0"/>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4" fontId="122" fillId="73" borderId="295" applyNumberFormat="0" applyProtection="0">
      <alignment horizontal="right" vertical="center"/>
    </xf>
    <xf numFmtId="213" fontId="44" fillId="0" borderId="88">
      <alignment horizontal="center" vertical="center"/>
      <protection locked="0"/>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213" fontId="44" fillId="0" borderId="88">
      <alignment horizontal="center" vertical="center"/>
      <protection locked="0"/>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213" fontId="44" fillId="0" borderId="88">
      <alignment horizontal="center" vertical="center"/>
      <protection locked="0"/>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4" fontId="122" fillId="64" borderId="295" applyNumberFormat="0" applyProtection="0">
      <alignment horizontal="right" vertical="center"/>
    </xf>
    <xf numFmtId="213" fontId="44" fillId="0" borderId="88">
      <alignment horizontal="center" vertical="center"/>
      <protection locked="0"/>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213" fontId="44" fillId="0" borderId="88">
      <alignment horizontal="center" vertical="center"/>
      <protection locked="0"/>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213" fontId="44" fillId="0" borderId="88">
      <alignment horizontal="center" vertical="center"/>
      <protection locked="0"/>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4" fontId="122" fillId="74" borderId="295" applyNumberFormat="0" applyProtection="0">
      <alignment horizontal="right" vertical="center"/>
    </xf>
    <xf numFmtId="213" fontId="44" fillId="0" borderId="88">
      <alignment horizontal="center" vertical="center"/>
      <protection locked="0"/>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213" fontId="44" fillId="0" borderId="88">
      <alignment horizontal="center" vertical="center"/>
      <protection locked="0"/>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213" fontId="44" fillId="0" borderId="88">
      <alignment horizontal="center" vertical="center"/>
      <protection locked="0"/>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4" fontId="122" fillId="75" borderId="295" applyNumberFormat="0" applyProtection="0">
      <alignment horizontal="right" vertical="center"/>
    </xf>
    <xf numFmtId="213" fontId="44" fillId="0" borderId="88">
      <alignment horizontal="center" vertical="center"/>
      <protection locked="0"/>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213" fontId="44" fillId="0" borderId="88">
      <alignment horizontal="center" vertical="center"/>
      <protection locked="0"/>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213" fontId="44" fillId="0" borderId="88">
      <alignment horizontal="center" vertical="center"/>
      <protection locked="0"/>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4" fontId="122" fillId="76" borderId="295" applyNumberFormat="0" applyProtection="0">
      <alignment horizontal="right" vertical="center"/>
    </xf>
    <xf numFmtId="213" fontId="44" fillId="0" borderId="88">
      <alignment horizontal="center" vertical="center"/>
      <protection locked="0"/>
    </xf>
    <xf numFmtId="213" fontId="44" fillId="0" borderId="88">
      <alignment horizontal="center" vertical="center"/>
      <protection locked="0"/>
    </xf>
    <xf numFmtId="213" fontId="44" fillId="0" borderId="88">
      <alignment horizontal="center" vertical="center"/>
      <protection locked="0"/>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213" fontId="44" fillId="0" borderId="88">
      <alignment horizontal="center" vertical="center"/>
      <protection locked="0"/>
    </xf>
    <xf numFmtId="4" fontId="83" fillId="12" borderId="224" applyNumberFormat="0" applyProtection="0">
      <alignment horizontal="left" vertical="center" indent="1"/>
    </xf>
    <xf numFmtId="4" fontId="83" fillId="12" borderId="224" applyNumberFormat="0" applyProtection="0">
      <alignment horizontal="left" vertical="center" indent="1"/>
    </xf>
    <xf numFmtId="213" fontId="44" fillId="0" borderId="88">
      <alignment horizontal="center" vertical="center"/>
      <protection locked="0"/>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4" fontId="83" fillId="12" borderId="224" applyNumberFormat="0" applyProtection="0">
      <alignment horizontal="left" vertical="center" indent="1"/>
    </xf>
    <xf numFmtId="213" fontId="44" fillId="0" borderId="88">
      <alignment horizontal="center" vertical="center"/>
      <protection locked="0"/>
    </xf>
    <xf numFmtId="213" fontId="44" fillId="0" borderId="88">
      <alignment horizontal="center" vertical="center"/>
      <protection locked="0"/>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213" fontId="44" fillId="0" borderId="88">
      <alignment horizontal="center" vertical="center"/>
      <protection locked="0"/>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213" fontId="44" fillId="0" borderId="88">
      <alignment horizontal="center" vertical="center"/>
      <protection locked="0"/>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50" borderId="295" applyNumberFormat="0" applyProtection="0">
      <alignment horizontal="righ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2"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4" fontId="125" fillId="44" borderId="295" applyNumberFormat="0" applyProtection="0">
      <alignment vertical="center"/>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210" fontId="34" fillId="12" borderId="137" applyBorder="0" applyProtection="0">
      <alignment horizontal="right"/>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210" fontId="34" fillId="12" borderId="137" applyBorder="0" applyProtection="0">
      <alignment horizontal="right"/>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4" fontId="24" fillId="44" borderId="295" applyNumberFormat="0" applyProtection="0">
      <alignment horizontal="right" vertical="center"/>
    </xf>
    <xf numFmtId="210" fontId="34" fillId="12" borderId="137" applyBorder="0" applyProtection="0">
      <alignment horizontal="right"/>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210" fontId="34" fillId="12" borderId="137" applyBorder="0" applyProtection="0">
      <alignment horizontal="right"/>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210" fontId="34" fillId="12" borderId="137" applyBorder="0" applyProtection="0">
      <alignment horizontal="right"/>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4" fontId="125" fillId="44" borderId="295" applyNumberFormat="0" applyProtection="0">
      <alignment horizontal="right" vertical="center"/>
    </xf>
    <xf numFmtId="210" fontId="34" fillId="12" borderId="137" applyBorder="0" applyProtection="0">
      <alignment horizontal="right"/>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210" fontId="34" fillId="12" borderId="137" applyBorder="0" applyProtection="0">
      <alignment horizontal="right"/>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210" fontId="34" fillId="12" borderId="137" applyBorder="0" applyProtection="0">
      <alignment horizontal="right"/>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4" fontId="126" fillId="5" borderId="295" applyNumberFormat="0" applyProtection="0">
      <alignment horizontal="left" vertical="center" wrapText="1" indent="1"/>
    </xf>
    <xf numFmtId="210" fontId="34" fillId="12" borderId="137" applyBorder="0" applyProtection="0">
      <alignment horizontal="right"/>
    </xf>
    <xf numFmtId="210" fontId="34" fillId="12" borderId="137" applyBorder="0" applyProtection="0">
      <alignment horizontal="right"/>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210" fontId="34" fillId="12" borderId="137" applyBorder="0" applyProtection="0">
      <alignment horizontal="right"/>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210" fontId="34" fillId="12" borderId="137" applyBorder="0" applyProtection="0">
      <alignment horizontal="right"/>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4" fontId="128" fillId="44" borderId="295" applyNumberFormat="0" applyProtection="0">
      <alignment horizontal="right" vertical="center"/>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10" fontId="34" fillId="12" borderId="137" applyBorder="0" applyProtection="0">
      <alignment horizontal="right"/>
    </xf>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24"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19" fillId="0" borderId="236"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24"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251" fontId="4" fillId="0" borderId="236" applyFill="0"/>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146" fillId="0" borderId="297" applyNumberFormat="0" applyFill="0" applyAlignment="0">
      <protection locked="0"/>
    </xf>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33" fillId="87" borderId="291" applyNumberFormat="0" applyFon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59" fillId="93" borderId="292"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160" fillId="95" borderId="255" applyNumberFormat="0" applyAlignment="0" applyProtection="0"/>
    <xf numFmtId="0" fontId="53" fillId="0" borderId="17">
      <alignment horizontal="center" vertical="top" wrapText="1"/>
    </xf>
    <xf numFmtId="0" fontId="53" fillId="0" borderId="17">
      <alignment horizontal="center" vertical="top" wrapText="1"/>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2" fillId="58" borderId="292" applyNumberFormat="0" applyAlignment="0" applyProtection="0">
      <alignment vertical="center"/>
    </xf>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0" fontId="175" fillId="95" borderId="292" applyNumberFormat="0" applyAlignment="0" applyProtection="0"/>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218" fontId="44" fillId="0" borderId="88">
      <alignment horizontal="right" vertical="center"/>
      <protection locked="0"/>
    </xf>
    <xf numFmtId="0" fontId="4" fillId="0" borderId="784" applyNumberFormat="0" applyFont="0" applyFill="0" applyAlignment="0" applyProtection="0"/>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235" fontId="19" fillId="44" borderId="53">
      <alignment horizontal="center"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19" fillId="45" borderId="137">
      <alignment horizontal="center"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53" fillId="0" borderId="137">
      <alignment horizontal="center" vertical="top"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19" fillId="46" borderId="137">
      <alignment horizontal="center" wrapText="1"/>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55" fillId="48" borderId="102" applyNumberFormat="0" applyAlignment="0">
      <protection locked="0"/>
    </xf>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0" fontId="69" fillId="51" borderId="55" applyNumberFormat="0" applyFont="0" applyBorder="0" applyAlignment="0" applyProtection="0"/>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256" fontId="4" fillId="46" borderId="137">
      <alignment horizontal="right"/>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74" fillId="55" borderId="104">
      <alignment horizontal="center"/>
      <protection locked="0"/>
    </xf>
    <xf numFmtId="0" fontId="4" fillId="0" borderId="782" applyNumberFormat="0" applyFont="0" applyFill="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10" fontId="4" fillId="41" borderId="137" applyNumberFormat="0" applyBorder="0" applyAlignment="0" applyProtection="0"/>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0" fontId="95" fillId="24" borderId="102" applyNumberFormat="0" applyAlignment="0">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10" fontId="69" fillId="66" borderId="55" applyBorder="0">
      <alignment horizontal="center"/>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15" borderId="100" applyNumberFormat="0" applyAlignment="0">
      <protection locked="0"/>
    </xf>
    <xf numFmtId="0" fontId="4" fillId="0" borderId="782" applyNumberFormat="0" applyFont="0" applyFill="0" applyAlignment="0" applyProtection="0"/>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0" fontId="106" fillId="48" borderId="81" applyNumberFormat="0" applyAlignment="0">
      <protection locked="0"/>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83"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1" fillId="46" borderId="106" applyNumberFormat="0" applyProtection="0">
      <alignment vertical="center"/>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46" borderId="106" applyNumberFormat="0" applyProtection="0">
      <alignment horizontal="left" vertical="center" indent="1"/>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0"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1"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72"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69"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73"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6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4"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5"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76"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50" borderId="106" applyNumberFormat="0" applyProtection="0">
      <alignment horizontal="righ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2"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125" fillId="44" borderId="106" applyNumberFormat="0" applyProtection="0">
      <alignment vertical="center"/>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83" fillId="50" borderId="107" applyNumberFormat="0" applyProtection="0">
      <alignment horizontal="left" vertical="center" indent="1"/>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24"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5" fillId="44" borderId="106" applyNumberFormat="0" applyProtection="0">
      <alignment horizontal="right" vertical="center"/>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6" fillId="5" borderId="106" applyNumberFormat="0" applyProtection="0">
      <alignment horizontal="left" vertical="center" wrapText="1" indent="1"/>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4" fontId="128" fillId="44" borderId="106" applyNumberFormat="0" applyProtection="0">
      <alignment horizontal="right" vertical="center"/>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51" fontId="19" fillId="0" borderId="62" applyFill="0"/>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10" fontId="34" fillId="12" borderId="17" applyBorder="0" applyProtection="0">
      <alignment horizontal="right"/>
    </xf>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251" fontId="4" fillId="0" borderId="62" applyFill="0"/>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146" fillId="0" borderId="95" applyNumberFormat="0" applyFill="0" applyAlignment="0">
      <protection locked="0"/>
    </xf>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33" fillId="87" borderId="100" applyNumberFormat="0" applyFon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59" fillId="93" borderId="102"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60" fillId="95" borderId="81" applyNumberFormat="0" applyAlignment="0" applyProtection="0"/>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2" fillId="58" borderId="102" applyNumberFormat="0" applyAlignment="0" applyProtection="0">
      <alignment vertical="center"/>
    </xf>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175" fillId="95" borderId="102" applyNumberFormat="0" applyAlignment="0" applyProtection="0"/>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19" fillId="45" borderId="17">
      <alignment horizontal="center"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53" fillId="0" borderId="17">
      <alignment horizontal="center" vertical="top"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19" fillId="46" borderId="17">
      <alignment horizontal="center" wrapText="1"/>
    </xf>
    <xf numFmtId="0" fontId="4" fillId="62" borderId="785" applyNumberFormat="0" applyFont="0">
      <alignment horizontal="left"/>
      <protection locked="0"/>
    </xf>
    <xf numFmtId="0" fontId="4" fillId="0" borderId="784" applyNumberFormat="0" applyFont="0" applyFill="0" applyAlignment="0" applyProtection="0"/>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256" fontId="4" fillId="46" borderId="17">
      <alignment horizontal="right"/>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0" fontId="74" fillId="55" borderId="774">
      <alignment horizontal="center"/>
      <protection locked="0"/>
    </xf>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269" fontId="83" fillId="58" borderId="49" applyAlignment="0" applyProtection="0"/>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91" fillId="0" borderId="49">
      <alignment horizontal="left" vertical="center"/>
    </xf>
    <xf numFmtId="0" fontId="4" fillId="62" borderId="783" applyNumberFormat="0" applyFont="0">
      <alignment horizontal="left"/>
      <protection locked="0"/>
    </xf>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10" fontId="4" fillId="41" borderId="17" applyNumberFormat="0" applyBorder="0" applyAlignment="0" applyProtection="0"/>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4" fontId="83" fillId="12" borderId="49" applyNumberFormat="0" applyProtection="0">
      <alignment horizontal="left" vertical="center" indent="1"/>
    </xf>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19"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251" fontId="4" fillId="0" borderId="49" applyFill="0"/>
    <xf numFmtId="0" fontId="4" fillId="0" borderId="788" applyNumberFormat="0" applyFont="0" applyFill="0" applyAlignment="0" applyProtection="0"/>
    <xf numFmtId="0" fontId="4" fillId="62" borderId="793" applyNumberFormat="0" applyFont="0">
      <alignment horizontal="left"/>
      <protection locked="0"/>
    </xf>
    <xf numFmtId="0" fontId="4" fillId="0" borderId="792" applyNumberFormat="0" applyFont="0" applyFill="0" applyAlignment="0" applyProtection="0"/>
    <xf numFmtId="0" fontId="4" fillId="0" borderId="788" applyNumberFormat="0" applyFont="0" applyFill="0" applyAlignment="0" applyProtection="0"/>
    <xf numFmtId="0" fontId="4" fillId="0" borderId="786" applyNumberFormat="0" applyFont="0" applyFill="0" applyAlignment="0" applyProtection="0"/>
    <xf numFmtId="0" fontId="4" fillId="0" borderId="790" applyNumberFormat="0" applyFont="0" applyFill="0" applyAlignment="0" applyProtection="0"/>
    <xf numFmtId="0" fontId="4" fillId="0" borderId="794" applyNumberFormat="0" applyFont="0" applyFill="0"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269" fontId="83" fillId="58" borderId="755" applyAlignment="0" applyProtection="0"/>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91" fillId="0" borderId="755">
      <alignment horizontal="left" vertical="center"/>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0" fontId="106" fillId="48" borderId="775" applyNumberFormat="0" applyAlignment="0">
      <protection locked="0"/>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83"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1" fillId="46" borderId="776" applyNumberFormat="0" applyProtection="0">
      <alignment vertical="center"/>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46" borderId="776" applyNumberFormat="0" applyProtection="0">
      <alignment horizontal="left" vertical="center" indent="1"/>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0"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1"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72"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69"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73"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6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4"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5"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122" fillId="76" borderId="776" applyNumberFormat="0" applyProtection="0">
      <alignment horizontal="right" vertical="center"/>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83" fillId="12" borderId="755" applyNumberFormat="0" applyProtection="0">
      <alignment horizontal="left" vertical="center" indent="1"/>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50" borderId="776" applyNumberFormat="0" applyProtection="0">
      <alignment horizontal="righ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2"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125" fillId="44" borderId="776" applyNumberFormat="0" applyProtection="0">
      <alignment vertical="center"/>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83" fillId="50" borderId="777" applyNumberFormat="0" applyProtection="0">
      <alignment horizontal="left" vertical="center" indent="1"/>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24"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5" fillId="44" borderId="776" applyNumberFormat="0" applyProtection="0">
      <alignment horizontal="right" vertical="center"/>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6" fillId="5" borderId="776" applyNumberFormat="0" applyProtection="0">
      <alignment horizontal="left" vertical="center" wrapText="1" indent="1"/>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4" fontId="128" fillId="44" borderId="776" applyNumberFormat="0" applyProtection="0">
      <alignment horizontal="right" vertical="center"/>
    </xf>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5"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19" fillId="0" borderId="754"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5"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251" fontId="4" fillId="0" borderId="754" applyFill="0"/>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146" fillId="0" borderId="778" applyNumberFormat="0" applyFill="0" applyAlignment="0">
      <protection locked="0"/>
    </xf>
    <xf numFmtId="0" fontId="4" fillId="62" borderId="795" applyNumberFormat="0" applyFont="0">
      <alignment horizontal="left"/>
      <protection locked="0"/>
    </xf>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160" fillId="95" borderId="775" applyNumberFormat="0" applyAlignment="0" applyProtection="0"/>
    <xf numFmtId="0" fontId="4" fillId="62" borderId="789" applyNumberFormat="0" applyFont="0">
      <alignment horizontal="left"/>
      <protection locked="0"/>
    </xf>
    <xf numFmtId="0" fontId="4" fillId="0" borderId="794" applyNumberFormat="0" applyFont="0" applyFill="0" applyAlignment="0" applyProtection="0"/>
    <xf numFmtId="0" fontId="4" fillId="0" borderId="792" applyNumberFormat="0" applyFont="0" applyFill="0" applyAlignment="0" applyProtection="0"/>
    <xf numFmtId="0" fontId="4" fillId="0" borderId="790" applyNumberFormat="0" applyFont="0" applyFill="0" applyAlignment="0" applyProtection="0"/>
    <xf numFmtId="0" fontId="4" fillId="0" borderId="786" applyNumberFormat="0" applyFont="0" applyFill="0" applyAlignment="0" applyProtection="0"/>
    <xf numFmtId="0" fontId="4" fillId="62" borderId="791" applyNumberFormat="0" applyFont="0">
      <alignment horizontal="left"/>
      <protection locked="0"/>
    </xf>
    <xf numFmtId="0" fontId="4" fillId="62" borderId="787" applyNumberFormat="0" applyFont="0">
      <alignment horizontal="left"/>
      <protection locked="0"/>
    </xf>
    <xf numFmtId="4" fontId="83" fillId="46" borderId="382" applyNumberFormat="0" applyProtection="0">
      <alignment vertical="center"/>
    </xf>
    <xf numFmtId="0" fontId="95" fillId="24" borderId="378" applyNumberFormat="0" applyAlignment="0">
      <protection locked="0"/>
    </xf>
    <xf numFmtId="4" fontId="122" fillId="70" borderId="382" applyNumberFormat="0" applyProtection="0">
      <alignment horizontal="right" vertical="center"/>
    </xf>
    <xf numFmtId="4" fontId="83" fillId="46" borderId="382" applyNumberFormat="0" applyProtection="0">
      <alignment vertical="center"/>
    </xf>
    <xf numFmtId="0" fontId="95" fillId="24" borderId="378" applyNumberFormat="0" applyAlignment="0">
      <protection locked="0"/>
    </xf>
    <xf numFmtId="4" fontId="83" fillId="46" borderId="382" applyNumberFormat="0" applyProtection="0">
      <alignment vertical="center"/>
    </xf>
    <xf numFmtId="0" fontId="4" fillId="62" borderId="802" applyNumberFormat="0" applyFont="0">
      <alignment horizontal="left"/>
      <protection locked="0"/>
    </xf>
    <xf numFmtId="0" fontId="4" fillId="0" borderId="803" applyNumberFormat="0" applyFont="0" applyFill="0" applyAlignment="0" applyProtection="0"/>
    <xf numFmtId="0" fontId="4" fillId="0" borderId="801" applyNumberFormat="0" applyFont="0" applyFill="0" applyAlignment="0" applyProtection="0"/>
    <xf numFmtId="0" fontId="4" fillId="62" borderId="804" applyNumberFormat="0" applyFont="0">
      <alignment horizontal="left"/>
      <protection locked="0"/>
    </xf>
    <xf numFmtId="0" fontId="4" fillId="0" borderId="803" applyNumberFormat="0" applyFont="0" applyFill="0" applyAlignment="0" applyProtection="0"/>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97">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235" fontId="19" fillId="44" borderId="769">
      <alignment horizontal="center" wrapText="1"/>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55" fillId="48" borderId="378" applyNumberFormat="0" applyAlignment="0">
      <protection locked="0"/>
    </xf>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69" fillId="51" borderId="798" applyNumberFormat="0" applyFont="0" applyBorder="0" applyAlignment="0" applyProtection="0"/>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74" fillId="55" borderId="380">
      <alignment horizontal="center"/>
      <protection locked="0"/>
    </xf>
    <xf numFmtId="0" fontId="4" fillId="0" borderId="799" applyNumberFormat="0" applyFont="0" applyFill="0" applyAlignment="0" applyProtection="0"/>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55" fillId="48" borderId="773" applyNumberFormat="0" applyAlignment="0">
      <protection locked="0"/>
    </xf>
    <xf numFmtId="0" fontId="4" fillId="62" borderId="800" applyNumberFormat="0" applyFont="0">
      <alignment horizontal="left"/>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95" fillId="24" borderId="378" applyNumberFormat="0" applyAlignment="0">
      <protection locked="0"/>
    </xf>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95" fillId="24" borderId="378" applyNumberFormat="0" applyAlignment="0">
      <protection locked="0"/>
    </xf>
    <xf numFmtId="0" fontId="95" fillId="24" borderId="378" applyNumberFormat="0" applyAlignment="0">
      <protection locked="0"/>
    </xf>
    <xf numFmtId="0" fontId="69" fillId="51" borderId="770" applyNumberFormat="0" applyFont="0" applyBorder="0" applyAlignment="0" applyProtection="0"/>
    <xf numFmtId="0" fontId="69" fillId="51" borderId="770" applyNumberFormat="0" applyFont="0" applyBorder="0" applyAlignment="0" applyProtection="0"/>
    <xf numFmtId="0" fontId="69" fillId="51" borderId="770" applyNumberFormat="0" applyFont="0" applyBorder="0" applyAlignment="0" applyProtection="0"/>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0" fontId="95" fillId="24" borderId="378" applyNumberFormat="0" applyAlignment="0">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10" fontId="69" fillId="66" borderId="798" applyBorder="0">
      <alignment horizontal="center"/>
      <protection locked="0"/>
    </xf>
    <xf numFmtId="0" fontId="4" fillId="0" borderId="799" applyNumberFormat="0" applyFont="0" applyFill="0" applyAlignment="0" applyProtection="0"/>
    <xf numFmtId="0" fontId="4" fillId="62" borderId="796" applyNumberFormat="0" applyFont="0">
      <alignment horizontal="left"/>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4" fontId="83" fillId="46" borderId="382" applyNumberFormat="0" applyProtection="0">
      <alignment vertical="center"/>
    </xf>
    <xf numFmtId="4" fontId="83" fillId="46" borderId="382" applyNumberFormat="0" applyProtection="0">
      <alignment vertical="center"/>
    </xf>
    <xf numFmtId="0" fontId="95" fillId="24" borderId="773" applyNumberFormat="0" applyAlignment="0">
      <protection locked="0"/>
    </xf>
    <xf numFmtId="4" fontId="83" fillId="46" borderId="382" applyNumberFormat="0" applyProtection="0">
      <alignment vertical="center"/>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4" fontId="83" fillId="46" borderId="382" applyNumberFormat="0" applyProtection="0">
      <alignment vertical="center"/>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0" fontId="95" fillId="24" borderId="773" applyNumberFormat="0" applyAlignment="0">
      <protection locked="0"/>
    </xf>
    <xf numFmtId="4" fontId="83" fillId="46" borderId="382" applyNumberFormat="0" applyProtection="0">
      <alignment vertical="center"/>
    </xf>
    <xf numFmtId="4" fontId="83" fillId="46" borderId="382" applyNumberFormat="0" applyProtection="0">
      <alignment vertical="center"/>
    </xf>
    <xf numFmtId="0" fontId="95" fillId="24" borderId="773" applyNumberFormat="0" applyAlignment="0">
      <protection locked="0"/>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4" fontId="83" fillId="46" borderId="382" applyNumberFormat="0" applyProtection="0">
      <alignment vertical="center"/>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4" fontId="83" fillId="46" borderId="382" applyNumberFormat="0" applyProtection="0">
      <alignment vertical="center"/>
    </xf>
    <xf numFmtId="4" fontId="83" fillId="46" borderId="382" applyNumberFormat="0" applyProtection="0">
      <alignment vertical="center"/>
    </xf>
    <xf numFmtId="10" fontId="69" fillId="66" borderId="770" applyBorder="0">
      <alignment horizontal="center"/>
      <protection locked="0"/>
    </xf>
    <xf numFmtId="10" fontId="69" fillId="66" borderId="770" applyBorder="0">
      <alignment horizontal="center"/>
      <protection locked="0"/>
    </xf>
    <xf numFmtId="10" fontId="69" fillId="66" borderId="770" applyBorder="0">
      <alignment horizontal="center"/>
      <protection locked="0"/>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83"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1" fillId="46" borderId="382" applyNumberFormat="0" applyProtection="0">
      <alignment vertical="center"/>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46" borderId="382" applyNumberFormat="0" applyProtection="0">
      <alignment horizontal="left" vertical="center" indent="1"/>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0"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1"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72"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69"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73"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6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4"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5"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76"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50" borderId="382" applyNumberFormat="0" applyProtection="0">
      <alignment horizontal="righ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2"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125" fillId="44" borderId="382" applyNumberFormat="0" applyProtection="0">
      <alignment vertical="center"/>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83" fillId="50" borderId="383" applyNumberFormat="0" applyProtection="0">
      <alignment horizontal="left" vertical="center" indent="1"/>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24"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5" fillId="44" borderId="382" applyNumberFormat="0" applyProtection="0">
      <alignment horizontal="right" vertical="center"/>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6" fillId="5" borderId="382" applyNumberFormat="0" applyProtection="0">
      <alignment horizontal="left" vertical="center" wrapText="1" indent="1"/>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4" fontId="128" fillId="44" borderId="382" applyNumberFormat="0" applyProtection="0">
      <alignment horizontal="right" vertical="center"/>
    </xf>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19"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251" fontId="4" fillId="0" borderId="312" applyFill="0"/>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0" fontId="146" fillId="0" borderId="371" applyNumberFormat="0" applyFill="0" applyAlignment="0">
      <protection locked="0"/>
    </xf>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0" fontId="146" fillId="0" borderId="371" applyNumberFormat="0" applyFill="0" applyAlignment="0">
      <protection locked="0"/>
    </xf>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0" fontId="146" fillId="0" borderId="371" applyNumberFormat="0" applyFill="0" applyAlignment="0">
      <protection locked="0"/>
    </xf>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19"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251" fontId="4" fillId="0" borderId="767" applyFill="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59" fillId="93" borderId="378" applyNumberFormat="0" applyAlignment="0" applyProtection="0"/>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72" fillId="58" borderId="378" applyNumberFormat="0" applyAlignment="0" applyProtection="0">
      <alignment vertical="center"/>
    </xf>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59" fillId="93" borderId="773" applyNumberFormat="0" applyAlignment="0" applyProtection="0"/>
    <xf numFmtId="0" fontId="172" fillId="58" borderId="378" applyNumberFormat="0" applyAlignment="0" applyProtection="0">
      <alignment vertical="center"/>
    </xf>
    <xf numFmtId="0" fontId="172" fillId="58" borderId="378" applyNumberFormat="0" applyAlignment="0" applyProtection="0">
      <alignment vertical="center"/>
    </xf>
    <xf numFmtId="0" fontId="159" fillId="93" borderId="773" applyNumberFormat="0" applyAlignment="0" applyProtection="0"/>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2" fillId="58" borderId="378" applyNumberFormat="0" applyAlignment="0" applyProtection="0">
      <alignment vertical="center"/>
    </xf>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5" fillId="95" borderId="378" applyNumberFormat="0" applyAlignment="0" applyProtection="0"/>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172" fillId="58" borderId="773" applyNumberFormat="0" applyAlignment="0" applyProtection="0">
      <alignment vertical="center"/>
    </xf>
    <xf numFmtId="0" fontId="55" fillId="48" borderId="378" applyNumberFormat="0" applyAlignment="0">
      <protection locked="0"/>
    </xf>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175" fillId="95" borderId="773" applyNumberFormat="0" applyAlignment="0" applyProtection="0"/>
    <xf numFmtId="0" fontId="69" fillId="51" borderId="798" applyNumberFormat="0" applyFont="0" applyBorder="0" applyAlignment="0" applyProtection="0"/>
    <xf numFmtId="0" fontId="175" fillId="95" borderId="773" applyNumberFormat="0" applyAlignment="0" applyProtection="0"/>
    <xf numFmtId="0" fontId="4" fillId="0" borderId="801" applyNumberFormat="0" applyFont="0" applyFill="0" applyAlignment="0" applyProtection="0"/>
    <xf numFmtId="0" fontId="175" fillId="95" borderId="378" applyNumberFormat="0" applyAlignment="0" applyProtection="0"/>
    <xf numFmtId="0" fontId="175" fillId="95" borderId="378" applyNumberFormat="0" applyAlignment="0" applyProtection="0"/>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4" fontId="83" fillId="50" borderId="296" applyNumberFormat="0" applyProtection="0">
      <alignment horizontal="left" vertical="center" indent="1"/>
    </xf>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 fillId="0" borderId="0"/>
    <xf numFmtId="0" fontId="199" fillId="0" borderId="0"/>
    <xf numFmtId="9" fontId="199" fillId="0" borderId="0" applyFont="0" applyFill="0" applyBorder="0" applyAlignment="0" applyProtection="0"/>
    <xf numFmtId="0" fontId="4" fillId="0" borderId="0"/>
    <xf numFmtId="9" fontId="4" fillId="0" borderId="0" applyFont="0" applyFill="0" applyBorder="0" applyAlignment="0" applyProtection="0"/>
    <xf numFmtId="0" fontId="4" fillId="0" borderId="0" applyNumberFormat="0" applyFill="0" applyBorder="0" applyAlignment="0" applyProtection="0"/>
    <xf numFmtId="206" fontId="33" fillId="0" borderId="0"/>
    <xf numFmtId="37" fontId="34" fillId="0" borderId="0">
      <alignment horizontal="right" vertical="top" wrapText="1"/>
    </xf>
    <xf numFmtId="0" fontId="4" fillId="0" borderId="0"/>
    <xf numFmtId="317" fontId="4" fillId="0" borderId="0" applyFont="0" applyFill="0" applyBorder="0" applyAlignment="0" applyProtection="0"/>
    <xf numFmtId="318" fontId="4" fillId="0" borderId="0" applyFont="0" applyFill="0" applyBorder="0" applyAlignment="0" applyProtection="0"/>
    <xf numFmtId="319" fontId="4" fillId="0" borderId="0" applyBorder="0"/>
    <xf numFmtId="0" fontId="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20" fontId="34" fillId="0" borderId="0" applyFill="0" applyBorder="0" applyProtection="0">
      <alignment horizontal="left"/>
    </xf>
    <xf numFmtId="321" fontId="4" fillId="0" borderId="0" applyFont="0" applyFill="0" applyBorder="0" applyAlignment="0" applyProtection="0"/>
    <xf numFmtId="322" fontId="4" fillId="0" borderId="0" applyFont="0" applyFill="0" applyBorder="0" applyAlignment="0" applyProtection="0"/>
    <xf numFmtId="322" fontId="4" fillId="0" borderId="0" applyFont="0" applyFill="0" applyBorder="0" applyAlignment="0" applyProtection="0"/>
    <xf numFmtId="323" fontId="4" fillId="0" borderId="0" applyFont="0" applyFill="0" applyBorder="0" applyAlignment="0" applyProtection="0"/>
    <xf numFmtId="319" fontId="4" fillId="0" borderId="0" applyBorder="0"/>
    <xf numFmtId="319" fontId="4" fillId="0" borderId="0" applyBorder="0"/>
    <xf numFmtId="319" fontId="4" fillId="0" borderId="0" applyBorder="0"/>
    <xf numFmtId="319" fontId="4" fillId="0" borderId="0" applyBorder="0"/>
    <xf numFmtId="324" fontId="4" fillId="0" borderId="0" applyFont="0" applyFill="0" applyBorder="0" applyAlignment="0" applyProtection="0"/>
    <xf numFmtId="0" fontId="214" fillId="0" borderId="0" applyNumberFormat="0" applyFill="0" applyBorder="0" applyAlignment="0" applyProtection="0"/>
    <xf numFmtId="0" fontId="4" fillId="11" borderId="0" applyNumberFormat="0" applyFont="0" applyAlignment="0" applyProtection="0"/>
    <xf numFmtId="0" fontId="4" fillId="11" borderId="0" applyNumberFormat="0" applyFont="0" applyAlignment="0" applyProtection="0"/>
    <xf numFmtId="0" fontId="4" fillId="11" borderId="0" applyNumberFormat="0" applyFont="0" applyAlignment="0" applyProtection="0"/>
    <xf numFmtId="0" fontId="4" fillId="11" borderId="0" applyNumberFormat="0" applyFont="0" applyAlignment="0" applyProtection="0"/>
    <xf numFmtId="0" fontId="4" fillId="11" borderId="0" applyNumberFormat="0" applyFont="0" applyAlignment="0" applyProtection="0"/>
    <xf numFmtId="0" fontId="4" fillId="11" borderId="0" applyNumberFormat="0" applyFont="0" applyAlignment="0" applyProtection="0"/>
    <xf numFmtId="0" fontId="4" fillId="11" borderId="0" applyNumberFormat="0" applyFont="0" applyAlignment="0" applyProtection="0"/>
    <xf numFmtId="0" fontId="4" fillId="11" borderId="0" applyNumberFormat="0" applyFont="0" applyAlignment="0" applyProtection="0"/>
    <xf numFmtId="319" fontId="4" fillId="0" borderId="0" applyBorder="0"/>
    <xf numFmtId="319" fontId="4" fillId="0" borderId="0" applyBorder="0"/>
    <xf numFmtId="319" fontId="4" fillId="0" borderId="0" applyNumberFormat="0" applyFont="0" applyFill="0" applyBorder="0" applyAlignment="0" applyProtection="0"/>
    <xf numFmtId="319" fontId="4" fillId="0" borderId="0" applyBorder="0"/>
    <xf numFmtId="319" fontId="4" fillId="0" borderId="0" applyBorder="0"/>
    <xf numFmtId="319" fontId="4" fillId="0" borderId="0" applyBorder="0"/>
    <xf numFmtId="319" fontId="4" fillId="0" borderId="0" applyBorder="0"/>
    <xf numFmtId="319" fontId="4" fillId="0" borderId="0" applyBorder="0"/>
    <xf numFmtId="319" fontId="4" fillId="0" borderId="0" applyBorder="0"/>
    <xf numFmtId="0" fontId="4" fillId="0" borderId="0"/>
    <xf numFmtId="0" fontId="4" fillId="0" borderId="0"/>
    <xf numFmtId="325" fontId="4" fillId="0" borderId="0" applyFont="0" applyFill="0" applyBorder="0" applyAlignment="0" applyProtection="0"/>
    <xf numFmtId="326" fontId="4" fillId="0" borderId="0" applyFont="0" applyFill="0" applyBorder="0" applyProtection="0">
      <alignment horizontal="right"/>
    </xf>
    <xf numFmtId="319" fontId="4" fillId="0" borderId="0" applyNumberFormat="0" applyFont="0" applyFill="0" applyBorder="0" applyAlignment="0" applyProtection="0"/>
    <xf numFmtId="319" fontId="4" fillId="0" borderId="0" applyBorder="0"/>
    <xf numFmtId="319" fontId="4" fillId="0" borderId="0" applyNumberFormat="0" applyFont="0" applyFill="0" applyBorder="0" applyAlignment="0" applyProtection="0"/>
    <xf numFmtId="0" fontId="4" fillId="0" borderId="0"/>
    <xf numFmtId="319" fontId="4" fillId="0" borderId="0" applyBorder="0"/>
    <xf numFmtId="0" fontId="215" fillId="0" borderId="0" applyNumberFormat="0" applyFill="0" applyBorder="0" applyProtection="0">
      <alignment vertical="top"/>
    </xf>
    <xf numFmtId="320" fontId="34" fillId="0" borderId="0" applyFill="0" applyBorder="0" applyProtection="0">
      <alignment horizontal="left"/>
    </xf>
    <xf numFmtId="319" fontId="4" fillId="0" borderId="0" applyBorder="0"/>
    <xf numFmtId="0" fontId="216" fillId="0" borderId="814" applyNumberFormat="0" applyFill="0" applyAlignment="0" applyProtection="0"/>
    <xf numFmtId="0" fontId="217" fillId="0" borderId="815" applyNumberFormat="0" applyFill="0" applyProtection="0">
      <alignment horizontal="center"/>
    </xf>
    <xf numFmtId="0" fontId="217" fillId="0" borderId="0" applyNumberFormat="0" applyFill="0" applyBorder="0" applyProtection="0">
      <alignment horizontal="left"/>
    </xf>
    <xf numFmtId="0" fontId="218" fillId="0" borderId="0" applyNumberFormat="0" applyFill="0" applyBorder="0" applyProtection="0">
      <alignment horizontal="centerContinuous"/>
    </xf>
    <xf numFmtId="0" fontId="4" fillId="0" borderId="0"/>
    <xf numFmtId="210" fontId="34" fillId="12" borderId="753" applyBorder="0" applyProtection="0">
      <alignment horizontal="right"/>
    </xf>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3" fillId="121" borderId="0" applyNumberFormat="0" applyBorder="0" applyAlignment="0" applyProtection="0"/>
    <xf numFmtId="0" fontId="3" fillId="121" borderId="0" applyNumberFormat="0" applyBorder="0" applyAlignment="0" applyProtection="0"/>
    <xf numFmtId="0" fontId="38" fillId="13" borderId="0" applyNumberFormat="0" applyBorder="0" applyAlignment="0">
      <protection locked="0"/>
    </xf>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20"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38" fillId="18" borderId="0" applyNumberFormat="0" applyBorder="0" applyAlignment="0" applyProtection="0"/>
    <xf numFmtId="0" fontId="220"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20"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3" fillId="121" borderId="0" applyNumberFormat="0" applyBorder="0" applyAlignment="0" applyProtection="0"/>
    <xf numFmtId="0" fontId="3" fillId="121" borderId="0" applyNumberFormat="0" applyBorder="0" applyAlignment="0" applyProtection="0"/>
    <xf numFmtId="0" fontId="3" fillId="121" borderId="0" applyNumberFormat="0" applyBorder="0" applyAlignment="0" applyProtection="0"/>
    <xf numFmtId="0" fontId="3" fillId="121" borderId="0" applyNumberFormat="0" applyBorder="0" applyAlignment="0" applyProtection="0"/>
    <xf numFmtId="0" fontId="3" fillId="121" borderId="0" applyNumberFormat="0" applyBorder="0" applyAlignment="0" applyProtection="0"/>
    <xf numFmtId="0" fontId="3"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1"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3" fillId="125" borderId="0" applyNumberFormat="0" applyBorder="0" applyAlignment="0" applyProtection="0"/>
    <xf numFmtId="0" fontId="3" fillId="125" borderId="0" applyNumberFormat="0" applyBorder="0" applyAlignment="0" applyProtection="0"/>
    <xf numFmtId="0" fontId="38" fillId="14" borderId="0" applyNumberFormat="0" applyBorder="0" applyAlignment="0">
      <protection locked="0"/>
    </xf>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20"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38" fillId="19" borderId="0" applyNumberFormat="0" applyBorder="0" applyAlignment="0" applyProtection="0"/>
    <xf numFmtId="0" fontId="220"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20"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3" fillId="125" borderId="0" applyNumberFormat="0" applyBorder="0" applyAlignment="0" applyProtection="0"/>
    <xf numFmtId="0" fontId="3" fillId="125" borderId="0" applyNumberFormat="0" applyBorder="0" applyAlignment="0" applyProtection="0"/>
    <xf numFmtId="0" fontId="3" fillId="125" borderId="0" applyNumberFormat="0" applyBorder="0" applyAlignment="0" applyProtection="0"/>
    <xf numFmtId="0" fontId="3" fillId="125" borderId="0" applyNumberFormat="0" applyBorder="0" applyAlignment="0" applyProtection="0"/>
    <xf numFmtId="0" fontId="3" fillId="125" borderId="0" applyNumberFormat="0" applyBorder="0" applyAlignment="0" applyProtection="0"/>
    <xf numFmtId="0" fontId="3"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5"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3" fillId="129" borderId="0" applyNumberFormat="0" applyBorder="0" applyAlignment="0" applyProtection="0"/>
    <xf numFmtId="0" fontId="3" fillId="129" borderId="0" applyNumberFormat="0" applyBorder="0" applyAlignment="0" applyProtection="0"/>
    <xf numFmtId="0" fontId="38" fillId="15" borderId="0" applyNumberFormat="0" applyBorder="0" applyAlignment="0">
      <protection locked="0"/>
    </xf>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20"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38" fillId="20" borderId="0" applyNumberFormat="0" applyBorder="0" applyAlignment="0" applyProtection="0"/>
    <xf numFmtId="0" fontId="220"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20"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3" fillId="129" borderId="0" applyNumberFormat="0" applyBorder="0" applyAlignment="0" applyProtection="0"/>
    <xf numFmtId="0" fontId="3" fillId="129" borderId="0" applyNumberFormat="0" applyBorder="0" applyAlignment="0" applyProtection="0"/>
    <xf numFmtId="0" fontId="3" fillId="129" borderId="0" applyNumberFormat="0" applyBorder="0" applyAlignment="0" applyProtection="0"/>
    <xf numFmtId="0" fontId="3" fillId="129" borderId="0" applyNumberFormat="0" applyBorder="0" applyAlignment="0" applyProtection="0"/>
    <xf numFmtId="0" fontId="3" fillId="129" borderId="0" applyNumberFormat="0" applyBorder="0" applyAlignment="0" applyProtection="0"/>
    <xf numFmtId="0" fontId="3"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29"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3" fillId="133" borderId="0" applyNumberFormat="0" applyBorder="0" applyAlignment="0" applyProtection="0"/>
    <xf numFmtId="0" fontId="3" fillId="133" borderId="0" applyNumberFormat="0" applyBorder="0" applyAlignment="0" applyProtection="0"/>
    <xf numFmtId="0" fontId="38" fillId="16" borderId="0" applyNumberFormat="0" applyBorder="0" applyAlignment="0">
      <protection locked="0"/>
    </xf>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20"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38" fillId="21" borderId="0" applyNumberFormat="0" applyBorder="0" applyAlignment="0" applyProtection="0"/>
    <xf numFmtId="0" fontId="220"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20"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3" fillId="133" borderId="0" applyNumberFormat="0" applyBorder="0" applyAlignment="0" applyProtection="0"/>
    <xf numFmtId="0" fontId="3" fillId="133" borderId="0" applyNumberFormat="0" applyBorder="0" applyAlignment="0" applyProtection="0"/>
    <xf numFmtId="0" fontId="3" fillId="133" borderId="0" applyNumberFormat="0" applyBorder="0" applyAlignment="0" applyProtection="0"/>
    <xf numFmtId="0" fontId="3" fillId="133" borderId="0" applyNumberFormat="0" applyBorder="0" applyAlignment="0" applyProtection="0"/>
    <xf numFmtId="0" fontId="3" fillId="133" borderId="0" applyNumberFormat="0" applyBorder="0" applyAlignment="0" applyProtection="0"/>
    <xf numFmtId="0" fontId="3"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3"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3" fillId="137" borderId="0" applyNumberFormat="0" applyBorder="0" applyAlignment="0" applyProtection="0"/>
    <xf numFmtId="0" fontId="3" fillId="137" borderId="0" applyNumberFormat="0" applyBorder="0" applyAlignment="0" applyProtection="0"/>
    <xf numFmtId="0" fontId="38" fillId="17" borderId="0" applyNumberFormat="0" applyBorder="0" applyAlignment="0">
      <protection locked="0"/>
    </xf>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20"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38" fillId="22" borderId="0" applyNumberFormat="0" applyBorder="0" applyAlignment="0" applyProtection="0"/>
    <xf numFmtId="0" fontId="220"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20"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3" fillId="137" borderId="0" applyNumberFormat="0" applyBorder="0" applyAlignment="0" applyProtection="0"/>
    <xf numFmtId="0" fontId="3" fillId="137" borderId="0" applyNumberFormat="0" applyBorder="0" applyAlignment="0" applyProtection="0"/>
    <xf numFmtId="0" fontId="3" fillId="137" borderId="0" applyNumberFormat="0" applyBorder="0" applyAlignment="0" applyProtection="0"/>
    <xf numFmtId="0" fontId="3" fillId="137" borderId="0" applyNumberFormat="0" applyBorder="0" applyAlignment="0" applyProtection="0"/>
    <xf numFmtId="0" fontId="3" fillId="137" borderId="0" applyNumberFormat="0" applyBorder="0" applyAlignment="0" applyProtection="0"/>
    <xf numFmtId="0" fontId="3"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37"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3" fillId="141" borderId="0" applyNumberFormat="0" applyBorder="0" applyAlignment="0" applyProtection="0"/>
    <xf numFmtId="0" fontId="3" fillId="141" borderId="0" applyNumberFormat="0" applyBorder="0" applyAlignment="0" applyProtection="0"/>
    <xf numFmtId="0" fontId="38" fillId="15" borderId="0" applyNumberFormat="0" applyBorder="0" applyAlignment="0">
      <protection locked="0"/>
    </xf>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20"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38" fillId="23" borderId="0" applyNumberFormat="0" applyBorder="0" applyAlignment="0" applyProtection="0"/>
    <xf numFmtId="0" fontId="220"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20"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3" fillId="141" borderId="0" applyNumberFormat="0" applyBorder="0" applyAlignment="0" applyProtection="0"/>
    <xf numFmtId="0" fontId="3" fillId="141" borderId="0" applyNumberFormat="0" applyBorder="0" applyAlignment="0" applyProtection="0"/>
    <xf numFmtId="0" fontId="3" fillId="141" borderId="0" applyNumberFormat="0" applyBorder="0" applyAlignment="0" applyProtection="0"/>
    <xf numFmtId="0" fontId="3" fillId="141" borderId="0" applyNumberFormat="0" applyBorder="0" applyAlignment="0" applyProtection="0"/>
    <xf numFmtId="0" fontId="3" fillId="141" borderId="0" applyNumberFormat="0" applyBorder="0" applyAlignment="0" applyProtection="0"/>
    <xf numFmtId="0" fontId="3"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219" fillId="141"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1" borderId="0" applyNumberFormat="0" applyBorder="0" applyAlignment="0" applyProtection="0"/>
    <xf numFmtId="0" fontId="38" fillId="26" borderId="0" applyNumberFormat="0" applyBorder="0" applyAlignment="0" applyProtection="0"/>
    <xf numFmtId="0" fontId="38" fillId="29"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3" fillId="122" borderId="0" applyNumberFormat="0" applyBorder="0" applyAlignment="0" applyProtection="0"/>
    <xf numFmtId="0" fontId="3" fillId="122" borderId="0" applyNumberFormat="0" applyBorder="0" applyAlignment="0" applyProtection="0"/>
    <xf numFmtId="0" fontId="38" fillId="17" borderId="0" applyNumberFormat="0" applyBorder="0" applyAlignment="0">
      <protection locked="0"/>
    </xf>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20"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38" fillId="26" borderId="0" applyNumberFormat="0" applyBorder="0" applyAlignment="0" applyProtection="0"/>
    <xf numFmtId="0" fontId="220"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20"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3" fillId="122" borderId="0" applyNumberFormat="0" applyBorder="0" applyAlignment="0" applyProtection="0"/>
    <xf numFmtId="0" fontId="3" fillId="122" borderId="0" applyNumberFormat="0" applyBorder="0" applyAlignment="0" applyProtection="0"/>
    <xf numFmtId="0" fontId="3" fillId="122" borderId="0" applyNumberFormat="0" applyBorder="0" applyAlignment="0" applyProtection="0"/>
    <xf numFmtId="0" fontId="3" fillId="122" borderId="0" applyNumberFormat="0" applyBorder="0" applyAlignment="0" applyProtection="0"/>
    <xf numFmtId="0" fontId="3" fillId="122" borderId="0" applyNumberFormat="0" applyBorder="0" applyAlignment="0" applyProtection="0"/>
    <xf numFmtId="0" fontId="3"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2"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3" fillId="126" borderId="0" applyNumberFormat="0" applyBorder="0" applyAlignment="0" applyProtection="0"/>
    <xf numFmtId="0" fontId="3" fillId="126" borderId="0" applyNumberFormat="0" applyBorder="0" applyAlignment="0" applyProtection="0"/>
    <xf numFmtId="0" fontId="38" fillId="14" borderId="0" applyNumberFormat="0" applyBorder="0" applyAlignment="0">
      <protection locked="0"/>
    </xf>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20"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38" fillId="27" borderId="0" applyNumberFormat="0" applyBorder="0" applyAlignment="0" applyProtection="0"/>
    <xf numFmtId="0" fontId="220"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20"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3" fillId="126" borderId="0" applyNumberFormat="0" applyBorder="0" applyAlignment="0" applyProtection="0"/>
    <xf numFmtId="0" fontId="3" fillId="126" borderId="0" applyNumberFormat="0" applyBorder="0" applyAlignment="0" applyProtection="0"/>
    <xf numFmtId="0" fontId="3" fillId="126" borderId="0" applyNumberFormat="0" applyBorder="0" applyAlignment="0" applyProtection="0"/>
    <xf numFmtId="0" fontId="3" fillId="126" borderId="0" applyNumberFormat="0" applyBorder="0" applyAlignment="0" applyProtection="0"/>
    <xf numFmtId="0" fontId="3" fillId="126" borderId="0" applyNumberFormat="0" applyBorder="0" applyAlignment="0" applyProtection="0"/>
    <xf numFmtId="0" fontId="3"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26"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3" fillId="130" borderId="0" applyNumberFormat="0" applyBorder="0" applyAlignment="0" applyProtection="0"/>
    <xf numFmtId="0" fontId="3" fillId="130" borderId="0" applyNumberFormat="0" applyBorder="0" applyAlignment="0" applyProtection="0"/>
    <xf numFmtId="0" fontId="38" fillId="24" borderId="0" applyNumberFormat="0" applyBorder="0" applyAlignment="0">
      <protection locked="0"/>
    </xf>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20"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38" fillId="28" borderId="0" applyNumberFormat="0" applyBorder="0" applyAlignment="0" applyProtection="0"/>
    <xf numFmtId="0" fontId="220"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20"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3" fillId="130" borderId="0" applyNumberFormat="0" applyBorder="0" applyAlignment="0" applyProtection="0"/>
    <xf numFmtId="0" fontId="3" fillId="130" borderId="0" applyNumberFormat="0" applyBorder="0" applyAlignment="0" applyProtection="0"/>
    <xf numFmtId="0" fontId="3" fillId="130" borderId="0" applyNumberFormat="0" applyBorder="0" applyAlignment="0" applyProtection="0"/>
    <xf numFmtId="0" fontId="3" fillId="130" borderId="0" applyNumberFormat="0" applyBorder="0" applyAlignment="0" applyProtection="0"/>
    <xf numFmtId="0" fontId="3" fillId="130" borderId="0" applyNumberFormat="0" applyBorder="0" applyAlignment="0" applyProtection="0"/>
    <xf numFmtId="0" fontId="3"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0"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3" fillId="134" borderId="0" applyNumberFormat="0" applyBorder="0" applyAlignment="0" applyProtection="0"/>
    <xf numFmtId="0" fontId="3" fillId="134" borderId="0" applyNumberFormat="0" applyBorder="0" applyAlignment="0" applyProtection="0"/>
    <xf numFmtId="0" fontId="38" fillId="25" borderId="0" applyNumberFormat="0" applyBorder="0" applyAlignment="0">
      <protection locked="0"/>
    </xf>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20"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38" fillId="21" borderId="0" applyNumberFormat="0" applyBorder="0" applyAlignment="0" applyProtection="0"/>
    <xf numFmtId="0" fontId="220"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20"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3" fillId="134" borderId="0" applyNumberFormat="0" applyBorder="0" applyAlignment="0" applyProtection="0"/>
    <xf numFmtId="0" fontId="3" fillId="134" borderId="0" applyNumberFormat="0" applyBorder="0" applyAlignment="0" applyProtection="0"/>
    <xf numFmtId="0" fontId="3" fillId="134" borderId="0" applyNumberFormat="0" applyBorder="0" applyAlignment="0" applyProtection="0"/>
    <xf numFmtId="0" fontId="3" fillId="134" borderId="0" applyNumberFormat="0" applyBorder="0" applyAlignment="0" applyProtection="0"/>
    <xf numFmtId="0" fontId="3" fillId="134" borderId="0" applyNumberFormat="0" applyBorder="0" applyAlignment="0" applyProtection="0"/>
    <xf numFmtId="0" fontId="3"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4"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3" fillId="138" borderId="0" applyNumberFormat="0" applyBorder="0" applyAlignment="0" applyProtection="0"/>
    <xf numFmtId="0" fontId="3" fillId="138" borderId="0" applyNumberFormat="0" applyBorder="0" applyAlignment="0" applyProtection="0"/>
    <xf numFmtId="0" fontId="38" fillId="17" borderId="0" applyNumberFormat="0" applyBorder="0" applyAlignment="0">
      <protection locked="0"/>
    </xf>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20"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38" fillId="26" borderId="0" applyNumberFormat="0" applyBorder="0" applyAlignment="0" applyProtection="0"/>
    <xf numFmtId="0" fontId="220"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20"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3" fillId="138" borderId="0" applyNumberFormat="0" applyBorder="0" applyAlignment="0" applyProtection="0"/>
    <xf numFmtId="0" fontId="3" fillId="138" borderId="0" applyNumberFormat="0" applyBorder="0" applyAlignment="0" applyProtection="0"/>
    <xf numFmtId="0" fontId="3" fillId="138" borderId="0" applyNumberFormat="0" applyBorder="0" applyAlignment="0" applyProtection="0"/>
    <xf numFmtId="0" fontId="3" fillId="138" borderId="0" applyNumberFormat="0" applyBorder="0" applyAlignment="0" applyProtection="0"/>
    <xf numFmtId="0" fontId="3" fillId="138" borderId="0" applyNumberFormat="0" applyBorder="0" applyAlignment="0" applyProtection="0"/>
    <xf numFmtId="0" fontId="3"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38"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3" fillId="142" borderId="0" applyNumberFormat="0" applyBorder="0" applyAlignment="0" applyProtection="0"/>
    <xf numFmtId="0" fontId="3" fillId="142" borderId="0" applyNumberFormat="0" applyBorder="0" applyAlignment="0" applyProtection="0"/>
    <xf numFmtId="0" fontId="38" fillId="15" borderId="0" applyNumberFormat="0" applyBorder="0" applyAlignment="0">
      <protection locked="0"/>
    </xf>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20"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38" fillId="29" borderId="0" applyNumberFormat="0" applyBorder="0" applyAlignment="0" applyProtection="0"/>
    <xf numFmtId="0" fontId="220"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20"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3" fillId="142" borderId="0" applyNumberFormat="0" applyBorder="0" applyAlignment="0" applyProtection="0"/>
    <xf numFmtId="0" fontId="3" fillId="142" borderId="0" applyNumberFormat="0" applyBorder="0" applyAlignment="0" applyProtection="0"/>
    <xf numFmtId="0" fontId="3" fillId="142" borderId="0" applyNumberFormat="0" applyBorder="0" applyAlignment="0" applyProtection="0"/>
    <xf numFmtId="0" fontId="3" fillId="142" borderId="0" applyNumberFormat="0" applyBorder="0" applyAlignment="0" applyProtection="0"/>
    <xf numFmtId="0" fontId="3" fillId="142" borderId="0" applyNumberFormat="0" applyBorder="0" applyAlignment="0" applyProtection="0"/>
    <xf numFmtId="0" fontId="3"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219" fillId="142" borderId="0" applyNumberFormat="0" applyBorder="0" applyAlignment="0" applyProtection="0"/>
    <xf numFmtId="0" fontId="40" fillId="32"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2" borderId="0" applyNumberFormat="0" applyBorder="0" applyAlignment="0" applyProtection="0"/>
    <xf numFmtId="0" fontId="213" fillId="123" borderId="0" applyNumberFormat="0" applyBorder="0" applyAlignment="0" applyProtection="0"/>
    <xf numFmtId="0" fontId="40" fillId="27" borderId="0" applyNumberFormat="0" applyBorder="0" applyAlignment="0" applyProtection="0"/>
    <xf numFmtId="0" fontId="213" fillId="127" borderId="0" applyNumberFormat="0" applyBorder="0" applyAlignment="0" applyProtection="0"/>
    <xf numFmtId="0" fontId="40" fillId="28" borderId="0" applyNumberFormat="0" applyBorder="0" applyAlignment="0" applyProtection="0"/>
    <xf numFmtId="0" fontId="213" fillId="131" borderId="0" applyNumberFormat="0" applyBorder="0" applyAlignment="0" applyProtection="0"/>
    <xf numFmtId="0" fontId="40" fillId="33" borderId="0" applyNumberFormat="0" applyBorder="0" applyAlignment="0" applyProtection="0"/>
    <xf numFmtId="0" fontId="213" fillId="135" borderId="0" applyNumberFormat="0" applyBorder="0" applyAlignment="0" applyProtection="0"/>
    <xf numFmtId="0" fontId="40" fillId="34" borderId="0" applyNumberFormat="0" applyBorder="0" applyAlignment="0" applyProtection="0"/>
    <xf numFmtId="0" fontId="213" fillId="139" borderId="0" applyNumberFormat="0" applyBorder="0" applyAlignment="0" applyProtection="0"/>
    <xf numFmtId="0" fontId="40" fillId="35" borderId="0" applyNumberFormat="0" applyBorder="0" applyAlignment="0" applyProtection="0"/>
    <xf numFmtId="0" fontId="213" fillId="143" borderId="0" applyNumberFormat="0" applyBorder="0" applyAlignment="0" applyProtection="0"/>
    <xf numFmtId="14" fontId="42" fillId="0" borderId="0" applyFont="0" applyFill="0" applyBorder="0" applyAlignment="0"/>
    <xf numFmtId="14" fontId="42" fillId="0" borderId="0" applyFont="0" applyFill="0" applyBorder="0" applyAlignment="0"/>
    <xf numFmtId="0" fontId="40" fillId="144" borderId="0" applyNumberFormat="0" applyBorder="0" applyAlignment="0" applyProtection="0"/>
    <xf numFmtId="0" fontId="213" fillId="120" borderId="0" applyNumberFormat="0" applyBorder="0" applyAlignment="0" applyProtection="0"/>
    <xf numFmtId="0" fontId="213" fillId="124" borderId="0" applyNumberFormat="0" applyBorder="0" applyAlignment="0" applyProtection="0"/>
    <xf numFmtId="0" fontId="40" fillId="145" borderId="0" applyNumberFormat="0" applyBorder="0" applyAlignment="0" applyProtection="0"/>
    <xf numFmtId="0" fontId="40" fillId="146" borderId="0" applyNumberFormat="0" applyBorder="0" applyAlignment="0" applyProtection="0"/>
    <xf numFmtId="0" fontId="213" fillId="128" borderId="0" applyNumberFormat="0" applyBorder="0" applyAlignment="0" applyProtection="0"/>
    <xf numFmtId="0" fontId="40" fillId="33" borderId="0" applyNumberFormat="0" applyBorder="0" applyAlignment="0" applyProtection="0"/>
    <xf numFmtId="0" fontId="213" fillId="132" borderId="0" applyNumberFormat="0" applyBorder="0" applyAlignment="0" applyProtection="0"/>
    <xf numFmtId="0" fontId="40" fillId="34" borderId="0" applyNumberFormat="0" applyBorder="0" applyAlignment="0" applyProtection="0"/>
    <xf numFmtId="0" fontId="213" fillId="136" borderId="0" applyNumberFormat="0" applyBorder="0" applyAlignment="0" applyProtection="0"/>
    <xf numFmtId="0" fontId="40" fillId="147" borderId="0" applyNumberFormat="0" applyBorder="0" applyAlignment="0" applyProtection="0"/>
    <xf numFmtId="0" fontId="213" fillId="140" borderId="0" applyNumberFormat="0" applyBorder="0" applyAlignment="0" applyProtection="0"/>
    <xf numFmtId="1" fontId="4" fillId="0" borderId="0" applyBorder="0">
      <alignment horizontal="center"/>
    </xf>
    <xf numFmtId="0" fontId="34" fillId="0" borderId="0" applyNumberFormat="0" applyAlignment="0"/>
    <xf numFmtId="212" fontId="33" fillId="0" borderId="11"/>
    <xf numFmtId="212" fontId="33" fillId="0" borderId="11"/>
    <xf numFmtId="212" fontId="33" fillId="0" borderId="11"/>
    <xf numFmtId="212" fontId="33" fillId="0" borderId="11"/>
    <xf numFmtId="212" fontId="33" fillId="0" borderId="11"/>
    <xf numFmtId="212" fontId="33" fillId="0" borderId="11"/>
    <xf numFmtId="212" fontId="33" fillId="0" borderId="11"/>
    <xf numFmtId="212" fontId="33" fillId="0" borderId="11"/>
    <xf numFmtId="212" fontId="33" fillId="0" borderId="11"/>
    <xf numFmtId="212" fontId="33" fillId="0" borderId="11"/>
    <xf numFmtId="212" fontId="33" fillId="0" borderId="11"/>
    <xf numFmtId="212" fontId="33" fillId="0" borderId="11"/>
    <xf numFmtId="212" fontId="33" fillId="0" borderId="11"/>
    <xf numFmtId="212" fontId="33" fillId="0" borderId="11"/>
    <xf numFmtId="212" fontId="33" fillId="0" borderId="11"/>
    <xf numFmtId="0" fontId="4" fillId="0" borderId="0" applyFill="0" applyBorder="0" applyProtection="0">
      <protection locked="0"/>
    </xf>
    <xf numFmtId="0" fontId="4" fillId="0" borderId="0" applyFill="0" applyBorder="0" applyProtection="0">
      <protection locked="0"/>
    </xf>
    <xf numFmtId="0" fontId="34" fillId="0" borderId="0" applyFill="0" applyBorder="0" applyProtection="0">
      <protection locked="0"/>
    </xf>
    <xf numFmtId="0" fontId="34" fillId="0" borderId="0" applyFill="0" applyBorder="0" applyProtection="0">
      <protection locked="0"/>
    </xf>
    <xf numFmtId="0" fontId="34" fillId="0" borderId="0" applyFill="0" applyBorder="0" applyProtection="0">
      <protection locked="0"/>
    </xf>
    <xf numFmtId="0" fontId="34" fillId="0" borderId="0" applyFill="0" applyBorder="0" applyProtection="0">
      <protection locked="0"/>
    </xf>
    <xf numFmtId="0" fontId="4" fillId="0" borderId="0" applyFill="0" applyBorder="0" applyProtection="0">
      <protection locked="0"/>
    </xf>
    <xf numFmtId="212" fontId="33" fillId="0" borderId="10" applyBorder="0"/>
    <xf numFmtId="212" fontId="33" fillId="0" borderId="10" applyBorder="0"/>
    <xf numFmtId="212" fontId="33" fillId="0" borderId="10" applyBorder="0"/>
    <xf numFmtId="212" fontId="33" fillId="0" borderId="10" applyBorder="0"/>
    <xf numFmtId="212" fontId="33" fillId="0" borderId="10" applyBorder="0"/>
    <xf numFmtId="212" fontId="33" fillId="0" borderId="10" applyBorder="0"/>
    <xf numFmtId="212" fontId="33" fillId="0" borderId="10" applyBorder="0"/>
    <xf numFmtId="0" fontId="74" fillId="0" borderId="753">
      <alignment horizontal="center"/>
    </xf>
    <xf numFmtId="3" fontId="45" fillId="41" borderId="746">
      <alignment horizontal="right"/>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327"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15"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8"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29"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0"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331" fontId="34" fillId="0" borderId="816">
      <alignment horizontal="center"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0" fontId="34" fillId="0" borderId="816">
      <alignmen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27"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32"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8"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29"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0"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331" fontId="34" fillId="0" borderId="816">
      <alignment horizontal="right" vertical="center"/>
      <protection locked="0"/>
    </xf>
    <xf numFmtId="0" fontId="148"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219" fontId="4" fillId="0" borderId="0" applyNumberFormat="0" applyFill="0" applyBorder="0" applyAlignment="0" applyProtection="0"/>
    <xf numFmtId="0" fontId="107" fillId="0" borderId="0" applyNumberFormat="0" applyAlignment="0"/>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12"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107" fillId="5" borderId="745"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97" fillId="5" borderId="817" applyNumberFormat="0" applyFont="0" applyFill="0" applyBorder="0" applyAlignment="0" applyProtection="0">
      <alignment vertical="center"/>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745" applyNumberFormat="0">
      <alignment horizontal="center" vertical="center" wrapText="1"/>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221" fillId="76" borderId="818" applyNumberFormat="0" applyFont="0" applyFill="0" applyBorder="0" applyAlignment="0" applyProtection="0">
      <alignment horizontal="center" vertical="center"/>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107" fillId="12" borderId="818" applyNumberFormat="0" applyFont="0" applyFill="0" applyBorder="0" applyAlignment="0" applyProtection="0">
      <alignment horizontal="center" vertical="center" wrapText="1"/>
    </xf>
    <xf numFmtId="0" fontId="42" fillId="5" borderId="0"/>
    <xf numFmtId="0" fontId="42" fillId="5" borderId="0"/>
    <xf numFmtId="0" fontId="42" fillId="5" borderId="0"/>
    <xf numFmtId="0" fontId="42" fillId="5" borderId="0"/>
    <xf numFmtId="0" fontId="42" fillId="5" borderId="0"/>
    <xf numFmtId="0" fontId="46" fillId="19" borderId="0" applyNumberFormat="0" applyBorder="0" applyAlignment="0" applyProtection="0"/>
    <xf numFmtId="0" fontId="204" fillId="114" borderId="0" applyNumberFormat="0" applyBorder="0" applyAlignment="0" applyProtection="0"/>
    <xf numFmtId="220" fontId="33" fillId="0" borderId="0" applyFont="0" applyFill="0" applyBorder="0" applyAlignment="0" applyProtection="0"/>
    <xf numFmtId="221" fontId="33" fillId="0" borderId="0" applyFont="0" applyFill="0" applyBorder="0" applyAlignment="0" applyProtection="0"/>
    <xf numFmtId="222" fontId="33" fillId="0" borderId="0" applyFont="0" applyFill="0" applyBorder="0" applyAlignment="0" applyProtection="0"/>
    <xf numFmtId="223" fontId="33" fillId="0" borderId="0" applyFont="0" applyFill="0" applyBorder="0" applyAlignment="0" applyProtection="0"/>
    <xf numFmtId="224" fontId="33" fillId="0" borderId="0" applyFont="0" applyFill="0" applyBorder="0" applyAlignment="0" applyProtection="0"/>
    <xf numFmtId="225" fontId="33" fillId="0" borderId="0" applyFont="0" applyFill="0" applyBorder="0" applyAlignment="0" applyProtection="0"/>
    <xf numFmtId="226" fontId="33" fillId="0" borderId="0" applyFont="0" applyFill="0" applyBorder="0" applyAlignment="0" applyProtection="0"/>
    <xf numFmtId="227" fontId="33" fillId="0" borderId="0" applyFont="0" applyFill="0" applyBorder="0" applyAlignment="0" applyProtection="0"/>
    <xf numFmtId="228" fontId="33" fillId="0" borderId="0" applyFont="0" applyFill="0" applyBorder="0" applyAlignment="0" applyProtection="0"/>
    <xf numFmtId="229" fontId="33" fillId="0" borderId="0" applyFont="0" applyFill="0" applyBorder="0" applyAlignment="0" applyProtection="0"/>
    <xf numFmtId="230" fontId="33" fillId="0" borderId="0" applyFont="0" applyFill="0" applyBorder="0" applyAlignment="0" applyProtection="0"/>
    <xf numFmtId="231" fontId="33" fillId="0" borderId="0" applyFont="0" applyFill="0" applyBorder="0" applyAlignment="0" applyProtection="0"/>
    <xf numFmtId="233" fontId="33" fillId="0" borderId="0" applyFont="0" applyFill="0" applyBorder="0" applyAlignment="0" applyProtection="0"/>
    <xf numFmtId="0" fontId="222" fillId="0" borderId="0" applyNumberFormat="0" applyFill="0" applyBorder="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43" fillId="0" borderId="19" applyNumberFormat="0" applyFont="0" applyFill="0" applyAlignment="0" applyProtection="0"/>
    <xf numFmtId="0" fontId="43" fillId="0" borderId="22" applyNumberFormat="0" applyFont="0" applyFill="0" applyAlignment="0" applyProtection="0"/>
    <xf numFmtId="0" fontId="43" fillId="0" borderId="22" applyNumberFormat="0" applyFont="0" applyFill="0" applyAlignment="0" applyProtection="0"/>
    <xf numFmtId="0" fontId="43" fillId="0" borderId="22" applyNumberFormat="0" applyFont="0" applyFill="0" applyAlignment="0" applyProtection="0"/>
    <xf numFmtId="0" fontId="43" fillId="0" borderId="22" applyNumberFormat="0" applyFont="0" applyFill="0" applyAlignment="0" applyProtection="0"/>
    <xf numFmtId="0" fontId="43" fillId="0" borderId="22" applyNumberFormat="0" applyFont="0" applyFill="0" applyAlignment="0" applyProtection="0"/>
    <xf numFmtId="0" fontId="43" fillId="0" borderId="22" applyNumberFormat="0" applyFont="0" applyFill="0" applyAlignment="0" applyProtection="0"/>
    <xf numFmtId="0" fontId="43" fillId="0" borderId="22" applyNumberFormat="0" applyFont="0" applyFill="0" applyAlignment="0" applyProtection="0"/>
    <xf numFmtId="0" fontId="43" fillId="0" borderId="22" applyNumberFormat="0" applyFont="0" applyFill="0" applyAlignment="0" applyProtection="0"/>
    <xf numFmtId="236" fontId="24" fillId="0" borderId="0" applyFill="0" applyBorder="0" applyAlignment="0"/>
    <xf numFmtId="237" fontId="24" fillId="0" borderId="0" applyFill="0" applyBorder="0" applyAlignment="0"/>
    <xf numFmtId="238" fontId="24" fillId="0" borderId="0" applyFill="0" applyBorder="0" applyAlignment="0"/>
    <xf numFmtId="239" fontId="24" fillId="0" borderId="0" applyFill="0" applyBorder="0" applyAlignment="0"/>
    <xf numFmtId="240" fontId="24" fillId="0" borderId="0" applyFill="0" applyBorder="0" applyAlignment="0"/>
    <xf numFmtId="236" fontId="24" fillId="0" borderId="0" applyFill="0" applyBorder="0" applyAlignment="0"/>
    <xf numFmtId="241" fontId="24" fillId="0" borderId="0" applyFill="0" applyBorder="0" applyAlignment="0"/>
    <xf numFmtId="237" fontId="24" fillId="0" borderId="0" applyFill="0" applyBorder="0" applyAlignment="0"/>
    <xf numFmtId="213" fontId="107" fillId="0" borderId="0">
      <alignment horizontal="right" vertical="center"/>
    </xf>
    <xf numFmtId="0" fontId="223" fillId="58" borderId="747" applyNumberFormat="0" applyAlignment="0" applyProtection="0"/>
    <xf numFmtId="0" fontId="223" fillId="58" borderId="747" applyNumberFormat="0" applyAlignment="0" applyProtection="0"/>
    <xf numFmtId="0" fontId="223" fillId="58" borderId="747" applyNumberFormat="0" applyAlignment="0" applyProtection="0"/>
    <xf numFmtId="0" fontId="223" fillId="58" borderId="747" applyNumberFormat="0" applyAlignment="0" applyProtection="0"/>
    <xf numFmtId="0" fontId="223" fillId="58" borderId="747" applyNumberFormat="0" applyAlignment="0" applyProtection="0"/>
    <xf numFmtId="0" fontId="223" fillId="58" borderId="747" applyNumberFormat="0" applyAlignment="0" applyProtection="0"/>
    <xf numFmtId="0" fontId="223" fillId="58" borderId="747" applyNumberFormat="0" applyAlignment="0" applyProtection="0"/>
    <xf numFmtId="0" fontId="223" fillId="58" borderId="747" applyNumberFormat="0" applyAlignment="0" applyProtection="0"/>
    <xf numFmtId="0" fontId="208" fillId="117" borderId="808" applyNumberFormat="0" applyAlignment="0" applyProtection="0"/>
    <xf numFmtId="0" fontId="34" fillId="0" borderId="0" applyNumberFormat="0" applyFont="0" applyFill="0" applyBorder="0">
      <alignment horizontal="center" vertical="center"/>
      <protection locked="0"/>
    </xf>
    <xf numFmtId="0" fontId="224" fillId="0" borderId="43" applyNumberFormat="0" applyFill="0" applyAlignment="0" applyProtection="0"/>
    <xf numFmtId="0" fontId="91" fillId="0" borderId="0" applyNumberFormat="0" applyFont="0">
      <alignment horizontal="centerContinuous"/>
    </xf>
    <xf numFmtId="327" fontId="34" fillId="0" borderId="0" applyFill="0" applyBorder="0">
      <alignment horizontal="center" vertical="center"/>
    </xf>
    <xf numFmtId="15" fontId="34" fillId="0" borderId="0" applyFill="0" applyBorder="0">
      <alignment horizontal="center" vertical="center"/>
    </xf>
    <xf numFmtId="328" fontId="34" fillId="0" borderId="0" applyFill="0" applyBorder="0">
      <alignment horizontal="center" vertical="center"/>
    </xf>
    <xf numFmtId="329" fontId="34" fillId="0" borderId="0" applyFill="0" applyBorder="0">
      <alignment horizontal="center" vertical="center"/>
    </xf>
    <xf numFmtId="330" fontId="34" fillId="0" borderId="0" applyFill="0" applyBorder="0">
      <alignment horizontal="center" vertical="center"/>
    </xf>
    <xf numFmtId="331" fontId="34" fillId="0" borderId="0" applyFill="0" applyBorder="0">
      <alignment horizontal="center" vertical="center"/>
    </xf>
    <xf numFmtId="316" fontId="4" fillId="0" borderId="0"/>
    <xf numFmtId="316" fontId="4" fillId="0" borderId="0">
      <protection locked="0"/>
    </xf>
    <xf numFmtId="315" fontId="4" fillId="0" borderId="0" applyBorder="0"/>
    <xf numFmtId="0" fontId="57" fillId="148" borderId="24" applyNumberFormat="0" applyAlignment="0" applyProtection="0"/>
    <xf numFmtId="0" fontId="210" fillId="118" borderId="811" applyNumberFormat="0" applyAlignment="0" applyProtection="0"/>
    <xf numFmtId="0" fontId="34" fillId="0" borderId="0">
      <alignment vertical="top" wrapText="1"/>
    </xf>
    <xf numFmtId="0" fontId="19" fillId="0" borderId="0">
      <alignment horizontal="centerContinuous" vertical="top" wrapText="1"/>
    </xf>
    <xf numFmtId="333" fontId="19" fillId="0" borderId="0">
      <alignment horizontal="right"/>
    </xf>
    <xf numFmtId="333" fontId="19" fillId="0" borderId="0" applyBorder="0">
      <alignment horizontal="right"/>
    </xf>
    <xf numFmtId="0" fontId="34" fillId="0" borderId="0">
      <alignment vertical="top" wrapText="1"/>
    </xf>
    <xf numFmtId="243" fontId="33" fillId="0" borderId="0"/>
    <xf numFmtId="170" fontId="4" fillId="0" borderId="0" applyFont="0" applyBorder="0">
      <alignment horizontal="right"/>
    </xf>
    <xf numFmtId="170" fontId="4" fillId="0" borderId="0" applyFont="0" applyBorder="0">
      <alignment horizontal="right"/>
    </xf>
    <xf numFmtId="170" fontId="4" fillId="0" borderId="0" applyFont="0" applyBorder="0">
      <alignment horizontal="right"/>
    </xf>
    <xf numFmtId="170" fontId="4" fillId="0" borderId="0" applyFont="0" applyBorder="0">
      <alignment horizontal="right"/>
    </xf>
    <xf numFmtId="170" fontId="4" fillId="0" borderId="0" applyFont="0" applyBorder="0">
      <alignment horizontal="right"/>
    </xf>
    <xf numFmtId="170" fontId="4" fillId="0" borderId="0" applyFont="0" applyBorder="0">
      <alignment horizontal="right"/>
    </xf>
    <xf numFmtId="334" fontId="4" fillId="0" borderId="0" applyFont="0" applyFill="0" applyBorder="0" applyAlignment="0" applyProtection="0"/>
    <xf numFmtId="170" fontId="45" fillId="0" borderId="0" applyFill="0" applyBorder="0">
      <protection locked="0"/>
    </xf>
    <xf numFmtId="170" fontId="45" fillId="0" borderId="0" applyFill="0" applyBorder="0">
      <protection locked="0"/>
    </xf>
    <xf numFmtId="244" fontId="62" fillId="0" borderId="0" applyFont="0" applyFill="0" applyBorder="0" applyAlignment="0" applyProtection="0"/>
    <xf numFmtId="219" fontId="33" fillId="0" borderId="0" applyFont="0" applyFill="0" applyBorder="0" applyAlignment="0" applyProtection="0"/>
    <xf numFmtId="39" fontId="33" fillId="0" borderId="0" applyFont="0" applyFill="0" applyBorder="0" applyAlignment="0" applyProtection="0"/>
    <xf numFmtId="245" fontId="33" fillId="0" borderId="0" applyFont="0" applyFill="0" applyBorder="0" applyAlignment="0" applyProtection="0"/>
    <xf numFmtId="4" fontId="225" fillId="0" borderId="0" applyFont="0" applyFill="0" applyBorder="0" applyAlignment="0" applyProtection="0"/>
    <xf numFmtId="164" fontId="219"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8"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3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8"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4"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4" fillId="0" borderId="0" applyFont="0" applyFill="0" applyBorder="0" applyAlignment="0" applyProtection="0"/>
    <xf numFmtId="164" fontId="219" fillId="0" borderId="0" applyFont="0" applyFill="0" applyBorder="0" applyAlignment="0" applyProtection="0"/>
    <xf numFmtId="164" fontId="219" fillId="0" borderId="0" applyFont="0" applyFill="0" applyBorder="0" applyAlignment="0" applyProtection="0"/>
    <xf numFmtId="164" fontId="4" fillId="0" borderId="0" applyFont="0" applyFill="0" applyBorder="0" applyAlignment="0" applyProtection="0"/>
    <xf numFmtId="164" fontId="2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19" fillId="0" borderId="0" applyFont="0" applyFill="0" applyBorder="0" applyAlignment="0" applyProtection="0"/>
    <xf numFmtId="164" fontId="4" fillId="0" borderId="0" applyFont="0" applyFill="0" applyBorder="0" applyAlignment="0" applyProtection="0"/>
    <xf numFmtId="164" fontId="24" fillId="0" borderId="0" applyFont="0" applyFill="0" applyBorder="0" applyAlignment="0" applyProtection="0"/>
    <xf numFmtId="164" fontId="4" fillId="0" borderId="0" applyFont="0" applyFill="0" applyBorder="0" applyAlignment="0" applyProtection="0"/>
    <xf numFmtId="0" fontId="59" fillId="0" borderId="0"/>
    <xf numFmtId="3" fontId="4" fillId="0" borderId="0" applyFont="0" applyFill="0" applyBorder="0" applyAlignment="0" applyProtection="0"/>
    <xf numFmtId="0" fontId="59" fillId="0" borderId="0"/>
    <xf numFmtId="0" fontId="38" fillId="149" borderId="746" applyNumberFormat="0" applyFont="0" applyAlignment="0" applyProtection="0"/>
    <xf numFmtId="0" fontId="38" fillId="149" borderId="746" applyNumberFormat="0" applyFont="0" applyAlignment="0" applyProtection="0"/>
    <xf numFmtId="0" fontId="38" fillId="149" borderId="746" applyNumberFormat="0" applyFont="0" applyAlignment="0" applyProtection="0"/>
    <xf numFmtId="0" fontId="38" fillId="149" borderId="746" applyNumberFormat="0" applyFont="0" applyAlignment="0" applyProtection="0"/>
    <xf numFmtId="0" fontId="38" fillId="149" borderId="746" applyNumberFormat="0" applyFont="0" applyAlignment="0" applyProtection="0"/>
    <xf numFmtId="0" fontId="38" fillId="149" borderId="746" applyNumberFormat="0" applyFont="0" applyAlignment="0" applyProtection="0"/>
    <xf numFmtId="0" fontId="38" fillId="149" borderId="746" applyNumberFormat="0" applyFont="0" applyAlignment="0" applyProtection="0"/>
    <xf numFmtId="0" fontId="62" fillId="0" borderId="0">
      <alignment horizontal="center"/>
    </xf>
    <xf numFmtId="0" fontId="62" fillId="0" borderId="0">
      <alignment horizontal="center"/>
    </xf>
    <xf numFmtId="0" fontId="62" fillId="0" borderId="0">
      <alignment horizontal="center"/>
    </xf>
    <xf numFmtId="0" fontId="62" fillId="0" borderId="0">
      <alignment horizontal="center"/>
    </xf>
    <xf numFmtId="251" fontId="45" fillId="0" borderId="0" applyFill="0" applyBorder="0">
      <protection locked="0"/>
    </xf>
    <xf numFmtId="251" fontId="45" fillId="0" borderId="0" applyFill="0" applyBorder="0">
      <protection locked="0"/>
    </xf>
    <xf numFmtId="244" fontId="62" fillId="0" borderId="0" applyFont="0" applyFill="0" applyBorder="0" applyAlignment="0" applyProtection="0"/>
    <xf numFmtId="252" fontId="33" fillId="0" borderId="0" applyFont="0" applyFill="0" applyBorder="0" applyAlignment="0" applyProtection="0"/>
    <xf numFmtId="253" fontId="4" fillId="0" borderId="0" applyFill="0" applyBorder="0"/>
    <xf numFmtId="253" fontId="4" fillId="0" borderId="0" applyFill="0" applyBorder="0"/>
    <xf numFmtId="253" fontId="4" fillId="0" borderId="0" applyFill="0" applyBorder="0"/>
    <xf numFmtId="253" fontId="4" fillId="0" borderId="0" applyFill="0" applyBorder="0"/>
    <xf numFmtId="253" fontId="4" fillId="0" borderId="0" applyFill="0" applyBorder="0"/>
    <xf numFmtId="253" fontId="4" fillId="0" borderId="0" applyFill="0" applyBorder="0"/>
    <xf numFmtId="253" fontId="45" fillId="0" borderId="0" applyFill="0" applyBorder="0">
      <protection locked="0"/>
    </xf>
    <xf numFmtId="253" fontId="45" fillId="0" borderId="0" applyFill="0" applyBorder="0">
      <protection locked="0"/>
    </xf>
    <xf numFmtId="253" fontId="4" fillId="0" borderId="0" applyFill="0" applyBorder="0"/>
    <xf numFmtId="254" fontId="33" fillId="0" borderId="0" applyFont="0" applyFill="0" applyBorder="0" applyAlignment="0" applyProtection="0"/>
    <xf numFmtId="168" fontId="22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69"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4" fillId="0" borderId="0" applyFont="0" applyFill="0" applyBorder="0" applyAlignment="0" applyProtection="0"/>
    <xf numFmtId="165" fontId="3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13" fontId="4" fillId="0" borderId="0" applyFont="0" applyFill="0" applyBorder="0" applyAlignment="0" applyProtection="0"/>
    <xf numFmtId="335" fontId="4" fillId="0" borderId="0" applyFont="0" applyFill="0" applyBorder="0" applyAlignment="0" applyProtection="0"/>
    <xf numFmtId="336" fontId="225" fillId="0" borderId="0" applyFont="0" applyFill="0" applyBorder="0" applyAlignment="0" applyProtection="0"/>
    <xf numFmtId="14" fontId="4" fillId="0" borderId="0" applyFont="0" applyFill="0" applyBorder="0" applyAlignment="0" applyProtection="0"/>
    <xf numFmtId="39" fontId="42" fillId="0" borderId="0" applyFont="0" applyFill="0" applyBorder="0" applyAlignment="0" applyProtection="0">
      <alignment horizontal="right"/>
    </xf>
    <xf numFmtId="39" fontId="42" fillId="0" borderId="0" applyFont="0" applyFill="0" applyBorder="0" applyAlignment="0" applyProtection="0">
      <alignment horizontal="right"/>
    </xf>
    <xf numFmtId="15" fontId="226" fillId="12" borderId="819">
      <alignment horizontal="right" wrapText="1"/>
    </xf>
    <xf numFmtId="15" fontId="226" fillId="12" borderId="819">
      <alignment horizontal="right" wrapText="1"/>
    </xf>
    <xf numFmtId="15" fontId="226" fillId="12" borderId="819">
      <alignment horizontal="right" wrapText="1"/>
    </xf>
    <xf numFmtId="15" fontId="226" fillId="12" borderId="819">
      <alignment horizontal="right" wrapText="1"/>
    </xf>
    <xf numFmtId="0" fontId="69" fillId="51" borderId="736" applyNumberFormat="0" applyFont="0" applyBorder="0" applyAlignment="0" applyProtection="0"/>
    <xf numFmtId="256" fontId="4" fillId="46" borderId="644">
      <alignment horizontal="right"/>
      <protection locked="0"/>
    </xf>
    <xf numFmtId="0" fontId="71" fillId="53" borderId="0" applyNumberFormat="0" applyBorder="0" applyAlignment="0">
      <alignment horizontal="center"/>
    </xf>
    <xf numFmtId="0" fontId="71" fillId="53" borderId="0" applyNumberFormat="0" applyBorder="0" applyAlignment="0">
      <alignment horizontal="center"/>
    </xf>
    <xf numFmtId="0" fontId="71" fillId="53" borderId="0" applyNumberFormat="0" applyBorder="0" applyAlignment="0">
      <alignment horizontal="center"/>
    </xf>
    <xf numFmtId="0" fontId="71" fillId="53" borderId="0" applyNumberFormat="0" applyBorder="0" applyAlignment="0">
      <alignment horizontal="center"/>
    </xf>
    <xf numFmtId="0" fontId="72" fillId="54" borderId="0" applyNumberFormat="0" applyBorder="0" applyAlignment="0"/>
    <xf numFmtId="0" fontId="72" fillId="54" borderId="0" applyNumberFormat="0" applyBorder="0" applyAlignment="0"/>
    <xf numFmtId="0" fontId="72" fillId="54" borderId="0" applyNumberFormat="0" applyBorder="0" applyAlignment="0"/>
    <xf numFmtId="0" fontId="72" fillId="54" borderId="0" applyNumberFormat="0" applyBorder="0" applyAlignment="0"/>
    <xf numFmtId="0" fontId="73" fillId="54" borderId="0">
      <alignment horizontal="centerContinuous"/>
    </xf>
    <xf numFmtId="0" fontId="73" fillId="54" borderId="0">
      <alignment horizontal="centerContinuous"/>
    </xf>
    <xf numFmtId="0" fontId="73" fillId="54" borderId="0">
      <alignment horizontal="centerContinuous"/>
    </xf>
    <xf numFmtId="0" fontId="73" fillId="54" borderId="0">
      <alignment horizontal="centerContinuous"/>
    </xf>
    <xf numFmtId="0" fontId="59" fillId="0" borderId="0"/>
    <xf numFmtId="258" fontId="33" fillId="0" borderId="0" applyFont="0" applyFill="0" applyBorder="0" applyAlignment="0" applyProtection="0"/>
    <xf numFmtId="259" fontId="33" fillId="0" borderId="0" applyFont="0" applyFill="0" applyBorder="0" applyAlignment="0" applyProtection="0"/>
    <xf numFmtId="260" fontId="33" fillId="0" borderId="0" applyFont="0" applyFill="0" applyBorder="0" applyAlignment="0" applyProtection="0"/>
    <xf numFmtId="261" fontId="33" fillId="0" borderId="0" applyFont="0" applyFill="0" applyBorder="0" applyAlignment="0" applyProtection="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257" fontId="4" fillId="0" borderId="0" applyFill="0" applyBorder="0"/>
    <xf numFmtId="14" fontId="24" fillId="0" borderId="0" applyFill="0" applyBorder="0" applyAlignment="0"/>
    <xf numFmtId="15" fontId="45" fillId="0" borderId="0" applyFill="0" applyBorder="0">
      <protection locked="0"/>
    </xf>
    <xf numFmtId="15" fontId="45" fillId="0" borderId="0" applyFill="0" applyBorder="0">
      <protection locked="0"/>
    </xf>
    <xf numFmtId="263" fontId="77" fillId="56" borderId="0" applyFont="0" applyFill="0" applyBorder="0" applyAlignment="0"/>
    <xf numFmtId="263" fontId="77" fillId="56" borderId="0" applyFont="0" applyFill="0" applyBorder="0" applyAlignment="0"/>
    <xf numFmtId="263" fontId="77" fillId="56" borderId="0" applyFont="0" applyFill="0" applyBorder="0" applyAlignment="0"/>
    <xf numFmtId="263" fontId="77" fillId="56" borderId="0" applyFont="0" applyFill="0" applyBorder="0" applyAlignment="0"/>
    <xf numFmtId="265" fontId="77" fillId="0" borderId="0" applyFont="0" applyFill="0" applyBorder="0" applyAlignment="0"/>
    <xf numFmtId="265" fontId="77" fillId="0" borderId="0" applyFont="0" applyFill="0" applyBorder="0" applyAlignment="0"/>
    <xf numFmtId="265" fontId="77" fillId="0" borderId="0" applyFont="0" applyFill="0" applyBorder="0" applyAlignment="0"/>
    <xf numFmtId="265" fontId="77" fillId="0" borderId="0" applyFont="0" applyFill="0" applyBorder="0" applyAlignment="0"/>
    <xf numFmtId="37" fontId="227" fillId="95" borderId="820"/>
    <xf numFmtId="0" fontId="34" fillId="0" borderId="0">
      <alignment vertical="top" wrapText="1"/>
    </xf>
    <xf numFmtId="1" fontId="4" fillId="0" borderId="0" applyFill="0" applyBorder="0">
      <alignment horizontal="right"/>
    </xf>
    <xf numFmtId="1" fontId="4" fillId="0" borderId="0" applyFill="0" applyBorder="0">
      <alignment horizontal="right"/>
    </xf>
    <xf numFmtId="1" fontId="4" fillId="0" borderId="0" applyFill="0" applyBorder="0">
      <alignment horizontal="right"/>
    </xf>
    <xf numFmtId="1" fontId="4" fillId="0" borderId="0" applyFill="0" applyBorder="0">
      <alignment horizontal="right"/>
    </xf>
    <xf numFmtId="1" fontId="4" fillId="0" borderId="0" applyFill="0" applyBorder="0">
      <alignment horizontal="right"/>
    </xf>
    <xf numFmtId="1" fontId="4" fillId="0" borderId="0" applyFill="0" applyBorder="0">
      <alignment horizontal="right"/>
    </xf>
    <xf numFmtId="1" fontId="4" fillId="0" borderId="0" applyFill="0" applyBorder="0">
      <alignment horizontal="right"/>
    </xf>
    <xf numFmtId="2" fontId="4" fillId="0" borderId="0" applyFill="0" applyBorder="0">
      <alignment horizontal="right"/>
    </xf>
    <xf numFmtId="2" fontId="4" fillId="0" borderId="0" applyFill="0" applyBorder="0">
      <alignment horizontal="right"/>
    </xf>
    <xf numFmtId="2" fontId="4" fillId="0" borderId="0" applyFill="0" applyBorder="0">
      <alignment horizontal="right"/>
    </xf>
    <xf numFmtId="2" fontId="4" fillId="0" borderId="0" applyFill="0" applyBorder="0">
      <alignment horizontal="right"/>
    </xf>
    <xf numFmtId="2" fontId="4" fillId="0" borderId="0" applyFill="0" applyBorder="0">
      <alignment horizontal="right"/>
    </xf>
    <xf numFmtId="2" fontId="4" fillId="0" borderId="0" applyFill="0" applyBorder="0">
      <alignment horizontal="right"/>
    </xf>
    <xf numFmtId="2" fontId="45" fillId="0" borderId="0" applyFill="0" applyBorder="0">
      <protection locked="0"/>
    </xf>
    <xf numFmtId="2" fontId="45" fillId="0" borderId="0" applyFill="0" applyBorder="0">
      <protection locked="0"/>
    </xf>
    <xf numFmtId="2" fontId="4" fillId="0" borderId="0" applyFill="0" applyBorder="0">
      <alignment horizontal="right"/>
    </xf>
    <xf numFmtId="194" fontId="4" fillId="0" borderId="0" applyFill="0" applyBorder="0">
      <alignment horizontal="right"/>
    </xf>
    <xf numFmtId="194" fontId="4" fillId="0" borderId="0" applyFill="0" applyBorder="0">
      <alignment horizontal="right"/>
    </xf>
    <xf numFmtId="194" fontId="4" fillId="0" borderId="0" applyFill="0" applyBorder="0">
      <alignment horizontal="right"/>
    </xf>
    <xf numFmtId="194" fontId="4" fillId="0" borderId="0" applyFill="0" applyBorder="0">
      <alignment horizontal="right"/>
    </xf>
    <xf numFmtId="194" fontId="4" fillId="0" borderId="0" applyFill="0" applyBorder="0">
      <alignment horizontal="right"/>
    </xf>
    <xf numFmtId="194" fontId="4" fillId="0" borderId="0" applyFill="0" applyBorder="0">
      <alignment horizontal="right"/>
    </xf>
    <xf numFmtId="194" fontId="45" fillId="0" borderId="0" applyFill="0" applyBorder="0">
      <protection locked="0"/>
    </xf>
    <xf numFmtId="194" fontId="45" fillId="0" borderId="0" applyFill="0" applyBorder="0">
      <protection locked="0"/>
    </xf>
    <xf numFmtId="194" fontId="4" fillId="0" borderId="0" applyFill="0" applyBorder="0">
      <alignment horizontal="right"/>
    </xf>
    <xf numFmtId="185" fontId="4" fillId="0" borderId="0" applyFill="0" applyBorder="0">
      <alignment horizontal="right"/>
    </xf>
    <xf numFmtId="185" fontId="4" fillId="0" borderId="0" applyFill="0" applyBorder="0">
      <alignment horizontal="right"/>
    </xf>
    <xf numFmtId="185" fontId="4" fillId="0" borderId="0" applyFill="0" applyBorder="0">
      <alignment horizontal="right"/>
    </xf>
    <xf numFmtId="185" fontId="4" fillId="0" borderId="0" applyFill="0" applyBorder="0">
      <alignment horizontal="right"/>
    </xf>
    <xf numFmtId="185" fontId="4" fillId="0" borderId="0" applyFill="0" applyBorder="0">
      <alignment horizontal="right"/>
    </xf>
    <xf numFmtId="185" fontId="4" fillId="0" borderId="0" applyFill="0" applyBorder="0">
      <alignment horizontal="right"/>
    </xf>
    <xf numFmtId="185" fontId="45" fillId="0" borderId="0" applyFill="0" applyBorder="0">
      <protection locked="0"/>
    </xf>
    <xf numFmtId="185" fontId="45" fillId="0" borderId="0" applyFill="0" applyBorder="0">
      <protection locked="0"/>
    </xf>
    <xf numFmtId="185" fontId="4" fillId="0" borderId="0" applyFill="0" applyBorder="0">
      <alignment horizontal="right"/>
    </xf>
    <xf numFmtId="38" fontId="69" fillId="0" borderId="821">
      <alignment vertical="center"/>
    </xf>
    <xf numFmtId="337" fontId="4" fillId="0" borderId="0" applyFont="0" applyFill="0" applyBorder="0" applyAlignment="0" applyProtection="0"/>
    <xf numFmtId="0" fontId="95" fillId="23" borderId="747" applyNumberFormat="0" applyAlignment="0" applyProtection="0"/>
    <xf numFmtId="0" fontId="95" fillId="23" borderId="747" applyNumberFormat="0" applyAlignment="0" applyProtection="0"/>
    <xf numFmtId="0" fontId="95" fillId="23" borderId="747" applyNumberFormat="0" applyAlignment="0" applyProtection="0"/>
    <xf numFmtId="0" fontId="95" fillId="23" borderId="747" applyNumberFormat="0" applyAlignment="0" applyProtection="0"/>
    <xf numFmtId="0" fontId="95" fillId="23" borderId="747" applyNumberFormat="0" applyAlignment="0" applyProtection="0"/>
    <xf numFmtId="0" fontId="95" fillId="23" borderId="747" applyNumberFormat="0" applyAlignment="0" applyProtection="0"/>
    <xf numFmtId="0" fontId="95" fillId="23" borderId="747" applyNumberFormat="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0" fontId="4" fillId="0" borderId="28" applyNumberFormat="0" applyFont="0" applyFill="0" applyAlignment="0" applyProtection="0"/>
    <xf numFmtId="0" fontId="4" fillId="0" borderId="28" applyNumberFormat="0" applyFont="0" applyFill="0" applyAlignment="0" applyProtection="0"/>
    <xf numFmtId="0" fontId="4" fillId="0" borderId="28" applyNumberFormat="0" applyFont="0" applyFill="0" applyAlignment="0" applyProtection="0"/>
    <xf numFmtId="0" fontId="4" fillId="0" borderId="28" applyNumberFormat="0" applyFont="0" applyFill="0" applyAlignment="0" applyProtection="0"/>
    <xf numFmtId="0" fontId="4" fillId="0" borderId="28" applyNumberFormat="0" applyFont="0" applyFill="0" applyAlignment="0" applyProtection="0"/>
    <xf numFmtId="0" fontId="82" fillId="0" borderId="0" applyNumberFormat="0" applyFill="0" applyBorder="0" applyAlignment="0" applyProtection="0"/>
    <xf numFmtId="0" fontId="211" fillId="0" borderId="0" applyNumberFormat="0" applyFill="0" applyBorder="0" applyAlignment="0" applyProtection="0"/>
    <xf numFmtId="269" fontId="83" fillId="58" borderId="681" applyAlignment="0" applyProtection="0"/>
    <xf numFmtId="269" fontId="83" fillId="58" borderId="681" applyAlignment="0" applyProtection="0"/>
    <xf numFmtId="269" fontId="83" fillId="58" borderId="681" applyAlignment="0" applyProtection="0"/>
    <xf numFmtId="269" fontId="83" fillId="58" borderId="681" applyAlignment="0" applyProtection="0"/>
    <xf numFmtId="269" fontId="83" fillId="58" borderId="681" applyAlignment="0" applyProtection="0"/>
    <xf numFmtId="269" fontId="83" fillId="58" borderId="681" applyAlignment="0" applyProtection="0"/>
    <xf numFmtId="269" fontId="83" fillId="58" borderId="681" applyAlignment="0" applyProtection="0"/>
    <xf numFmtId="269" fontId="83" fillId="58" borderId="681" applyAlignment="0" applyProtection="0"/>
    <xf numFmtId="269" fontId="83" fillId="58" borderId="681" applyAlignment="0" applyProtection="0"/>
    <xf numFmtId="269" fontId="83" fillId="58" borderId="681" applyAlignment="0" applyProtection="0"/>
    <xf numFmtId="10" fontId="42" fillId="0" borderId="0" applyFont="0" applyBorder="0" applyAlignment="0"/>
    <xf numFmtId="10" fontId="42" fillId="0" borderId="0" applyFont="0" applyBorder="0" applyAlignment="0"/>
    <xf numFmtId="164" fontId="33" fillId="0" borderId="0" applyFont="0" applyBorder="0"/>
    <xf numFmtId="169" fontId="33" fillId="0" borderId="0" applyBorder="0"/>
    <xf numFmtId="1" fontId="225" fillId="0" borderId="0" applyFont="0" applyFill="0" applyBorder="0" applyAlignment="0" applyProtection="0"/>
    <xf numFmtId="182" fontId="225" fillId="0" borderId="0" applyFont="0" applyFill="0" applyBorder="0" applyAlignment="0" applyProtection="0"/>
    <xf numFmtId="2" fontId="225" fillId="0" borderId="0" applyFont="0" applyFill="0" applyBorder="0" applyAlignment="0" applyProtection="0"/>
    <xf numFmtId="271" fontId="33" fillId="0" borderId="0" applyFont="0" applyFill="0" applyBorder="0" applyAlignment="0" applyProtection="0"/>
    <xf numFmtId="272" fontId="33" fillId="0" borderId="0" applyFont="0" applyFill="0" applyBorder="0" applyAlignment="0" applyProtection="0"/>
    <xf numFmtId="270" fontId="33" fillId="0" borderId="0" applyFont="0" applyFill="0" applyBorder="0" applyAlignment="0" applyProtection="0"/>
    <xf numFmtId="270" fontId="33" fillId="0" borderId="0" applyFont="0" applyFill="0" applyBorder="0" applyAlignment="0" applyProtection="0"/>
    <xf numFmtId="270" fontId="33" fillId="0" borderId="0" applyFont="0" applyFill="0" applyBorder="0" applyAlignment="0" applyProtection="0"/>
    <xf numFmtId="270" fontId="33" fillId="0" borderId="0" applyFont="0" applyFill="0" applyBorder="0" applyAlignment="0" applyProtection="0"/>
    <xf numFmtId="270" fontId="33" fillId="0" borderId="0" applyFont="0" applyFill="0" applyBorder="0" applyAlignment="0" applyProtection="0"/>
    <xf numFmtId="270" fontId="33" fillId="0" borderId="0" applyFont="0" applyFill="0" applyBorder="0" applyAlignment="0" applyProtection="0"/>
    <xf numFmtId="270" fontId="33" fillId="0" borderId="0" applyFont="0" applyFill="0" applyBorder="0" applyAlignment="0" applyProtection="0"/>
    <xf numFmtId="270" fontId="33" fillId="0" borderId="0" applyFont="0" applyFill="0" applyBorder="0" applyAlignment="0" applyProtection="0"/>
    <xf numFmtId="0" fontId="228" fillId="0" borderId="0" applyNumberFormat="0" applyFill="0" applyBorder="0">
      <alignment horizontal="left" vertical="center"/>
    </xf>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210" fontId="34" fillId="12" borderId="6"/>
    <xf numFmtId="10" fontId="34" fillId="12" borderId="0"/>
    <xf numFmtId="0" fontId="87" fillId="20" borderId="0" applyNumberFormat="0" applyBorder="0" applyAlignment="0" applyProtection="0"/>
    <xf numFmtId="0" fontId="203" fillId="113" borderId="0" applyNumberFormat="0" applyBorder="0" applyAlignment="0" applyProtection="0"/>
    <xf numFmtId="38" fontId="4" fillId="5" borderId="0" applyNumberFormat="0" applyBorder="0" applyAlignment="0" applyProtection="0"/>
    <xf numFmtId="38" fontId="34" fillId="5" borderId="0" applyNumberFormat="0" applyBorder="0" applyAlignment="0" applyProtection="0"/>
    <xf numFmtId="38" fontId="34" fillId="5" borderId="0" applyNumberFormat="0" applyBorder="0" applyAlignment="0" applyProtection="0"/>
    <xf numFmtId="38" fontId="4" fillId="5" borderId="0" applyNumberFormat="0" applyBorder="0" applyAlignment="0" applyProtection="0"/>
    <xf numFmtId="38" fontId="4" fillId="5" borderId="0" applyNumberFormat="0" applyBorder="0" applyAlignment="0" applyProtection="0"/>
    <xf numFmtId="38" fontId="34" fillId="5" borderId="0" applyNumberFormat="0" applyBorder="0" applyAlignment="0" applyProtection="0"/>
    <xf numFmtId="338" fontId="107" fillId="150" borderId="0">
      <alignment horizontal="right" vertical="center"/>
    </xf>
    <xf numFmtId="219" fontId="19" fillId="0" borderId="0" applyNumberFormat="0" applyFill="0" applyBorder="0">
      <alignment horizontal="center" vertical="center" wrapText="1"/>
      <protection hidden="1"/>
    </xf>
    <xf numFmtId="219" fontId="229" fillId="0" borderId="0" applyNumberFormat="0">
      <alignment vertical="center"/>
      <protection hidden="1"/>
    </xf>
    <xf numFmtId="219" fontId="19" fillId="0" borderId="0" applyNumberFormat="0" applyFill="0" applyBorder="0">
      <alignment vertical="center"/>
      <protection hidden="1"/>
    </xf>
    <xf numFmtId="0" fontId="230" fillId="0" borderId="0"/>
    <xf numFmtId="0" fontId="91" fillId="0" borderId="0"/>
    <xf numFmtId="0" fontId="19" fillId="0" borderId="0"/>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29" applyNumberFormat="0" applyAlignment="0" applyProtection="0">
      <alignment horizontal="left" vertical="center"/>
    </xf>
    <xf numFmtId="0" fontId="91" fillId="0" borderId="681">
      <alignment horizontal="left" vertical="center"/>
    </xf>
    <xf numFmtId="0" fontId="231" fillId="0" borderId="0" applyNumberFormat="0" applyFill="0" applyBorder="0"/>
    <xf numFmtId="0" fontId="231" fillId="0" borderId="0" applyNumberFormat="0" applyFill="0" applyBorder="0"/>
    <xf numFmtId="0" fontId="200" fillId="0" borderId="805" applyNumberFormat="0" applyFill="0" applyAlignment="0" applyProtection="0"/>
    <xf numFmtId="0" fontId="232" fillId="0" borderId="0" applyNumberFormat="0" applyFill="0" applyBorder="0"/>
    <xf numFmtId="0" fontId="233" fillId="0" borderId="0" applyProtection="0">
      <alignment horizontal="left"/>
    </xf>
    <xf numFmtId="0" fontId="201" fillId="0" borderId="806" applyNumberFormat="0" applyFill="0" applyAlignment="0" applyProtection="0"/>
    <xf numFmtId="251" fontId="234" fillId="0" borderId="0" applyFill="0" applyBorder="0"/>
    <xf numFmtId="0" fontId="234" fillId="0" borderId="0" applyFill="0" applyBorder="0"/>
    <xf numFmtId="0" fontId="202" fillId="0" borderId="807" applyNumberFormat="0" applyFill="0" applyAlignment="0" applyProtection="0"/>
    <xf numFmtId="251" fontId="4" fillId="0" borderId="0" applyFill="0" applyBorder="0"/>
    <xf numFmtId="0" fontId="4" fillId="0" borderId="0" applyFill="0" applyBorder="0"/>
    <xf numFmtId="251" fontId="4" fillId="0" borderId="0" applyFill="0" applyBorder="0"/>
    <xf numFmtId="0" fontId="202" fillId="0" borderId="0" applyNumberFormat="0" applyFill="0" applyBorder="0" applyAlignment="0" applyProtection="0"/>
    <xf numFmtId="14" fontId="19" fillId="60" borderId="19">
      <alignment horizontal="center" vertical="center" wrapText="1"/>
    </xf>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0" fontId="235" fillId="0" borderId="822" applyNumberFormat="0" applyFont="0" applyFill="0" applyAlignment="0"/>
    <xf numFmtId="219" fontId="91" fillId="0" borderId="0"/>
    <xf numFmtId="0" fontId="4" fillId="50" borderId="18" applyNumberFormat="0" applyFont="0" applyBorder="0" applyAlignment="0" applyProtection="0"/>
    <xf numFmtId="0" fontId="4" fillId="50" borderId="18" applyNumberFormat="0" applyFont="0" applyBorder="0" applyAlignment="0" applyProtection="0"/>
    <xf numFmtId="0" fontId="4" fillId="50" borderId="18" applyNumberFormat="0" applyFont="0" applyBorder="0" applyAlignment="0" applyProtection="0"/>
    <xf numFmtId="0" fontId="4" fillId="50" borderId="18" applyNumberFormat="0" applyFont="0" applyBorder="0" applyAlignment="0" applyProtection="0"/>
    <xf numFmtId="0" fontId="4" fillId="50" borderId="18" applyNumberFormat="0" applyFont="0" applyBorder="0" applyAlignment="0" applyProtection="0"/>
    <xf numFmtId="274" fontId="33" fillId="0" borderId="0" applyFont="0" applyFill="0" applyBorder="0" applyAlignment="0" applyProtection="0"/>
    <xf numFmtId="38" fontId="43" fillId="61" borderId="0" applyNumberFormat="0" applyBorder="0" applyAlignment="0" applyProtection="0">
      <alignment horizontal="left"/>
    </xf>
    <xf numFmtId="38" fontId="43" fillId="61" borderId="0" applyNumberFormat="0" applyBorder="0" applyAlignment="0" applyProtection="0">
      <alignment horizontal="left"/>
    </xf>
    <xf numFmtId="38" fontId="43" fillId="61" borderId="0" applyNumberFormat="0" applyBorder="0" applyAlignment="0" applyProtection="0">
      <alignment horizontal="left"/>
    </xf>
    <xf numFmtId="38" fontId="43" fillId="61" borderId="0" applyNumberFormat="0" applyBorder="0" applyAlignment="0" applyProtection="0">
      <alignment horizontal="left"/>
    </xf>
    <xf numFmtId="0" fontId="236"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7" fillId="0" borderId="0" applyFill="0" applyBorder="0">
      <alignment horizontal="center" vertical="center"/>
      <protection locked="0"/>
    </xf>
    <xf numFmtId="0" fontId="237" fillId="0" borderId="0" applyFill="0" applyBorder="0">
      <alignment horizontal="center" vertical="center"/>
      <protection locked="0"/>
    </xf>
    <xf numFmtId="0" fontId="238" fillId="0" borderId="0" applyFill="0" applyBorder="0">
      <alignment horizontal="left" vertical="center"/>
      <protection locked="0"/>
    </xf>
    <xf numFmtId="39" fontId="42" fillId="0" borderId="0" applyFont="0" applyFill="0" applyBorder="0" applyAlignment="0"/>
    <xf numFmtId="39" fontId="42" fillId="0" borderId="0" applyFont="0" applyFill="0" applyBorder="0" applyAlignment="0"/>
    <xf numFmtId="0" fontId="4" fillId="62" borderId="804" applyNumberFormat="0" applyFont="0">
      <alignment horizontal="left"/>
      <protection locked="0"/>
    </xf>
    <xf numFmtId="0" fontId="4" fillId="62" borderId="804" applyNumberFormat="0" applyFont="0">
      <alignment horizontal="left"/>
      <protection locked="0"/>
    </xf>
    <xf numFmtId="339" fontId="34" fillId="0" borderId="0">
      <alignment horizontal="left" vertical="center" indent="1"/>
    </xf>
    <xf numFmtId="10" fontId="3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4" fillId="41" borderId="644" applyNumberFormat="0" applyBorder="0" applyAlignment="0" applyProtection="0"/>
    <xf numFmtId="10" fontId="34" fillId="41" borderId="644" applyNumberFormat="0" applyBorder="0" applyAlignment="0" applyProtection="0"/>
    <xf numFmtId="10" fontId="34" fillId="41" borderId="644" applyNumberFormat="0" applyBorder="0" applyAlignment="0" applyProtection="0"/>
    <xf numFmtId="10" fontId="34" fillId="41" borderId="644" applyNumberFormat="0" applyBorder="0" applyAlignment="0" applyProtection="0"/>
    <xf numFmtId="10" fontId="34" fillId="41" borderId="644" applyNumberFormat="0" applyBorder="0" applyAlignment="0" applyProtection="0"/>
    <xf numFmtId="10" fontId="4" fillId="41" borderId="644" applyNumberFormat="0" applyBorder="0" applyAlignment="0" applyProtection="0"/>
    <xf numFmtId="10" fontId="34" fillId="41" borderId="644" applyNumberFormat="0" applyBorder="0" applyAlignment="0" applyProtection="0"/>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40" fillId="116" borderId="808" applyNumberFormat="0" applyAlignment="0" applyProtection="0"/>
    <xf numFmtId="0" fontId="239" fillId="12" borderId="823">
      <protection locked="0"/>
    </xf>
    <xf numFmtId="0" fontId="239" fillId="12" borderId="823">
      <protection locked="0"/>
    </xf>
    <xf numFmtId="0" fontId="239" fillId="12" borderId="823">
      <protection locked="0"/>
    </xf>
    <xf numFmtId="0" fontId="240" fillId="116" borderId="808" applyNumberFormat="0" applyAlignment="0" applyProtection="0"/>
    <xf numFmtId="0" fontId="239" fillId="12" borderId="823">
      <protection locked="0"/>
    </xf>
    <xf numFmtId="0" fontId="239" fillId="12" borderId="823">
      <protection locked="0"/>
    </xf>
    <xf numFmtId="0" fontId="239" fillId="12" borderId="823">
      <protection locked="0"/>
    </xf>
    <xf numFmtId="0" fontId="206" fillId="116" borderId="808" applyNumberFormat="0" applyAlignment="0" applyProtection="0"/>
    <xf numFmtId="0" fontId="206" fillId="116" borderId="808" applyNumberFormat="0" applyAlignment="0" applyProtection="0"/>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95" fillId="24" borderId="638" applyNumberFormat="0" applyAlignment="0">
      <protection locked="0"/>
    </xf>
    <xf numFmtId="0" fontId="239" fillId="12" borderId="823">
      <protection locked="0"/>
    </xf>
    <xf numFmtId="0" fontId="239" fillId="12" borderId="823">
      <protection locked="0"/>
    </xf>
    <xf numFmtId="0" fontId="239" fillId="12" borderId="823">
      <protection locked="0"/>
    </xf>
    <xf numFmtId="0" fontId="239" fillId="12" borderId="823">
      <protection locked="0"/>
    </xf>
    <xf numFmtId="0" fontId="4" fillId="63" borderId="0" applyNumberFormat="0"/>
    <xf numFmtId="0" fontId="4" fillId="63" borderId="0" applyNumberFormat="0"/>
    <xf numFmtId="0" fontId="4" fillId="63" borderId="0" applyNumberFormat="0"/>
    <xf numFmtId="0" fontId="4" fillId="63" borderId="0" applyNumberFormat="0"/>
    <xf numFmtId="0" fontId="4" fillId="63" borderId="0" applyNumberFormat="0"/>
    <xf numFmtId="0" fontId="4" fillId="63" borderId="0" applyNumberFormat="0"/>
    <xf numFmtId="0" fontId="4" fillId="63" borderId="0" applyNumberFormat="0"/>
    <xf numFmtId="0" fontId="46" fillId="19" borderId="0" applyNumberFormat="0" applyBorder="0" applyAlignment="0" applyProtection="0"/>
    <xf numFmtId="1" fontId="43" fillId="0" borderId="50"/>
    <xf numFmtId="169" fontId="33" fillId="0" borderId="824"/>
    <xf numFmtId="0" fontId="34" fillId="5" borderId="0"/>
    <xf numFmtId="0" fontId="224" fillId="0" borderId="43" applyNumberFormat="0" applyFill="0" applyAlignment="0" applyProtection="0"/>
    <xf numFmtId="0" fontId="209" fillId="0" borderId="810" applyNumberFormat="0" applyFill="0" applyAlignment="0" applyProtection="0"/>
    <xf numFmtId="0" fontId="44" fillId="0" borderId="825">
      <alignment horizontal="left" vertical="center" indent="1"/>
      <protection locked="0"/>
    </xf>
    <xf numFmtId="166" fontId="34" fillId="0" borderId="0">
      <alignment vertical="top" wrapText="1"/>
    </xf>
    <xf numFmtId="0" fontId="241" fillId="0" borderId="631" applyFill="0">
      <alignment horizontal="center" vertical="center"/>
    </xf>
    <xf numFmtId="0" fontId="34" fillId="0" borderId="631" applyFill="0">
      <alignment horizontal="center" vertical="center"/>
    </xf>
    <xf numFmtId="340" fontId="34" fillId="0" borderId="631" applyFill="0">
      <alignment horizontal="center" vertical="center"/>
    </xf>
    <xf numFmtId="170" fontId="4" fillId="0" borderId="0" applyFont="0" applyFill="0" applyBorder="0" applyAlignment="0" applyProtection="0"/>
    <xf numFmtId="170" fontId="4" fillId="0" borderId="0" applyFont="0" applyFill="0" applyBorder="0" applyAlignment="0" applyProtection="0"/>
    <xf numFmtId="276" fontId="42" fillId="0" borderId="0" applyFont="0" applyFill="0" applyBorder="0" applyAlignment="0"/>
    <xf numFmtId="276" fontId="42" fillId="0" borderId="0" applyFont="0" applyFill="0" applyBorder="0" applyAlignment="0"/>
    <xf numFmtId="277" fontId="33" fillId="0" borderId="0"/>
    <xf numFmtId="267" fontId="4" fillId="0" borderId="0" applyFont="0" applyFill="0" applyBorder="0" applyAlignment="0" applyProtection="0"/>
    <xf numFmtId="0" fontId="72" fillId="65" borderId="0"/>
    <xf numFmtId="17" fontId="242" fillId="0" borderId="0" applyFont="0" applyFill="0" applyBorder="0" applyAlignment="0" applyProtection="0">
      <alignment horizontal="center"/>
    </xf>
    <xf numFmtId="0" fontId="91" fillId="0" borderId="0" applyFill="0" applyBorder="0">
      <alignment horizontal="left" vertical="center"/>
    </xf>
    <xf numFmtId="10" fontId="69" fillId="66" borderId="635" applyBorder="0">
      <alignment horizontal="center"/>
      <protection locked="0"/>
    </xf>
    <xf numFmtId="10" fontId="69" fillId="66" borderId="635" applyBorder="0">
      <alignment horizontal="center"/>
      <protection locked="0"/>
    </xf>
    <xf numFmtId="10" fontId="69" fillId="66" borderId="635" applyBorder="0">
      <alignment horizontal="center"/>
      <protection locked="0"/>
    </xf>
    <xf numFmtId="10" fontId="69" fillId="66" borderId="635" applyBorder="0">
      <alignment horizontal="center"/>
      <protection locked="0"/>
    </xf>
    <xf numFmtId="10" fontId="69" fillId="66" borderId="635" applyBorder="0">
      <alignment horizontal="center"/>
      <protection locked="0"/>
    </xf>
    <xf numFmtId="10" fontId="69" fillId="66" borderId="635" applyBorder="0">
      <alignment horizontal="center"/>
      <protection locked="0"/>
    </xf>
    <xf numFmtId="10" fontId="69" fillId="66" borderId="635" applyBorder="0">
      <alignment horizontal="center"/>
      <protection locked="0"/>
    </xf>
    <xf numFmtId="10" fontId="69" fillId="66" borderId="635" applyBorder="0">
      <alignment horizontal="center"/>
      <protection locked="0"/>
    </xf>
    <xf numFmtId="10" fontId="69" fillId="66" borderId="635" applyBorder="0">
      <alignment horizontal="center"/>
      <protection locked="0"/>
    </xf>
    <xf numFmtId="10" fontId="69" fillId="66" borderId="635" applyBorder="0">
      <alignment horizontal="center"/>
      <protection locked="0"/>
    </xf>
    <xf numFmtId="10" fontId="69" fillId="66" borderId="635" applyBorder="0">
      <alignment horizontal="center"/>
      <protection locked="0"/>
    </xf>
    <xf numFmtId="341" fontId="44" fillId="0" borderId="0" applyFont="0" applyFill="0" applyBorder="0" applyAlignment="0" applyProtection="0">
      <alignment horizontal="center"/>
    </xf>
    <xf numFmtId="278" fontId="77" fillId="0" borderId="0" applyFont="0" applyFill="0" applyBorder="0" applyAlignment="0"/>
    <xf numFmtId="278" fontId="77" fillId="0" borderId="0" applyFont="0" applyFill="0" applyBorder="0" applyAlignment="0"/>
    <xf numFmtId="278" fontId="77" fillId="0" borderId="0" applyFont="0" applyFill="0" applyBorder="0" applyAlignment="0"/>
    <xf numFmtId="278" fontId="77" fillId="0" borderId="0" applyFont="0" applyFill="0" applyBorder="0" applyAlignment="0"/>
    <xf numFmtId="0" fontId="243" fillId="11" borderId="0" applyNumberFormat="0" applyBorder="0" applyAlignment="0" applyProtection="0"/>
    <xf numFmtId="0" fontId="205" fillId="115" borderId="0" applyNumberFormat="0" applyBorder="0" applyAlignment="0" applyProtection="0"/>
    <xf numFmtId="0" fontId="243" fillId="11" borderId="0" applyNumberFormat="0" applyBorder="0" applyAlignment="0" applyProtection="0"/>
    <xf numFmtId="279" fontId="33" fillId="0" borderId="0"/>
    <xf numFmtId="37" fontId="104" fillId="0" borderId="0"/>
    <xf numFmtId="37" fontId="104" fillId="0" borderId="0"/>
    <xf numFmtId="37" fontId="104" fillId="0" borderId="0"/>
    <xf numFmtId="37" fontId="104" fillId="0" borderId="0"/>
    <xf numFmtId="280" fontId="4" fillId="0" borderId="0"/>
    <xf numFmtId="281" fontId="4" fillId="0" borderId="0"/>
    <xf numFmtId="194" fontId="4" fillId="0" borderId="0"/>
    <xf numFmtId="194" fontId="4" fillId="0" borderId="0"/>
    <xf numFmtId="194" fontId="4" fillId="0" borderId="0"/>
    <xf numFmtId="281" fontId="4" fillId="0" borderId="0"/>
    <xf numFmtId="194" fontId="4" fillId="0" borderId="0"/>
    <xf numFmtId="281" fontId="4" fillId="0" borderId="0"/>
    <xf numFmtId="281" fontId="4" fillId="0" borderId="0"/>
    <xf numFmtId="194" fontId="4" fillId="0" borderId="0"/>
    <xf numFmtId="194" fontId="4" fillId="0" borderId="0"/>
    <xf numFmtId="281" fontId="4" fillId="0" borderId="0"/>
    <xf numFmtId="194" fontId="4" fillId="0" borderId="0"/>
    <xf numFmtId="38" fontId="4" fillId="0" borderId="0" applyFill="0" applyBorder="0" applyProtection="0">
      <alignment wrapText="1"/>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9" fillId="0" borderId="0"/>
    <xf numFmtId="0" fontId="3" fillId="0" borderId="0"/>
    <xf numFmtId="0" fontId="3" fillId="0" borderId="0"/>
    <xf numFmtId="0" fontId="3" fillId="0" borderId="0"/>
    <xf numFmtId="0" fontId="3" fillId="0" borderId="0"/>
    <xf numFmtId="0" fontId="3" fillId="0" borderId="0"/>
    <xf numFmtId="0" fontId="3" fillId="0" borderId="0"/>
    <xf numFmtId="0" fontId="219"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2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8" fillId="0" borderId="0"/>
    <xf numFmtId="0" fontId="24" fillId="0" borderId="0">
      <alignment vertical="top"/>
    </xf>
    <xf numFmtId="0" fontId="4" fillId="0" borderId="0"/>
    <xf numFmtId="0" fontId="21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3" fillId="0" borderId="0"/>
    <xf numFmtId="0" fontId="34" fillId="0" borderId="0" applyFill="0" applyBorder="0" applyProtection="0">
      <protection locked="0"/>
    </xf>
    <xf numFmtId="0" fontId="8" fillId="0" borderId="0"/>
    <xf numFmtId="0" fontId="24" fillId="0" borderId="0">
      <alignment vertical="top"/>
    </xf>
    <xf numFmtId="0" fontId="4" fillId="0" borderId="0"/>
    <xf numFmtId="0" fontId="107" fillId="0" borderId="0">
      <alignment horizontal="left" vertical="center" indent="1"/>
    </xf>
    <xf numFmtId="0" fontId="4" fillId="0" borderId="0"/>
    <xf numFmtId="0" fontId="4" fillId="0" borderId="0"/>
    <xf numFmtId="0" fontId="34" fillId="0" borderId="0"/>
    <xf numFmtId="0" fontId="8" fillId="0" borderId="0"/>
    <xf numFmtId="0" fontId="24" fillId="0" borderId="0">
      <alignment vertical="top"/>
    </xf>
    <xf numFmtId="0" fontId="34" fillId="0" borderId="0"/>
    <xf numFmtId="0" fontId="24" fillId="0" borderId="0">
      <alignment vertical="top"/>
    </xf>
    <xf numFmtId="0" fontId="6" fillId="0" borderId="0"/>
    <xf numFmtId="0" fontId="34" fillId="0" borderId="0"/>
    <xf numFmtId="0" fontId="24" fillId="0" borderId="0">
      <alignment vertical="top"/>
    </xf>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4"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4" fillId="0" borderId="0"/>
    <xf numFmtId="0" fontId="219" fillId="0" borderId="0"/>
    <xf numFmtId="0" fontId="219"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4" fillId="0" borderId="0"/>
    <xf numFmtId="0" fontId="219" fillId="0" borderId="0"/>
    <xf numFmtId="0" fontId="219"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9"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6"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4" fillId="0" borderId="0"/>
    <xf numFmtId="0" fontId="219" fillId="0" borderId="0"/>
    <xf numFmtId="0" fontId="219" fillId="0" borderId="0"/>
    <xf numFmtId="0" fontId="6" fillId="0" borderId="0"/>
    <xf numFmtId="0" fontId="244" fillId="0" borderId="0"/>
    <xf numFmtId="0" fontId="244" fillId="0" borderId="0"/>
    <xf numFmtId="0" fontId="244" fillId="0" borderId="0"/>
    <xf numFmtId="0" fontId="24" fillId="0" borderId="0">
      <alignment vertical="top"/>
    </xf>
    <xf numFmtId="0" fontId="6"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4"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6" fillId="0" borderId="0"/>
    <xf numFmtId="0" fontId="4" fillId="0" borderId="0"/>
    <xf numFmtId="0" fontId="24" fillId="0" borderId="0">
      <alignment vertical="top"/>
    </xf>
    <xf numFmtId="0" fontId="6" fillId="0" borderId="0"/>
    <xf numFmtId="0" fontId="219" fillId="0" borderId="0"/>
    <xf numFmtId="0" fontId="24" fillId="0" borderId="0">
      <alignment vertical="top"/>
    </xf>
    <xf numFmtId="0" fontId="6" fillId="0" borderId="0"/>
    <xf numFmtId="0" fontId="219" fillId="0" borderId="0"/>
    <xf numFmtId="0" fontId="24" fillId="0" borderId="0">
      <alignment vertical="top"/>
    </xf>
    <xf numFmtId="0" fontId="6" fillId="0" borderId="0"/>
    <xf numFmtId="0" fontId="6" fillId="0" borderId="0"/>
    <xf numFmtId="0" fontId="24" fillId="0" borderId="0">
      <alignment vertical="top"/>
    </xf>
    <xf numFmtId="0" fontId="220" fillId="0" borderId="0"/>
    <xf numFmtId="0" fontId="220" fillId="0" borderId="0"/>
    <xf numFmtId="0" fontId="220" fillId="0" borderId="0"/>
    <xf numFmtId="0" fontId="220" fillId="0" borderId="0"/>
    <xf numFmtId="0" fontId="4" fillId="0" borderId="0"/>
    <xf numFmtId="0" fontId="4"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4" fillId="0" borderId="0"/>
    <xf numFmtId="0" fontId="6" fillId="0" borderId="0"/>
    <xf numFmtId="0" fontId="4" fillId="0" borderId="0"/>
    <xf numFmtId="0" fontId="6" fillId="0" borderId="0"/>
    <xf numFmtId="0" fontId="220" fillId="0" borderId="0"/>
    <xf numFmtId="0" fontId="6" fillId="0" borderId="0"/>
    <xf numFmtId="0" fontId="220"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4" fillId="0" borderId="0"/>
    <xf numFmtId="0" fontId="4" fillId="0" borderId="0"/>
    <xf numFmtId="0" fontId="4" fillId="0" borderId="0"/>
    <xf numFmtId="0" fontId="4" fillId="0" borderId="0"/>
    <xf numFmtId="0" fontId="4" fillId="0" borderId="0"/>
    <xf numFmtId="0" fontId="24" fillId="0" borderId="0">
      <alignment vertical="top"/>
    </xf>
    <xf numFmtId="0" fontId="4" fillId="0" borderId="0"/>
    <xf numFmtId="0" fontId="24" fillId="0" borderId="0">
      <alignment vertical="top"/>
    </xf>
    <xf numFmtId="0" fontId="4" fillId="0" borderId="0"/>
    <xf numFmtId="0" fontId="24" fillId="0" borderId="0">
      <alignment vertical="top"/>
    </xf>
    <xf numFmtId="0" fontId="4" fillId="0" borderId="0"/>
    <xf numFmtId="0" fontId="24" fillId="0" borderId="0">
      <alignment vertical="top"/>
    </xf>
    <xf numFmtId="0" fontId="4" fillId="0" borderId="0"/>
    <xf numFmtId="0" fontId="24" fillId="0" borderId="0">
      <alignment vertical="top"/>
    </xf>
    <xf numFmtId="0" fontId="219" fillId="0" borderId="0"/>
    <xf numFmtId="0" fontId="24" fillId="0" borderId="0">
      <alignment vertical="top"/>
    </xf>
    <xf numFmtId="0" fontId="219" fillId="0" borderId="0"/>
    <xf numFmtId="0" fontId="4" fillId="0" borderId="0"/>
    <xf numFmtId="0" fontId="24" fillId="0" borderId="0">
      <alignment vertical="top"/>
    </xf>
    <xf numFmtId="0" fontId="219" fillId="0" borderId="0"/>
    <xf numFmtId="39" fontId="68" fillId="0" borderId="0"/>
    <xf numFmtId="0" fontId="3" fillId="0" borderId="0"/>
    <xf numFmtId="0" fontId="22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4" fillId="0" borderId="0"/>
    <xf numFmtId="0" fontId="4" fillId="0" borderId="0"/>
    <xf numFmtId="0" fontId="24" fillId="0" borderId="0">
      <alignment vertical="top"/>
    </xf>
    <xf numFmtId="0" fontId="4" fillId="0" borderId="0"/>
    <xf numFmtId="0" fontId="24" fillId="0" borderId="0">
      <alignment vertical="top"/>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0"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4" fillId="0" borderId="0"/>
    <xf numFmtId="0" fontId="6" fillId="0" borderId="0"/>
    <xf numFmtId="0" fontId="220" fillId="0" borderId="0"/>
    <xf numFmtId="0" fontId="4" fillId="0" borderId="0"/>
    <xf numFmtId="0" fontId="69"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20" fillId="0" borderId="0"/>
    <xf numFmtId="0" fontId="4" fillId="0" borderId="0"/>
    <xf numFmtId="0" fontId="24" fillId="0" borderId="0">
      <alignment vertical="top"/>
    </xf>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220" fillId="0" borderId="0"/>
    <xf numFmtId="0" fontId="4" fillId="0" borderId="0"/>
    <xf numFmtId="0" fontId="24" fillId="0" borderId="0">
      <alignment vertical="top"/>
    </xf>
    <xf numFmtId="0" fontId="219" fillId="0" borderId="0"/>
    <xf numFmtId="0" fontId="21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19" fillId="0" borderId="0"/>
    <xf numFmtId="0" fontId="219" fillId="0" borderId="0"/>
    <xf numFmtId="0" fontId="219" fillId="0" borderId="0"/>
    <xf numFmtId="0" fontId="219"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applyFill="0" applyBorder="0">
      <protection locked="0"/>
    </xf>
    <xf numFmtId="0" fontId="45" fillId="0" borderId="0" applyFill="0" applyBorder="0">
      <protection locked="0"/>
    </xf>
    <xf numFmtId="185" fontId="37" fillId="0" borderId="0" applyBorder="0"/>
    <xf numFmtId="185" fontId="37" fillId="0" borderId="0" applyBorder="0"/>
    <xf numFmtId="185" fontId="37" fillId="0" borderId="0" applyBorder="0"/>
    <xf numFmtId="185" fontId="37" fillId="0" borderId="0" applyBorder="0"/>
    <xf numFmtId="1" fontId="37" fillId="0" borderId="0" applyBorder="0"/>
    <xf numFmtId="1" fontId="37" fillId="0" borderId="0" applyBorder="0"/>
    <xf numFmtId="1" fontId="37" fillId="0" borderId="0" applyBorder="0"/>
    <xf numFmtId="1" fontId="37" fillId="0" borderId="0"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182" fontId="37" fillId="0" borderId="7" applyBorder="0"/>
    <xf numFmtId="319" fontId="4" fillId="0" borderId="0">
      <protection locked="0"/>
    </xf>
    <xf numFmtId="170" fontId="4" fillId="46" borderId="0" applyBorder="0">
      <protection locked="0"/>
    </xf>
    <xf numFmtId="0" fontId="3"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4" fillId="149" borderId="637" applyNumberFormat="0" applyFont="0" applyAlignment="0" applyProtection="0"/>
    <xf numFmtId="0" fontId="220" fillId="119" borderId="812" applyNumberFormat="0" applyFont="0" applyAlignment="0" applyProtection="0"/>
    <xf numFmtId="0" fontId="220"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20"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20"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3" fillId="119" borderId="812" applyNumberFormat="0" applyFont="0" applyAlignment="0" applyProtection="0"/>
    <xf numFmtId="0" fontId="3" fillId="119" borderId="812" applyNumberFormat="0" applyFont="0" applyAlignment="0" applyProtection="0"/>
    <xf numFmtId="0" fontId="3" fillId="119" borderId="812" applyNumberFormat="0" applyFont="0" applyAlignment="0" applyProtection="0"/>
    <xf numFmtId="0" fontId="3" fillId="119" borderId="812" applyNumberFormat="0" applyFont="0" applyAlignment="0" applyProtection="0"/>
    <xf numFmtId="0" fontId="3" fillId="119" borderId="812" applyNumberFormat="0" applyFont="0" applyAlignment="0" applyProtection="0"/>
    <xf numFmtId="0" fontId="3" fillId="119" borderId="812" applyNumberFormat="0" applyFont="0" applyAlignment="0" applyProtection="0"/>
    <xf numFmtId="0" fontId="219" fillId="119" borderId="812" applyNumberFormat="0" applyFont="0" applyAlignment="0" applyProtection="0"/>
    <xf numFmtId="0" fontId="219" fillId="119" borderId="812" applyNumberFormat="0" applyFont="0" applyAlignment="0" applyProtection="0"/>
    <xf numFmtId="0" fontId="3" fillId="119" borderId="812" applyNumberFormat="0" applyFont="0" applyAlignment="0" applyProtection="0"/>
    <xf numFmtId="0" fontId="4"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28" applyNumberFormat="0" applyFont="0" applyFill="0" applyAlignment="0" applyProtection="0"/>
    <xf numFmtId="0" fontId="4" fillId="0" borderId="28" applyNumberFormat="0" applyFont="0" applyFill="0" applyAlignment="0" applyProtection="0"/>
    <xf numFmtId="0" fontId="4" fillId="0" borderId="28" applyNumberFormat="0" applyFont="0" applyFill="0" applyAlignment="0" applyProtection="0"/>
    <xf numFmtId="0" fontId="4" fillId="0" borderId="28" applyNumberFormat="0" applyFont="0" applyFill="0" applyAlignment="0" applyProtection="0"/>
    <xf numFmtId="0" fontId="4" fillId="0" borderId="28" applyNumberFormat="0" applyFont="0" applyFill="0" applyAlignment="0" applyProtection="0"/>
    <xf numFmtId="283" fontId="77" fillId="0" borderId="0">
      <alignment horizontal="center"/>
    </xf>
    <xf numFmtId="283" fontId="77" fillId="0" borderId="0">
      <alignment horizontal="center"/>
    </xf>
    <xf numFmtId="283" fontId="77" fillId="0" borderId="0">
      <alignment horizontal="center"/>
    </xf>
    <xf numFmtId="283" fontId="77" fillId="0" borderId="0">
      <alignment horizontal="center"/>
    </xf>
    <xf numFmtId="0" fontId="106" fillId="58" borderId="640" applyNumberFormat="0" applyAlignment="0" applyProtection="0"/>
    <xf numFmtId="0" fontId="207" fillId="117" borderId="809" applyNumberFormat="0" applyAlignment="0" applyProtection="0"/>
    <xf numFmtId="0" fontId="4" fillId="0" borderId="37" applyNumberFormat="0" applyFont="0" applyFill="0" applyAlignment="0" applyProtection="0"/>
    <xf numFmtId="0" fontId="4" fillId="0" borderId="37" applyNumberFormat="0" applyFont="0" applyFill="0" applyAlignment="0" applyProtection="0"/>
    <xf numFmtId="0" fontId="4" fillId="0" borderId="37" applyNumberFormat="0" applyFont="0" applyFill="0" applyAlignment="0" applyProtection="0"/>
    <xf numFmtId="0" fontId="4" fillId="0" borderId="37" applyNumberFormat="0" applyFont="0" applyFill="0" applyAlignment="0" applyProtection="0"/>
    <xf numFmtId="0" fontId="4" fillId="0" borderId="37" applyNumberFormat="0" applyFont="0" applyFill="0" applyAlignment="0" applyProtection="0"/>
    <xf numFmtId="0" fontId="4" fillId="0" borderId="37" applyNumberFormat="0" applyFont="0" applyFill="0" applyAlignment="0" applyProtection="0"/>
    <xf numFmtId="0" fontId="4" fillId="0" borderId="37" applyNumberFormat="0" applyFont="0" applyFill="0" applyAlignment="0" applyProtection="0"/>
    <xf numFmtId="0" fontId="4" fillId="0" borderId="37" applyNumberFormat="0" applyFont="0" applyFill="0" applyAlignment="0" applyProtection="0"/>
    <xf numFmtId="0" fontId="4" fillId="0" borderId="37" applyNumberFormat="0" applyFont="0" applyFill="0" applyAlignment="0" applyProtection="0"/>
    <xf numFmtId="0" fontId="4" fillId="0" borderId="37" applyNumberFormat="0" applyFont="0" applyFill="0" applyAlignment="0" applyProtection="0"/>
    <xf numFmtId="0" fontId="4" fillId="0" borderId="37" applyNumberFormat="0" applyFont="0" applyFill="0" applyAlignment="0" applyProtection="0"/>
    <xf numFmtId="0" fontId="4" fillId="0" borderId="37" applyNumberFormat="0" applyFont="0" applyFill="0" applyAlignment="0" applyProtection="0"/>
    <xf numFmtId="0" fontId="4" fillId="0" borderId="13" applyNumberFormat="0" applyFont="0" applyFill="0" applyAlignment="0" applyProtection="0"/>
    <xf numFmtId="0" fontId="4" fillId="0" borderId="13" applyNumberFormat="0" applyFont="0" applyFill="0" applyAlignment="0" applyProtection="0"/>
    <xf numFmtId="0" fontId="4" fillId="0" borderId="13" applyNumberFormat="0" applyFont="0" applyFill="0" applyAlignment="0" applyProtection="0"/>
    <xf numFmtId="0" fontId="4" fillId="0" borderId="13" applyNumberFormat="0" applyFont="0" applyFill="0" applyAlignment="0" applyProtection="0"/>
    <xf numFmtId="0" fontId="4" fillId="0" borderId="13" applyNumberFormat="0" applyFont="0" applyFill="0" applyAlignment="0" applyProtection="0"/>
    <xf numFmtId="168" fontId="4" fillId="0" borderId="0" applyFont="0" applyFill="0" applyBorder="0" applyAlignment="0" applyProtection="0"/>
    <xf numFmtId="168" fontId="4" fillId="0" borderId="0" applyFont="0" applyFill="0" applyBorder="0" applyAlignment="0" applyProtection="0"/>
    <xf numFmtId="37" fontId="43" fillId="61" borderId="0" applyNumberFormat="0" applyFont="0" applyBorder="0" applyAlignment="0" applyProtection="0"/>
    <xf numFmtId="37" fontId="43" fillId="61" borderId="0" applyNumberFormat="0" applyFont="0" applyBorder="0" applyAlignment="0" applyProtection="0"/>
    <xf numFmtId="37" fontId="43" fillId="61" borderId="0" applyNumberFormat="0" applyFont="0" applyBorder="0" applyAlignment="0" applyProtection="0"/>
    <xf numFmtId="37" fontId="43" fillId="61" borderId="0" applyNumberFormat="0" applyFont="0" applyBorder="0" applyAlignment="0" applyProtection="0"/>
    <xf numFmtId="0" fontId="59" fillId="0" borderId="0"/>
    <xf numFmtId="285" fontId="4" fillId="0" borderId="0" applyFont="0" applyFill="0" applyBorder="0" applyAlignment="0" applyProtection="0"/>
    <xf numFmtId="285" fontId="4" fillId="0" borderId="0" applyFont="0" applyFill="0" applyBorder="0" applyAlignment="0" applyProtection="0"/>
    <xf numFmtId="285" fontId="4" fillId="0" borderId="0" applyFont="0" applyFill="0" applyBorder="0" applyAlignment="0" applyProtection="0"/>
    <xf numFmtId="285" fontId="4" fillId="0" borderId="0" applyFont="0" applyFill="0" applyBorder="0" applyAlignment="0" applyProtection="0"/>
    <xf numFmtId="285" fontId="4" fillId="0" borderId="0" applyFont="0" applyFill="0" applyBorder="0" applyAlignment="0" applyProtection="0"/>
    <xf numFmtId="285" fontId="4" fillId="0" borderId="0" applyFont="0" applyFill="0" applyBorder="0" applyAlignment="0" applyProtection="0"/>
    <xf numFmtId="285" fontId="4" fillId="0" borderId="0" applyFont="0" applyFill="0" applyBorder="0" applyAlignment="0" applyProtection="0"/>
    <xf numFmtId="285" fontId="4" fillId="0" borderId="0" applyFont="0" applyFill="0" applyBorder="0" applyAlignment="0" applyProtection="0"/>
    <xf numFmtId="342" fontId="4" fillId="0" borderId="0" applyFont="0" applyFill="0" applyBorder="0" applyAlignment="0"/>
    <xf numFmtId="174" fontId="34" fillId="0" borderId="0">
      <alignment horizontal="right" vertical="top" wrapText="1"/>
    </xf>
    <xf numFmtId="286" fontId="62" fillId="0" borderId="0" applyFont="0" applyFill="0" applyBorder="0" applyAlignment="0" applyProtection="0"/>
    <xf numFmtId="287" fontId="62" fillId="0" borderId="0" applyFont="0" applyFill="0" applyBorder="0" applyAlignment="0" applyProtection="0"/>
    <xf numFmtId="288" fontId="33" fillId="0" borderId="0" applyFont="0" applyFill="0" applyBorder="0" applyAlignment="0" applyProtection="0"/>
    <xf numFmtId="10" fontId="4" fillId="0" borderId="0" applyFont="0" applyFill="0" applyBorder="0" applyAlignment="0" applyProtection="0"/>
    <xf numFmtId="289" fontId="4" fillId="0" borderId="0" applyFill="0" applyBorder="0"/>
    <xf numFmtId="10" fontId="4" fillId="0" borderId="0" applyFont="0" applyFill="0" applyBorder="0" applyAlignment="0" applyProtection="0"/>
    <xf numFmtId="10" fontId="4" fillId="0" borderId="0" applyFont="0" applyFill="0" applyBorder="0" applyAlignment="0" applyProtection="0"/>
    <xf numFmtId="289" fontId="4" fillId="0" borderId="0" applyFill="0" applyBorder="0"/>
    <xf numFmtId="10" fontId="4" fillId="0" borderId="0" applyFont="0" applyFill="0" applyBorder="0" applyAlignment="0" applyProtection="0"/>
    <xf numFmtId="289" fontId="4" fillId="0" borderId="0" applyFill="0" applyBorder="0"/>
    <xf numFmtId="289" fontId="4" fillId="0" borderId="0" applyFill="0" applyBorder="0"/>
    <xf numFmtId="289" fontId="4" fillId="0" borderId="0" applyFill="0" applyBorder="0"/>
    <xf numFmtId="10" fontId="4" fillId="0" borderId="0" applyFont="0" applyFill="0" applyBorder="0" applyAlignment="0" applyProtection="0"/>
    <xf numFmtId="289" fontId="45" fillId="0" borderId="0" applyFill="0" applyBorder="0">
      <protection locked="0"/>
    </xf>
    <xf numFmtId="289" fontId="45" fillId="0" borderId="0" applyFill="0" applyBorder="0">
      <protection locked="0"/>
    </xf>
    <xf numFmtId="290" fontId="33" fillId="0" borderId="0" applyFont="0" applyFill="0" applyBorder="0" applyAlignment="0" applyProtection="0"/>
    <xf numFmtId="9" fontId="225" fillId="0" borderId="0" applyFont="0" applyFill="0" applyBorder="0" applyAlignment="0" applyProtection="0"/>
    <xf numFmtId="174" fontId="225" fillId="0" borderId="0" applyFont="0" applyFill="0" applyBorder="0" applyAlignment="0" applyProtection="0"/>
    <xf numFmtId="10" fontId="22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92" fontId="37" fillId="0" borderId="0" applyBorder="0"/>
    <xf numFmtId="292" fontId="37" fillId="0" borderId="0" applyBorder="0"/>
    <xf numFmtId="292" fontId="37" fillId="0" borderId="0" applyBorder="0"/>
    <xf numFmtId="292" fontId="37" fillId="0" borderId="0" applyBorder="0"/>
    <xf numFmtId="0" fontId="241" fillId="0" borderId="0" applyFill="0" applyBorder="0">
      <alignment vertical="center"/>
    </xf>
    <xf numFmtId="0" fontId="34" fillId="0" borderId="0">
      <alignment horizontal="center" vertical="top" wrapText="1"/>
    </xf>
    <xf numFmtId="293" fontId="33" fillId="0" borderId="0"/>
    <xf numFmtId="294" fontId="113" fillId="0" borderId="0"/>
    <xf numFmtId="294" fontId="113" fillId="0" borderId="0"/>
    <xf numFmtId="294" fontId="113" fillId="0" borderId="0"/>
    <xf numFmtId="294" fontId="113" fillId="0" borderId="0"/>
    <xf numFmtId="327" fontId="245" fillId="0" borderId="0" applyFill="0" applyBorder="0">
      <alignment horizontal="right" vertical="center"/>
    </xf>
    <xf numFmtId="332" fontId="245" fillId="0" borderId="0" applyFill="0" applyBorder="0">
      <alignment horizontal="right" vertical="center"/>
    </xf>
    <xf numFmtId="0" fontId="246" fillId="0" borderId="0" applyFill="0" applyBorder="0">
      <alignment vertical="center"/>
    </xf>
    <xf numFmtId="0" fontId="79" fillId="0" borderId="0" applyFill="0" applyBorder="0">
      <alignment vertical="center"/>
    </xf>
    <xf numFmtId="0" fontId="247" fillId="0" borderId="0" applyFill="0" applyBorder="0">
      <alignment vertical="center"/>
    </xf>
    <xf numFmtId="0" fontId="245" fillId="0" borderId="0" applyFill="0" applyBorder="0">
      <alignment vertical="center"/>
    </xf>
    <xf numFmtId="0" fontId="237" fillId="0" borderId="0" applyFill="0" applyBorder="0">
      <alignment horizontal="center" vertical="center"/>
      <protection locked="0"/>
    </xf>
    <xf numFmtId="0" fontId="237" fillId="0" borderId="0" applyFill="0" applyBorder="0">
      <alignment horizontal="center" vertical="center"/>
      <protection locked="0"/>
    </xf>
    <xf numFmtId="0" fontId="248" fillId="0" borderId="0" applyFill="0" applyBorder="0">
      <alignment horizontal="left" vertical="center"/>
      <protection locked="0"/>
    </xf>
    <xf numFmtId="0" fontId="249" fillId="0" borderId="0" applyFill="0" applyBorder="0">
      <alignment horizontal="left" vertical="center"/>
    </xf>
    <xf numFmtId="328" fontId="245" fillId="0" borderId="0" applyFill="0" applyBorder="0">
      <alignment horizontal="right" vertical="center"/>
    </xf>
    <xf numFmtId="0" fontId="245" fillId="0" borderId="0" applyFill="0" applyBorder="0">
      <alignment vertical="center"/>
    </xf>
    <xf numFmtId="329" fontId="245" fillId="0" borderId="0" applyFill="0" applyBorder="0">
      <alignment horizontal="right" vertical="center"/>
    </xf>
    <xf numFmtId="330" fontId="245" fillId="0" borderId="0" applyFill="0" applyBorder="0">
      <alignment horizontal="right" vertical="center"/>
    </xf>
    <xf numFmtId="0" fontId="247" fillId="0" borderId="0" applyFill="0" applyBorder="0">
      <alignment vertical="center"/>
    </xf>
    <xf numFmtId="329" fontId="250" fillId="0" borderId="0" applyFill="0" applyBorder="0">
      <alignment horizontal="left" vertical="center"/>
    </xf>
    <xf numFmtId="0" fontId="251" fillId="0" borderId="0" applyFill="0" applyBorder="0">
      <alignment horizontal="left" vertical="center"/>
    </xf>
    <xf numFmtId="331" fontId="245" fillId="0" borderId="0" applyFill="0" applyBorder="0">
      <alignment horizontal="right" vertical="center"/>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0" fontId="116" fillId="0" borderId="19">
      <alignment horizontal="center"/>
    </xf>
    <xf numFmtId="0" fontId="116" fillId="0" borderId="19">
      <alignment horizontal="center"/>
    </xf>
    <xf numFmtId="0" fontId="116" fillId="0" borderId="19">
      <alignment horizontal="center"/>
    </xf>
    <xf numFmtId="0" fontId="116" fillId="0" borderId="19">
      <alignment horizontal="center"/>
    </xf>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0" fontId="69" fillId="67" borderId="0" applyNumberFormat="0" applyFont="0" applyBorder="0" applyAlignment="0" applyProtection="0"/>
    <xf numFmtId="0" fontId="69" fillId="67" borderId="0" applyNumberFormat="0" applyFont="0" applyBorder="0" applyAlignment="0" applyProtection="0"/>
    <xf numFmtId="0" fontId="69" fillId="67" borderId="0" applyNumberFormat="0" applyFont="0" applyBorder="0" applyAlignment="0" applyProtection="0"/>
    <xf numFmtId="0" fontId="69" fillId="67" borderId="0" applyNumberFormat="0" applyFont="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5" fontId="62" fillId="0" borderId="7"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97" fontId="4" fillId="0" borderId="0" applyFont="0" applyFill="0" applyBorder="0" applyAlignment="0" applyProtection="0"/>
    <xf numFmtId="235" fontId="45" fillId="0" borderId="0">
      <alignment horizontal="right" wrapText="1"/>
    </xf>
    <xf numFmtId="235" fontId="45" fillId="0" borderId="0">
      <alignment horizontal="right" wrapText="1"/>
    </xf>
    <xf numFmtId="0" fontId="252" fillId="0" borderId="0">
      <alignment horizontal="left" indent="7"/>
    </xf>
    <xf numFmtId="0" fontId="45" fillId="0" borderId="50">
      <alignment horizontal="left" indent="7"/>
    </xf>
    <xf numFmtId="0" fontId="45" fillId="0" borderId="50">
      <alignment horizontal="left" indent="7"/>
    </xf>
    <xf numFmtId="0" fontId="45" fillId="0" borderId="50">
      <alignment horizontal="left" indent="7"/>
    </xf>
    <xf numFmtId="0" fontId="45" fillId="0" borderId="50">
      <alignment horizontal="left" indent="7"/>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0" fontId="4" fillId="0" borderId="50">
      <alignment horizontal="lef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0" fontId="4" fillId="0" borderId="50">
      <alignment horizontal="left" wrapText="1" inden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0" fontId="4" fillId="0" borderId="50">
      <alignment horizontal="left" wrapText="1" indent="2"/>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0" fontId="4" fillId="0" borderId="50">
      <alignment horizontal="left" wrapText="1" indent="3"/>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51" fontId="4" fillId="0" borderId="50">
      <alignment horizontal="left" wrapText="1" indent="4"/>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51" fontId="4" fillId="0" borderId="50">
      <alignment horizontal="left" wrapText="1" indent="5"/>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35" fontId="4" fillId="0" borderId="6">
      <alignment horizontal="right" wrapText="1"/>
    </xf>
    <xf numFmtId="251" fontId="4" fillId="0" borderId="50">
      <alignment horizontal="left" wrapText="1" indent="6"/>
    </xf>
    <xf numFmtId="327" fontId="34" fillId="0" borderId="0" applyFill="0" applyBorder="0">
      <alignment horizontal="right" vertical="center"/>
    </xf>
    <xf numFmtId="332" fontId="34" fillId="0" borderId="0" applyFill="0" applyBorder="0">
      <alignment horizontal="right" vertical="center"/>
    </xf>
    <xf numFmtId="328" fontId="34" fillId="0" borderId="0" applyFill="0" applyBorder="0">
      <alignment horizontal="right" vertical="center"/>
    </xf>
    <xf numFmtId="329" fontId="34" fillId="0" borderId="0" applyFill="0" applyBorder="0">
      <alignment horizontal="right" vertical="center"/>
    </xf>
    <xf numFmtId="330" fontId="34" fillId="0" borderId="0" applyFill="0" applyBorder="0">
      <alignment horizontal="right" vertical="center"/>
    </xf>
    <xf numFmtId="331" fontId="34" fillId="0" borderId="0" applyFill="0" applyBorder="0">
      <alignment horizontal="right" vertical="center"/>
    </xf>
    <xf numFmtId="4" fontId="83" fillId="46" borderId="641" applyNumberFormat="0" applyProtection="0">
      <alignment vertical="center"/>
    </xf>
    <xf numFmtId="4" fontId="83" fillId="46" borderId="641" applyNumberFormat="0" applyProtection="0">
      <alignment vertical="center"/>
    </xf>
    <xf numFmtId="4" fontId="83" fillId="46" borderId="641" applyNumberFormat="0" applyProtection="0">
      <alignment vertical="center"/>
    </xf>
    <xf numFmtId="4" fontId="83" fillId="46" borderId="641" applyNumberFormat="0" applyProtection="0">
      <alignment vertical="center"/>
    </xf>
    <xf numFmtId="4" fontId="83" fillId="46" borderId="641" applyNumberFormat="0" applyProtection="0">
      <alignment vertical="center"/>
    </xf>
    <xf numFmtId="4" fontId="83" fillId="46" borderId="641" applyNumberFormat="0" applyProtection="0">
      <alignment vertical="center"/>
    </xf>
    <xf numFmtId="4" fontId="83" fillId="46" borderId="641" applyNumberFormat="0" applyProtection="0">
      <alignment vertical="center"/>
    </xf>
    <xf numFmtId="4" fontId="83" fillId="46" borderId="641" applyNumberFormat="0" applyProtection="0">
      <alignment vertical="center"/>
    </xf>
    <xf numFmtId="4" fontId="83" fillId="46" borderId="641" applyNumberFormat="0" applyProtection="0">
      <alignment vertical="center"/>
    </xf>
    <xf numFmtId="4" fontId="83" fillId="46" borderId="641" applyNumberFormat="0" applyProtection="0">
      <alignment vertical="center"/>
    </xf>
    <xf numFmtId="4" fontId="83" fillId="46" borderId="641" applyNumberFormat="0" applyProtection="0">
      <alignment vertical="center"/>
    </xf>
    <xf numFmtId="4" fontId="83" fillId="46" borderId="641" applyNumberFormat="0" applyProtection="0">
      <alignment vertical="center"/>
    </xf>
    <xf numFmtId="4" fontId="121" fillId="46" borderId="641" applyNumberFormat="0" applyProtection="0">
      <alignment vertical="center"/>
    </xf>
    <xf numFmtId="4" fontId="121" fillId="46" borderId="641" applyNumberFormat="0" applyProtection="0">
      <alignment vertical="center"/>
    </xf>
    <xf numFmtId="4" fontId="121" fillId="46" borderId="641" applyNumberFormat="0" applyProtection="0">
      <alignment vertical="center"/>
    </xf>
    <xf numFmtId="4" fontId="121" fillId="46" borderId="641" applyNumberFormat="0" applyProtection="0">
      <alignment vertical="center"/>
    </xf>
    <xf numFmtId="4" fontId="121" fillId="46" borderId="641" applyNumberFormat="0" applyProtection="0">
      <alignment vertical="center"/>
    </xf>
    <xf numFmtId="4" fontId="121" fillId="46" borderId="641" applyNumberFormat="0" applyProtection="0">
      <alignment vertical="center"/>
    </xf>
    <xf numFmtId="4" fontId="121" fillId="46" borderId="641" applyNumberFormat="0" applyProtection="0">
      <alignment vertical="center"/>
    </xf>
    <xf numFmtId="4" fontId="121" fillId="46" borderId="641" applyNumberFormat="0" applyProtection="0">
      <alignment vertical="center"/>
    </xf>
    <xf numFmtId="4" fontId="121" fillId="46" borderId="641" applyNumberFormat="0" applyProtection="0">
      <alignment vertical="center"/>
    </xf>
    <xf numFmtId="4" fontId="121" fillId="46" borderId="641" applyNumberFormat="0" applyProtection="0">
      <alignment vertical="center"/>
    </xf>
    <xf numFmtId="4" fontId="121" fillId="46" borderId="641" applyNumberFormat="0" applyProtection="0">
      <alignment vertical="center"/>
    </xf>
    <xf numFmtId="4" fontId="121" fillId="46" borderId="641" applyNumberFormat="0" applyProtection="0">
      <alignment vertical="center"/>
    </xf>
    <xf numFmtId="4" fontId="122" fillId="46" borderId="641" applyNumberFormat="0" applyProtection="0">
      <alignment horizontal="left" vertical="center" indent="1"/>
    </xf>
    <xf numFmtId="4" fontId="122" fillId="46" borderId="641" applyNumberFormat="0" applyProtection="0">
      <alignment horizontal="left" vertical="center" indent="1"/>
    </xf>
    <xf numFmtId="4" fontId="122" fillId="46" borderId="641" applyNumberFormat="0" applyProtection="0">
      <alignment horizontal="left" vertical="center" indent="1"/>
    </xf>
    <xf numFmtId="4" fontId="122" fillId="46" borderId="641" applyNumberFormat="0" applyProtection="0">
      <alignment horizontal="left" vertical="center" indent="1"/>
    </xf>
    <xf numFmtId="4" fontId="122" fillId="46" borderId="641" applyNumberFormat="0" applyProtection="0">
      <alignment horizontal="left" vertical="center" indent="1"/>
    </xf>
    <xf numFmtId="4" fontId="122" fillId="46" borderId="641" applyNumberFormat="0" applyProtection="0">
      <alignment horizontal="left" vertical="center" indent="1"/>
    </xf>
    <xf numFmtId="4" fontId="122" fillId="46" borderId="641" applyNumberFormat="0" applyProtection="0">
      <alignment horizontal="left" vertical="center" indent="1"/>
    </xf>
    <xf numFmtId="4" fontId="122" fillId="46" borderId="641" applyNumberFormat="0" applyProtection="0">
      <alignment horizontal="left" vertical="center" indent="1"/>
    </xf>
    <xf numFmtId="4" fontId="122" fillId="46" borderId="641" applyNumberFormat="0" applyProtection="0">
      <alignment horizontal="left" vertical="center" indent="1"/>
    </xf>
    <xf numFmtId="4" fontId="122" fillId="46" borderId="641" applyNumberFormat="0" applyProtection="0">
      <alignment horizontal="left" vertical="center" indent="1"/>
    </xf>
    <xf numFmtId="4" fontId="122" fillId="46" borderId="641" applyNumberFormat="0" applyProtection="0">
      <alignment horizontal="left" vertical="center" indent="1"/>
    </xf>
    <xf numFmtId="4" fontId="122" fillId="46" borderId="641" applyNumberFormat="0" applyProtection="0">
      <alignment horizontal="left" vertical="center" indent="1"/>
    </xf>
    <xf numFmtId="4" fontId="122" fillId="70" borderId="641" applyNumberFormat="0" applyProtection="0">
      <alignment horizontal="right" vertical="center"/>
    </xf>
    <xf numFmtId="4" fontId="122" fillId="70" borderId="641" applyNumberFormat="0" applyProtection="0">
      <alignment horizontal="right" vertical="center"/>
    </xf>
    <xf numFmtId="4" fontId="122" fillId="70" borderId="641" applyNumberFormat="0" applyProtection="0">
      <alignment horizontal="right" vertical="center"/>
    </xf>
    <xf numFmtId="4" fontId="122" fillId="70" borderId="641" applyNumberFormat="0" applyProtection="0">
      <alignment horizontal="right" vertical="center"/>
    </xf>
    <xf numFmtId="4" fontId="122" fillId="70" borderId="641" applyNumberFormat="0" applyProtection="0">
      <alignment horizontal="right" vertical="center"/>
    </xf>
    <xf numFmtId="4" fontId="122" fillId="70" borderId="641" applyNumberFormat="0" applyProtection="0">
      <alignment horizontal="right" vertical="center"/>
    </xf>
    <xf numFmtId="4" fontId="122" fillId="70" borderId="641" applyNumberFormat="0" applyProtection="0">
      <alignment horizontal="right" vertical="center"/>
    </xf>
    <xf numFmtId="4" fontId="122" fillId="70" borderId="641" applyNumberFormat="0" applyProtection="0">
      <alignment horizontal="right" vertical="center"/>
    </xf>
    <xf numFmtId="4" fontId="122" fillId="70" borderId="641" applyNumberFormat="0" applyProtection="0">
      <alignment horizontal="right" vertical="center"/>
    </xf>
    <xf numFmtId="4" fontId="122" fillId="70" borderId="641" applyNumberFormat="0" applyProtection="0">
      <alignment horizontal="right" vertical="center"/>
    </xf>
    <xf numFmtId="4" fontId="122" fillId="70" borderId="641" applyNumberFormat="0" applyProtection="0">
      <alignment horizontal="right" vertical="center"/>
    </xf>
    <xf numFmtId="4" fontId="122" fillId="70" borderId="641" applyNumberFormat="0" applyProtection="0">
      <alignment horizontal="right" vertical="center"/>
    </xf>
    <xf numFmtId="4" fontId="122" fillId="71" borderId="641" applyNumberFormat="0" applyProtection="0">
      <alignment horizontal="right" vertical="center"/>
    </xf>
    <xf numFmtId="4" fontId="122" fillId="71" borderId="641" applyNumberFormat="0" applyProtection="0">
      <alignment horizontal="right" vertical="center"/>
    </xf>
    <xf numFmtId="4" fontId="122" fillId="71" borderId="641" applyNumberFormat="0" applyProtection="0">
      <alignment horizontal="right" vertical="center"/>
    </xf>
    <xf numFmtId="4" fontId="122" fillId="71" borderId="641" applyNumberFormat="0" applyProtection="0">
      <alignment horizontal="right" vertical="center"/>
    </xf>
    <xf numFmtId="4" fontId="122" fillId="71" borderId="641" applyNumberFormat="0" applyProtection="0">
      <alignment horizontal="right" vertical="center"/>
    </xf>
    <xf numFmtId="4" fontId="122" fillId="71" borderId="641" applyNumberFormat="0" applyProtection="0">
      <alignment horizontal="right" vertical="center"/>
    </xf>
    <xf numFmtId="4" fontId="122" fillId="71" borderId="641" applyNumberFormat="0" applyProtection="0">
      <alignment horizontal="right" vertical="center"/>
    </xf>
    <xf numFmtId="4" fontId="122" fillId="71" borderId="641" applyNumberFormat="0" applyProtection="0">
      <alignment horizontal="right" vertical="center"/>
    </xf>
    <xf numFmtId="4" fontId="122" fillId="71" borderId="641" applyNumberFormat="0" applyProtection="0">
      <alignment horizontal="right" vertical="center"/>
    </xf>
    <xf numFmtId="4" fontId="122" fillId="71" borderId="641" applyNumberFormat="0" applyProtection="0">
      <alignment horizontal="right" vertical="center"/>
    </xf>
    <xf numFmtId="4" fontId="122" fillId="71" borderId="641" applyNumberFormat="0" applyProtection="0">
      <alignment horizontal="right" vertical="center"/>
    </xf>
    <xf numFmtId="4" fontId="122" fillId="71" borderId="641" applyNumberFormat="0" applyProtection="0">
      <alignment horizontal="right" vertical="center"/>
    </xf>
    <xf numFmtId="4" fontId="122" fillId="72" borderId="641" applyNumberFormat="0" applyProtection="0">
      <alignment horizontal="right" vertical="center"/>
    </xf>
    <xf numFmtId="4" fontId="122" fillId="72" borderId="641" applyNumberFormat="0" applyProtection="0">
      <alignment horizontal="right" vertical="center"/>
    </xf>
    <xf numFmtId="4" fontId="122" fillId="72" borderId="641" applyNumberFormat="0" applyProtection="0">
      <alignment horizontal="right" vertical="center"/>
    </xf>
    <xf numFmtId="4" fontId="122" fillId="72" borderId="641" applyNumberFormat="0" applyProtection="0">
      <alignment horizontal="right" vertical="center"/>
    </xf>
    <xf numFmtId="4" fontId="122" fillId="72" borderId="641" applyNumberFormat="0" applyProtection="0">
      <alignment horizontal="right" vertical="center"/>
    </xf>
    <xf numFmtId="4" fontId="122" fillId="72" borderId="641" applyNumberFormat="0" applyProtection="0">
      <alignment horizontal="right" vertical="center"/>
    </xf>
    <xf numFmtId="4" fontId="122" fillId="72" borderId="641" applyNumberFormat="0" applyProtection="0">
      <alignment horizontal="right" vertical="center"/>
    </xf>
    <xf numFmtId="4" fontId="122" fillId="72" borderId="641" applyNumberFormat="0" applyProtection="0">
      <alignment horizontal="right" vertical="center"/>
    </xf>
    <xf numFmtId="4" fontId="122" fillId="72" borderId="641" applyNumberFormat="0" applyProtection="0">
      <alignment horizontal="right" vertical="center"/>
    </xf>
    <xf numFmtId="4" fontId="122" fillId="72" borderId="641" applyNumberFormat="0" applyProtection="0">
      <alignment horizontal="right" vertical="center"/>
    </xf>
    <xf numFmtId="4" fontId="122" fillId="72" borderId="641" applyNumberFormat="0" applyProtection="0">
      <alignment horizontal="right" vertical="center"/>
    </xf>
    <xf numFmtId="4" fontId="122" fillId="72" borderId="641" applyNumberFormat="0" applyProtection="0">
      <alignment horizontal="right" vertical="center"/>
    </xf>
    <xf numFmtId="4" fontId="122" fillId="69" borderId="641" applyNumberFormat="0" applyProtection="0">
      <alignment horizontal="right" vertical="center"/>
    </xf>
    <xf numFmtId="4" fontId="122" fillId="69" borderId="641" applyNumberFormat="0" applyProtection="0">
      <alignment horizontal="right" vertical="center"/>
    </xf>
    <xf numFmtId="4" fontId="122" fillId="69" borderId="641" applyNumberFormat="0" applyProtection="0">
      <alignment horizontal="right" vertical="center"/>
    </xf>
    <xf numFmtId="4" fontId="122" fillId="69" borderId="641" applyNumberFormat="0" applyProtection="0">
      <alignment horizontal="right" vertical="center"/>
    </xf>
    <xf numFmtId="4" fontId="122" fillId="69" borderId="641" applyNumberFormat="0" applyProtection="0">
      <alignment horizontal="right" vertical="center"/>
    </xf>
    <xf numFmtId="4" fontId="122" fillId="69" borderId="641" applyNumberFormat="0" applyProtection="0">
      <alignment horizontal="right" vertical="center"/>
    </xf>
    <xf numFmtId="4" fontId="122" fillId="69" borderId="641" applyNumberFormat="0" applyProtection="0">
      <alignment horizontal="right" vertical="center"/>
    </xf>
    <xf numFmtId="4" fontId="122" fillId="69" borderId="641" applyNumberFormat="0" applyProtection="0">
      <alignment horizontal="right" vertical="center"/>
    </xf>
    <xf numFmtId="4" fontId="122" fillId="69" borderId="641" applyNumberFormat="0" applyProtection="0">
      <alignment horizontal="right" vertical="center"/>
    </xf>
    <xf numFmtId="4" fontId="122" fillId="69" borderId="641" applyNumberFormat="0" applyProtection="0">
      <alignment horizontal="right" vertical="center"/>
    </xf>
    <xf numFmtId="4" fontId="122" fillId="69" borderId="641" applyNumberFormat="0" applyProtection="0">
      <alignment horizontal="right" vertical="center"/>
    </xf>
    <xf numFmtId="4" fontId="122" fillId="69" borderId="641" applyNumberFormat="0" applyProtection="0">
      <alignment horizontal="right" vertical="center"/>
    </xf>
    <xf numFmtId="4" fontId="122" fillId="73" borderId="641" applyNumberFormat="0" applyProtection="0">
      <alignment horizontal="right" vertical="center"/>
    </xf>
    <xf numFmtId="4" fontId="122" fillId="73" borderId="641" applyNumberFormat="0" applyProtection="0">
      <alignment horizontal="right" vertical="center"/>
    </xf>
    <xf numFmtId="4" fontId="122" fillId="73" borderId="641" applyNumberFormat="0" applyProtection="0">
      <alignment horizontal="right" vertical="center"/>
    </xf>
    <xf numFmtId="4" fontId="122" fillId="73" borderId="641" applyNumberFormat="0" applyProtection="0">
      <alignment horizontal="right" vertical="center"/>
    </xf>
    <xf numFmtId="4" fontId="122" fillId="73" borderId="641" applyNumberFormat="0" applyProtection="0">
      <alignment horizontal="right" vertical="center"/>
    </xf>
    <xf numFmtId="4" fontId="122" fillId="73" borderId="641" applyNumberFormat="0" applyProtection="0">
      <alignment horizontal="right" vertical="center"/>
    </xf>
    <xf numFmtId="4" fontId="122" fillId="73" borderId="641" applyNumberFormat="0" applyProtection="0">
      <alignment horizontal="right" vertical="center"/>
    </xf>
    <xf numFmtId="4" fontId="122" fillId="73" borderId="641" applyNumberFormat="0" applyProtection="0">
      <alignment horizontal="right" vertical="center"/>
    </xf>
    <xf numFmtId="4" fontId="122" fillId="73" borderId="641" applyNumberFormat="0" applyProtection="0">
      <alignment horizontal="right" vertical="center"/>
    </xf>
    <xf numFmtId="4" fontId="122" fillId="73" borderId="641" applyNumberFormat="0" applyProtection="0">
      <alignment horizontal="right" vertical="center"/>
    </xf>
    <xf numFmtId="4" fontId="122" fillId="73" borderId="641" applyNumberFormat="0" applyProtection="0">
      <alignment horizontal="right" vertical="center"/>
    </xf>
    <xf numFmtId="4" fontId="122" fillId="73" borderId="641" applyNumberFormat="0" applyProtection="0">
      <alignment horizontal="right" vertical="center"/>
    </xf>
    <xf numFmtId="4" fontId="122" fillId="64" borderId="641" applyNumberFormat="0" applyProtection="0">
      <alignment horizontal="right" vertical="center"/>
    </xf>
    <xf numFmtId="4" fontId="122" fillId="64" borderId="641" applyNumberFormat="0" applyProtection="0">
      <alignment horizontal="right" vertical="center"/>
    </xf>
    <xf numFmtId="4" fontId="122" fillId="64" borderId="641" applyNumberFormat="0" applyProtection="0">
      <alignment horizontal="right" vertical="center"/>
    </xf>
    <xf numFmtId="4" fontId="122" fillId="64" borderId="641" applyNumberFormat="0" applyProtection="0">
      <alignment horizontal="right" vertical="center"/>
    </xf>
    <xf numFmtId="4" fontId="122" fillId="64" borderId="641" applyNumberFormat="0" applyProtection="0">
      <alignment horizontal="right" vertical="center"/>
    </xf>
    <xf numFmtId="4" fontId="122" fillId="64" borderId="641" applyNumberFormat="0" applyProtection="0">
      <alignment horizontal="right" vertical="center"/>
    </xf>
    <xf numFmtId="4" fontId="122" fillId="64" borderId="641" applyNumberFormat="0" applyProtection="0">
      <alignment horizontal="right" vertical="center"/>
    </xf>
    <xf numFmtId="4" fontId="122" fillId="64" borderId="641" applyNumberFormat="0" applyProtection="0">
      <alignment horizontal="right" vertical="center"/>
    </xf>
    <xf numFmtId="4" fontId="122" fillId="64" borderId="641" applyNumberFormat="0" applyProtection="0">
      <alignment horizontal="right" vertical="center"/>
    </xf>
    <xf numFmtId="4" fontId="122" fillId="64" borderId="641" applyNumberFormat="0" applyProtection="0">
      <alignment horizontal="right" vertical="center"/>
    </xf>
    <xf numFmtId="4" fontId="122" fillId="64" borderId="641" applyNumberFormat="0" applyProtection="0">
      <alignment horizontal="right" vertical="center"/>
    </xf>
    <xf numFmtId="4" fontId="122" fillId="64" borderId="641" applyNumberFormat="0" applyProtection="0">
      <alignment horizontal="right" vertical="center"/>
    </xf>
    <xf numFmtId="4" fontId="122" fillId="74" borderId="641" applyNumberFormat="0" applyProtection="0">
      <alignment horizontal="right" vertical="center"/>
    </xf>
    <xf numFmtId="4" fontId="122" fillId="74" borderId="641" applyNumberFormat="0" applyProtection="0">
      <alignment horizontal="right" vertical="center"/>
    </xf>
    <xf numFmtId="4" fontId="122" fillId="74" borderId="641" applyNumberFormat="0" applyProtection="0">
      <alignment horizontal="right" vertical="center"/>
    </xf>
    <xf numFmtId="4" fontId="122" fillId="74" borderId="641" applyNumberFormat="0" applyProtection="0">
      <alignment horizontal="right" vertical="center"/>
    </xf>
    <xf numFmtId="4" fontId="122" fillId="74" borderId="641" applyNumberFormat="0" applyProtection="0">
      <alignment horizontal="right" vertical="center"/>
    </xf>
    <xf numFmtId="4" fontId="122" fillId="74" borderId="641" applyNumberFormat="0" applyProtection="0">
      <alignment horizontal="right" vertical="center"/>
    </xf>
    <xf numFmtId="4" fontId="122" fillId="74" borderId="641" applyNumberFormat="0" applyProtection="0">
      <alignment horizontal="right" vertical="center"/>
    </xf>
    <xf numFmtId="4" fontId="122" fillId="74" borderId="641" applyNumberFormat="0" applyProtection="0">
      <alignment horizontal="right" vertical="center"/>
    </xf>
    <xf numFmtId="4" fontId="122" fillId="74" borderId="641" applyNumberFormat="0" applyProtection="0">
      <alignment horizontal="right" vertical="center"/>
    </xf>
    <xf numFmtId="4" fontId="122" fillId="74" borderId="641" applyNumberFormat="0" applyProtection="0">
      <alignment horizontal="right" vertical="center"/>
    </xf>
    <xf numFmtId="4" fontId="122" fillId="74" borderId="641" applyNumberFormat="0" applyProtection="0">
      <alignment horizontal="right" vertical="center"/>
    </xf>
    <xf numFmtId="4" fontId="122" fillId="74" borderId="641" applyNumberFormat="0" applyProtection="0">
      <alignment horizontal="right" vertical="center"/>
    </xf>
    <xf numFmtId="4" fontId="122" fillId="75" borderId="641" applyNumberFormat="0" applyProtection="0">
      <alignment horizontal="right" vertical="center"/>
    </xf>
    <xf numFmtId="4" fontId="122" fillId="75" borderId="641" applyNumberFormat="0" applyProtection="0">
      <alignment horizontal="right" vertical="center"/>
    </xf>
    <xf numFmtId="4" fontId="122" fillId="75" borderId="641" applyNumberFormat="0" applyProtection="0">
      <alignment horizontal="right" vertical="center"/>
    </xf>
    <xf numFmtId="4" fontId="122" fillId="75" borderId="641" applyNumberFormat="0" applyProtection="0">
      <alignment horizontal="right" vertical="center"/>
    </xf>
    <xf numFmtId="4" fontId="122" fillId="75" borderId="641" applyNumberFormat="0" applyProtection="0">
      <alignment horizontal="right" vertical="center"/>
    </xf>
    <xf numFmtId="4" fontId="122" fillId="75" borderId="641" applyNumberFormat="0" applyProtection="0">
      <alignment horizontal="right" vertical="center"/>
    </xf>
    <xf numFmtId="4" fontId="122" fillId="75" borderId="641" applyNumberFormat="0" applyProtection="0">
      <alignment horizontal="right" vertical="center"/>
    </xf>
    <xf numFmtId="4" fontId="122" fillId="75" borderId="641" applyNumberFormat="0" applyProtection="0">
      <alignment horizontal="right" vertical="center"/>
    </xf>
    <xf numFmtId="4" fontId="122" fillId="75" borderId="641" applyNumberFormat="0" applyProtection="0">
      <alignment horizontal="right" vertical="center"/>
    </xf>
    <xf numFmtId="4" fontId="122" fillId="75" borderId="641" applyNumberFormat="0" applyProtection="0">
      <alignment horizontal="right" vertical="center"/>
    </xf>
    <xf numFmtId="4" fontId="122" fillId="75" borderId="641" applyNumberFormat="0" applyProtection="0">
      <alignment horizontal="right" vertical="center"/>
    </xf>
    <xf numFmtId="4" fontId="122" fillId="75" borderId="641" applyNumberFormat="0" applyProtection="0">
      <alignment horizontal="right" vertical="center"/>
    </xf>
    <xf numFmtId="4" fontId="122" fillId="76" borderId="641" applyNumberFormat="0" applyProtection="0">
      <alignment horizontal="right" vertical="center"/>
    </xf>
    <xf numFmtId="4" fontId="122" fillId="76" borderId="641" applyNumberFormat="0" applyProtection="0">
      <alignment horizontal="right" vertical="center"/>
    </xf>
    <xf numFmtId="4" fontId="122" fillId="76" borderId="641" applyNumberFormat="0" applyProtection="0">
      <alignment horizontal="right" vertical="center"/>
    </xf>
    <xf numFmtId="4" fontId="122" fillId="76" borderId="641" applyNumberFormat="0" applyProtection="0">
      <alignment horizontal="right" vertical="center"/>
    </xf>
    <xf numFmtId="4" fontId="122" fillId="76" borderId="641" applyNumberFormat="0" applyProtection="0">
      <alignment horizontal="right" vertical="center"/>
    </xf>
    <xf numFmtId="4" fontId="122" fillId="76" borderId="641" applyNumberFormat="0" applyProtection="0">
      <alignment horizontal="right" vertical="center"/>
    </xf>
    <xf numFmtId="4" fontId="122" fillId="76" borderId="641" applyNumberFormat="0" applyProtection="0">
      <alignment horizontal="right" vertical="center"/>
    </xf>
    <xf numFmtId="4" fontId="122" fillId="76" borderId="641" applyNumberFormat="0" applyProtection="0">
      <alignment horizontal="right" vertical="center"/>
    </xf>
    <xf numFmtId="4" fontId="122" fillId="76" borderId="641" applyNumberFormat="0" applyProtection="0">
      <alignment horizontal="right" vertical="center"/>
    </xf>
    <xf numFmtId="4" fontId="122" fillId="76" borderId="641" applyNumberFormat="0" applyProtection="0">
      <alignment horizontal="right" vertical="center"/>
    </xf>
    <xf numFmtId="4" fontId="122" fillId="76" borderId="641" applyNumberFormat="0" applyProtection="0">
      <alignment horizontal="right" vertical="center"/>
    </xf>
    <xf numFmtId="4" fontId="122" fillId="76" borderId="641" applyNumberFormat="0" applyProtection="0">
      <alignment horizontal="right" vertical="center"/>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83" fillId="12" borderId="559" applyNumberFormat="0" applyProtection="0">
      <alignment horizontal="left" vertical="center" indent="1"/>
    </xf>
    <xf numFmtId="4" fontId="83" fillId="12" borderId="559" applyNumberFormat="0" applyProtection="0">
      <alignment horizontal="left" vertical="center" indent="1"/>
    </xf>
    <xf numFmtId="4" fontId="83" fillId="12" borderId="559" applyNumberFormat="0" applyProtection="0">
      <alignment horizontal="left" vertical="center" indent="1"/>
    </xf>
    <xf numFmtId="4" fontId="83" fillId="12" borderId="559" applyNumberFormat="0" applyProtection="0">
      <alignment horizontal="left" vertical="center" indent="1"/>
    </xf>
    <xf numFmtId="4" fontId="83" fillId="12" borderId="559" applyNumberFormat="0" applyProtection="0">
      <alignment horizontal="left" vertical="center" indent="1"/>
    </xf>
    <xf numFmtId="4" fontId="83" fillId="12" borderId="559" applyNumberFormat="0" applyProtection="0">
      <alignment horizontal="left" vertical="center" indent="1"/>
    </xf>
    <xf numFmtId="4" fontId="83" fillId="12" borderId="559" applyNumberFormat="0" applyProtection="0">
      <alignment horizontal="left" vertical="center" indent="1"/>
    </xf>
    <xf numFmtId="4" fontId="83" fillId="12" borderId="559" applyNumberFormat="0" applyProtection="0">
      <alignment horizontal="left" vertical="center" indent="1"/>
    </xf>
    <xf numFmtId="4" fontId="83" fillId="12" borderId="559" applyNumberFormat="0" applyProtection="0">
      <alignment horizontal="left" vertical="center" indent="1"/>
    </xf>
    <xf numFmtId="4" fontId="83" fillId="12" borderId="559" applyNumberFormat="0" applyProtection="0">
      <alignment horizontal="left" vertical="center" indent="1"/>
    </xf>
    <xf numFmtId="4" fontId="83" fillId="12" borderId="559" applyNumberFormat="0" applyProtection="0">
      <alignment horizontal="left" vertical="center" indent="1"/>
    </xf>
    <xf numFmtId="4" fontId="83" fillId="78" borderId="0" applyNumberFormat="0" applyProtection="0">
      <alignment horizontal="left" vertical="center" indent="1"/>
    </xf>
    <xf numFmtId="4" fontId="83" fillId="78" borderId="0" applyNumberFormat="0" applyProtection="0">
      <alignment horizontal="left" vertical="center" indent="1"/>
    </xf>
    <xf numFmtId="4" fontId="83" fillId="78" borderId="0" applyNumberFormat="0" applyProtection="0">
      <alignment horizontal="left" vertical="center" indent="1"/>
    </xf>
    <xf numFmtId="4" fontId="83" fillId="78" borderId="0" applyNumberFormat="0" applyProtection="0">
      <alignment horizontal="left" vertical="center" indent="1"/>
    </xf>
    <xf numFmtId="4" fontId="122" fillId="50" borderId="641" applyNumberFormat="0" applyProtection="0">
      <alignment horizontal="right" vertical="center"/>
    </xf>
    <xf numFmtId="4" fontId="122" fillId="50" borderId="641" applyNumberFormat="0" applyProtection="0">
      <alignment horizontal="right" vertical="center"/>
    </xf>
    <xf numFmtId="4" fontId="122" fillId="50" borderId="641" applyNumberFormat="0" applyProtection="0">
      <alignment horizontal="right" vertical="center"/>
    </xf>
    <xf numFmtId="4" fontId="122" fillId="50" borderId="641" applyNumberFormat="0" applyProtection="0">
      <alignment horizontal="right" vertical="center"/>
    </xf>
    <xf numFmtId="4" fontId="122" fillId="50" borderId="641" applyNumberFormat="0" applyProtection="0">
      <alignment horizontal="right" vertical="center"/>
    </xf>
    <xf numFmtId="4" fontId="122" fillId="50" borderId="641" applyNumberFormat="0" applyProtection="0">
      <alignment horizontal="right" vertical="center"/>
    </xf>
    <xf numFmtId="4" fontId="122" fillId="50" borderId="641" applyNumberFormat="0" applyProtection="0">
      <alignment horizontal="right" vertical="center"/>
    </xf>
    <xf numFmtId="4" fontId="122" fillId="50" borderId="641" applyNumberFormat="0" applyProtection="0">
      <alignment horizontal="right" vertical="center"/>
    </xf>
    <xf numFmtId="4" fontId="122" fillId="50" borderId="641" applyNumberFormat="0" applyProtection="0">
      <alignment horizontal="right" vertical="center"/>
    </xf>
    <xf numFmtId="4" fontId="122" fillId="50" borderId="641" applyNumberFormat="0" applyProtection="0">
      <alignment horizontal="right" vertical="center"/>
    </xf>
    <xf numFmtId="4" fontId="122" fillId="50" borderId="641" applyNumberFormat="0" applyProtection="0">
      <alignment horizontal="right" vertical="center"/>
    </xf>
    <xf numFmtId="4" fontId="122" fillId="50" borderId="641" applyNumberFormat="0" applyProtection="0">
      <alignment horizontal="right" vertical="center"/>
    </xf>
    <xf numFmtId="4" fontId="24" fillId="12" borderId="0" applyNumberFormat="0" applyProtection="0">
      <alignment horizontal="left" vertical="center" indent="1"/>
    </xf>
    <xf numFmtId="4" fontId="24" fillId="12" borderId="0" applyNumberFormat="0" applyProtection="0">
      <alignment horizontal="left" vertical="center" indent="1"/>
    </xf>
    <xf numFmtId="4" fontId="24" fillId="12" borderId="0" applyNumberFormat="0" applyProtection="0">
      <alignment horizontal="left" vertical="center" indent="1"/>
    </xf>
    <xf numFmtId="4" fontId="24" fillId="12" borderId="0" applyNumberFormat="0" applyProtection="0">
      <alignment horizontal="left" vertical="center" indent="1"/>
    </xf>
    <xf numFmtId="4" fontId="24" fillId="12" borderId="0" applyNumberFormat="0" applyProtection="0">
      <alignment horizontal="left" vertical="center" indent="1"/>
    </xf>
    <xf numFmtId="4" fontId="124" fillId="9" borderId="0" applyNumberFormat="0" applyProtection="0">
      <alignment horizontal="left" vertical="center" indent="1"/>
    </xf>
    <xf numFmtId="4" fontId="122" fillId="44" borderId="641" applyNumberFormat="0" applyProtection="0">
      <alignment vertical="center"/>
    </xf>
    <xf numFmtId="4" fontId="122" fillId="44" borderId="641" applyNumberFormat="0" applyProtection="0">
      <alignment vertical="center"/>
    </xf>
    <xf numFmtId="4" fontId="122" fillId="44" borderId="641" applyNumberFormat="0" applyProtection="0">
      <alignment vertical="center"/>
    </xf>
    <xf numFmtId="4" fontId="122" fillId="44" borderId="641" applyNumberFormat="0" applyProtection="0">
      <alignment vertical="center"/>
    </xf>
    <xf numFmtId="4" fontId="122" fillId="44" borderId="641" applyNumberFormat="0" applyProtection="0">
      <alignment vertical="center"/>
    </xf>
    <xf numFmtId="4" fontId="122" fillId="44" borderId="641" applyNumberFormat="0" applyProtection="0">
      <alignment vertical="center"/>
    </xf>
    <xf numFmtId="4" fontId="122" fillId="44" borderId="641" applyNumberFormat="0" applyProtection="0">
      <alignment vertical="center"/>
    </xf>
    <xf numFmtId="4" fontId="122" fillId="44" borderId="641" applyNumberFormat="0" applyProtection="0">
      <alignment vertical="center"/>
    </xf>
    <xf numFmtId="4" fontId="122" fillId="44" borderId="641" applyNumberFormat="0" applyProtection="0">
      <alignment vertical="center"/>
    </xf>
    <xf numFmtId="4" fontId="122" fillId="44" borderId="641" applyNumberFormat="0" applyProtection="0">
      <alignment vertical="center"/>
    </xf>
    <xf numFmtId="4" fontId="122" fillId="44" borderId="641" applyNumberFormat="0" applyProtection="0">
      <alignment vertical="center"/>
    </xf>
    <xf numFmtId="4" fontId="122" fillId="44" borderId="641" applyNumberFormat="0" applyProtection="0">
      <alignment vertical="center"/>
    </xf>
    <xf numFmtId="4" fontId="125" fillId="44" borderId="641" applyNumberFormat="0" applyProtection="0">
      <alignment vertical="center"/>
    </xf>
    <xf numFmtId="4" fontId="125" fillId="44" borderId="641" applyNumberFormat="0" applyProtection="0">
      <alignment vertical="center"/>
    </xf>
    <xf numFmtId="4" fontId="125" fillId="44" borderId="641" applyNumberFormat="0" applyProtection="0">
      <alignment vertical="center"/>
    </xf>
    <xf numFmtId="4" fontId="125" fillId="44" borderId="641" applyNumberFormat="0" applyProtection="0">
      <alignment vertical="center"/>
    </xf>
    <xf numFmtId="4" fontId="125" fillId="44" borderId="641" applyNumberFormat="0" applyProtection="0">
      <alignment vertical="center"/>
    </xf>
    <xf numFmtId="4" fontId="125" fillId="44" borderId="641" applyNumberFormat="0" applyProtection="0">
      <alignment vertical="center"/>
    </xf>
    <xf numFmtId="4" fontId="125" fillId="44" borderId="641" applyNumberFormat="0" applyProtection="0">
      <alignment vertical="center"/>
    </xf>
    <xf numFmtId="4" fontId="125" fillId="44" borderId="641" applyNumberFormat="0" applyProtection="0">
      <alignment vertical="center"/>
    </xf>
    <xf numFmtId="4" fontId="125" fillId="44" borderId="641" applyNumberFormat="0" applyProtection="0">
      <alignment vertical="center"/>
    </xf>
    <xf numFmtId="4" fontId="125" fillId="44" borderId="641" applyNumberFormat="0" applyProtection="0">
      <alignment vertical="center"/>
    </xf>
    <xf numFmtId="4" fontId="125" fillId="44" borderId="641" applyNumberFormat="0" applyProtection="0">
      <alignment vertical="center"/>
    </xf>
    <xf numFmtId="4" fontId="125" fillId="44" borderId="641" applyNumberFormat="0" applyProtection="0">
      <alignment vertical="center"/>
    </xf>
    <xf numFmtId="4" fontId="83" fillId="50" borderId="642" applyNumberFormat="0" applyProtection="0">
      <alignment horizontal="left" vertical="center" indent="1"/>
    </xf>
    <xf numFmtId="4" fontId="83" fillId="50" borderId="642" applyNumberFormat="0" applyProtection="0">
      <alignment horizontal="left" vertical="center" indent="1"/>
    </xf>
    <xf numFmtId="4" fontId="83" fillId="50" borderId="642" applyNumberFormat="0" applyProtection="0">
      <alignment horizontal="left" vertical="center" indent="1"/>
    </xf>
    <xf numFmtId="4" fontId="83" fillId="50" borderId="642" applyNumberFormat="0" applyProtection="0">
      <alignment horizontal="left" vertical="center" indent="1"/>
    </xf>
    <xf numFmtId="4" fontId="83" fillId="50" borderId="642" applyNumberFormat="0" applyProtection="0">
      <alignment horizontal="left" vertical="center" indent="1"/>
    </xf>
    <xf numFmtId="4" fontId="83" fillId="50" borderId="642" applyNumberFormat="0" applyProtection="0">
      <alignment horizontal="left" vertical="center" indent="1"/>
    </xf>
    <xf numFmtId="4" fontId="83" fillId="50" borderId="642" applyNumberFormat="0" applyProtection="0">
      <alignment horizontal="left" vertical="center" indent="1"/>
    </xf>
    <xf numFmtId="4" fontId="83" fillId="50" borderId="642" applyNumberFormat="0" applyProtection="0">
      <alignment horizontal="left" vertical="center" indent="1"/>
    </xf>
    <xf numFmtId="4" fontId="83" fillId="50" borderId="642" applyNumberFormat="0" applyProtection="0">
      <alignment horizontal="left" vertical="center" indent="1"/>
    </xf>
    <xf numFmtId="4" fontId="83" fillId="50" borderId="642" applyNumberFormat="0" applyProtection="0">
      <alignment horizontal="left" vertical="center" indent="1"/>
    </xf>
    <xf numFmtId="4" fontId="83" fillId="50" borderId="642" applyNumberFormat="0" applyProtection="0">
      <alignment horizontal="left" vertical="center" indent="1"/>
    </xf>
    <xf numFmtId="4" fontId="83" fillId="50" borderId="642" applyNumberFormat="0" applyProtection="0">
      <alignment horizontal="left" vertical="center" indent="1"/>
    </xf>
    <xf numFmtId="4" fontId="24" fillId="44" borderId="641" applyNumberFormat="0" applyProtection="0">
      <alignment horizontal="right" vertical="center"/>
    </xf>
    <xf numFmtId="4" fontId="125" fillId="44" borderId="641" applyNumberFormat="0" applyProtection="0">
      <alignment horizontal="right" vertical="center"/>
    </xf>
    <xf numFmtId="4" fontId="125" fillId="44" borderId="641" applyNumberFormat="0" applyProtection="0">
      <alignment horizontal="right" vertical="center"/>
    </xf>
    <xf numFmtId="4" fontId="125" fillId="44" borderId="641" applyNumberFormat="0" applyProtection="0">
      <alignment horizontal="right" vertical="center"/>
    </xf>
    <xf numFmtId="4" fontId="125" fillId="44" borderId="641" applyNumberFormat="0" applyProtection="0">
      <alignment horizontal="right" vertical="center"/>
    </xf>
    <xf numFmtId="4" fontId="125" fillId="44" borderId="641" applyNumberFormat="0" applyProtection="0">
      <alignment horizontal="right" vertical="center"/>
    </xf>
    <xf numFmtId="4" fontId="125" fillId="44" borderId="641" applyNumberFormat="0" applyProtection="0">
      <alignment horizontal="right" vertical="center"/>
    </xf>
    <xf numFmtId="4" fontId="125" fillId="44" borderId="641" applyNumberFormat="0" applyProtection="0">
      <alignment horizontal="right" vertical="center"/>
    </xf>
    <xf numFmtId="4" fontId="125" fillId="44" borderId="641" applyNumberFormat="0" applyProtection="0">
      <alignment horizontal="right" vertical="center"/>
    </xf>
    <xf numFmtId="4" fontId="125" fillId="44" borderId="641" applyNumberFormat="0" applyProtection="0">
      <alignment horizontal="right" vertical="center"/>
    </xf>
    <xf numFmtId="4" fontId="125" fillId="44" borderId="641" applyNumberFormat="0" applyProtection="0">
      <alignment horizontal="right" vertical="center"/>
    </xf>
    <xf numFmtId="4" fontId="125" fillId="44" borderId="641" applyNumberFormat="0" applyProtection="0">
      <alignment horizontal="right" vertical="center"/>
    </xf>
    <xf numFmtId="4" fontId="125" fillId="44" borderId="641" applyNumberFormat="0" applyProtection="0">
      <alignment horizontal="right" vertical="center"/>
    </xf>
    <xf numFmtId="4" fontId="128" fillId="44" borderId="641" applyNumberFormat="0" applyProtection="0">
      <alignment horizontal="right" vertical="center"/>
    </xf>
    <xf numFmtId="4" fontId="128" fillId="44" borderId="641" applyNumberFormat="0" applyProtection="0">
      <alignment horizontal="right" vertical="center"/>
    </xf>
    <xf numFmtId="4" fontId="128" fillId="44" borderId="641" applyNumberFormat="0" applyProtection="0">
      <alignment horizontal="right" vertical="center"/>
    </xf>
    <xf numFmtId="4" fontId="128" fillId="44" borderId="641" applyNumberFormat="0" applyProtection="0">
      <alignment horizontal="right" vertical="center"/>
    </xf>
    <xf numFmtId="4" fontId="128" fillId="44" borderId="641" applyNumberFormat="0" applyProtection="0">
      <alignment horizontal="right" vertical="center"/>
    </xf>
    <xf numFmtId="4" fontId="128" fillId="44" borderId="641" applyNumberFormat="0" applyProtection="0">
      <alignment horizontal="right" vertical="center"/>
    </xf>
    <xf numFmtId="4" fontId="128" fillId="44" borderId="641" applyNumberFormat="0" applyProtection="0">
      <alignment horizontal="right" vertical="center"/>
    </xf>
    <xf numFmtId="4" fontId="128" fillId="44" borderId="641" applyNumberFormat="0" applyProtection="0">
      <alignment horizontal="right" vertical="center"/>
    </xf>
    <xf numFmtId="4" fontId="128" fillId="44" borderId="641" applyNumberFormat="0" applyProtection="0">
      <alignment horizontal="right" vertical="center"/>
    </xf>
    <xf numFmtId="4" fontId="128" fillId="44" borderId="641" applyNumberFormat="0" applyProtection="0">
      <alignment horizontal="right" vertical="center"/>
    </xf>
    <xf numFmtId="4" fontId="128" fillId="44" borderId="641" applyNumberFormat="0" applyProtection="0">
      <alignment horizontal="right" vertical="center"/>
    </xf>
    <xf numFmtId="4" fontId="128" fillId="44" borderId="641" applyNumberFormat="0" applyProtection="0">
      <alignment horizontal="right" vertical="center"/>
    </xf>
    <xf numFmtId="0" fontId="87" fillId="20" borderId="0" applyNumberFormat="0" applyBorder="0" applyAlignment="0" applyProtection="0"/>
    <xf numFmtId="0" fontId="253" fillId="0" borderId="0" applyFill="0" applyBorder="0">
      <alignment horizontal="left" vertical="center"/>
    </xf>
    <xf numFmtId="194" fontId="33" fillId="0" borderId="0"/>
    <xf numFmtId="0" fontId="230" fillId="0" borderId="0" applyFill="0" applyBorder="0">
      <alignment horizontal="left" vertical="center"/>
    </xf>
    <xf numFmtId="343" fontId="254" fillId="0" borderId="0" applyFont="0" applyFill="0" applyBorder="0" applyAlignment="0" applyProtection="0"/>
    <xf numFmtId="298" fontId="34" fillId="0" borderId="0">
      <alignment horizontal="right" vertical="top" wrapText="1"/>
    </xf>
    <xf numFmtId="0" fontId="106" fillId="58" borderId="640" applyNumberFormat="0" applyAlignment="0" applyProtection="0"/>
    <xf numFmtId="0" fontId="106" fillId="58" borderId="640" applyNumberFormat="0" applyAlignment="0" applyProtection="0"/>
    <xf numFmtId="0" fontId="106" fillId="58" borderId="640" applyNumberFormat="0" applyAlignment="0" applyProtection="0"/>
    <xf numFmtId="0" fontId="106" fillId="58" borderId="640" applyNumberFormat="0" applyAlignment="0" applyProtection="0"/>
    <xf numFmtId="0" fontId="106" fillId="58" borderId="640" applyNumberFormat="0" applyAlignment="0" applyProtection="0"/>
    <xf numFmtId="0" fontId="106" fillId="58" borderId="640" applyNumberFormat="0" applyAlignment="0" applyProtection="0"/>
    <xf numFmtId="0" fontId="106" fillId="58" borderId="640" applyNumberFormat="0" applyAlignment="0" applyProtection="0"/>
    <xf numFmtId="0" fontId="34" fillId="0" borderId="0">
      <alignment vertical="top" wrapText="1"/>
    </xf>
    <xf numFmtId="0" fontId="4" fillId="50" borderId="0" applyNumberFormat="0" applyBorder="0" applyProtection="0">
      <alignment horizontal="center"/>
    </xf>
    <xf numFmtId="0" fontId="4" fillId="50" borderId="0" applyNumberFormat="0" applyBorder="0" applyProtection="0">
      <alignment horizontal="center"/>
    </xf>
    <xf numFmtId="0" fontId="4" fillId="50" borderId="0" applyNumberFormat="0" applyBorder="0" applyProtection="0">
      <alignment horizontal="center"/>
    </xf>
    <xf numFmtId="0" fontId="4" fillId="50" borderId="0" applyNumberFormat="0" applyBorder="0" applyProtection="0">
      <alignment horizontal="center"/>
    </xf>
    <xf numFmtId="0" fontId="4" fillId="50" borderId="0" applyNumberFormat="0" applyBorder="0" applyProtection="0">
      <alignment horizontal="center"/>
    </xf>
    <xf numFmtId="0" fontId="4" fillId="0" borderId="0"/>
    <xf numFmtId="298" fontId="77" fillId="0" borderId="0" applyFont="0" applyFill="0" applyBorder="0" applyAlignment="0"/>
    <xf numFmtId="298" fontId="77" fillId="0" borderId="0" applyFont="0" applyFill="0" applyBorder="0" applyAlignment="0"/>
    <xf numFmtId="298" fontId="77" fillId="0" borderId="0" applyFont="0" applyFill="0" applyBorder="0" applyAlignment="0"/>
    <xf numFmtId="298" fontId="77" fillId="0" borderId="0" applyFont="0" applyFill="0" applyBorder="0" applyAlignment="0"/>
    <xf numFmtId="0" fontId="42" fillId="47" borderId="0"/>
    <xf numFmtId="0" fontId="42" fillId="47" borderId="0"/>
    <xf numFmtId="0" fontId="42" fillId="47" borderId="0"/>
    <xf numFmtId="0" fontId="42" fillId="47" borderId="0"/>
    <xf numFmtId="0" fontId="42" fillId="47" borderId="0"/>
    <xf numFmtId="0" fontId="34" fillId="0" borderId="0">
      <alignment vertical="top" wrapText="1"/>
    </xf>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 fontId="241" fillId="79" borderId="0" applyBorder="0" applyAlignment="0" applyProtection="0"/>
    <xf numFmtId="3" fontId="241" fillId="44" borderId="0" applyBorder="0" applyAlignment="0" applyProtection="0"/>
    <xf numFmtId="3" fontId="241" fillId="9" borderId="0" applyBorder="0" applyAlignment="0" applyProtection="0"/>
    <xf numFmtId="0" fontId="255" fillId="81" borderId="0" applyNumberFormat="0" applyBorder="0" applyAlignment="0" applyProtection="0"/>
    <xf numFmtId="174" fontId="97" fillId="79" borderId="0" applyBorder="0" applyAlignment="0" applyProtection="0"/>
    <xf numFmtId="174" fontId="97" fillId="44" borderId="0" applyBorder="0" applyAlignment="0" applyProtection="0"/>
    <xf numFmtId="174" fontId="97" fillId="9" borderId="0" applyBorder="0" applyAlignment="0" applyProtection="0"/>
    <xf numFmtId="3" fontId="256" fillId="0" borderId="0" applyFill="0" applyBorder="0" applyAlignment="0" applyProtection="0"/>
    <xf numFmtId="0" fontId="4" fillId="0" borderId="0" applyNumberFormat="0" applyFont="0" applyFill="0" applyBorder="0" applyAlignment="0" applyProtection="0"/>
    <xf numFmtId="182" fontId="97" fillId="44" borderId="0" applyBorder="0" applyAlignment="0" applyProtection="0"/>
    <xf numFmtId="182" fontId="97" fillId="9" borderId="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 fontId="241" fillId="79" borderId="0" applyBorder="0" applyAlignment="0" applyProtection="0"/>
    <xf numFmtId="3" fontId="241" fillId="60" borderId="0" applyBorder="0" applyAlignment="0" applyProtection="0"/>
    <xf numFmtId="3" fontId="241" fillId="9" borderId="0" applyBorder="0" applyAlignment="0" applyProtection="0"/>
    <xf numFmtId="0" fontId="255" fillId="81" borderId="0" applyNumberFormat="0" applyBorder="0" applyAlignment="0" applyProtection="0"/>
    <xf numFmtId="174" fontId="97" fillId="79" borderId="0" applyBorder="0" applyAlignment="0" applyProtection="0"/>
    <xf numFmtId="174" fontId="97" fillId="60" borderId="0" applyBorder="0" applyAlignment="0" applyProtection="0"/>
    <xf numFmtId="174" fontId="97" fillId="9" borderId="0" applyBorder="0" applyAlignment="0" applyProtection="0"/>
    <xf numFmtId="3" fontId="256"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2" fontId="97" fillId="60" borderId="0" applyBorder="0" applyAlignment="0" applyProtection="0"/>
    <xf numFmtId="182" fontId="97" fillId="9" borderId="0" applyBorder="0" applyAlignment="0" applyProtection="0"/>
    <xf numFmtId="182" fontId="97" fillId="9" borderId="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 fontId="241" fillId="9" borderId="0" applyBorder="0" applyAlignment="0" applyProtection="0"/>
    <xf numFmtId="0" fontId="255" fillId="81"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97" fillId="9" borderId="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 fontId="241" fillId="79" borderId="0" applyBorder="0" applyAlignment="0" applyProtection="0"/>
    <xf numFmtId="0" fontId="255" fillId="81" borderId="0" applyNumberFormat="0" applyBorder="0" applyAlignment="0" applyProtection="0"/>
    <xf numFmtId="10" fontId="97" fillId="79" borderId="0" applyBorder="0" applyAlignment="0" applyProtection="0"/>
    <xf numFmtId="174" fontId="97" fillId="79" borderId="0" applyBorder="0" applyAlignment="0" applyProtection="0"/>
    <xf numFmtId="3" fontId="256" fillId="0" borderId="0" applyFill="0" applyBorder="0" applyAlignment="0" applyProtection="0"/>
    <xf numFmtId="0" fontId="4" fillId="0" borderId="0" applyNumberFormat="0" applyFont="0" applyFill="0" applyBorder="0" applyAlignment="0" applyProtection="0"/>
    <xf numFmtId="0" fontId="113" fillId="0" borderId="0"/>
    <xf numFmtId="0" fontId="145" fillId="151" borderId="0" applyNumberFormat="0" applyFont="0" applyAlignment="0" applyProtection="0">
      <alignment vertical="center"/>
    </xf>
    <xf numFmtId="0" fontId="113" fillId="0" borderId="0" applyFill="0" applyBorder="0" applyProtection="0">
      <alignment horizontal="center" vertical="center"/>
    </xf>
    <xf numFmtId="0" fontId="235" fillId="0" borderId="19" applyNumberFormat="0" applyFont="0" applyFill="0" applyAlignment="0"/>
    <xf numFmtId="0" fontId="134" fillId="0" borderId="11" applyBorder="0" applyProtection="0">
      <alignment horizontal="right" vertical="center"/>
    </xf>
    <xf numFmtId="0" fontId="134" fillId="0" borderId="11" applyBorder="0" applyProtection="0">
      <alignment horizontal="right" vertical="center"/>
    </xf>
    <xf numFmtId="0" fontId="134" fillId="0" borderId="11" applyBorder="0" applyProtection="0">
      <alignment horizontal="right" vertical="center"/>
    </xf>
    <xf numFmtId="0" fontId="135" fillId="81" borderId="11" applyBorder="0" applyProtection="0">
      <alignment horizontal="centerContinuous" vertical="center"/>
    </xf>
    <xf numFmtId="0" fontId="135" fillId="81" borderId="11" applyBorder="0" applyProtection="0">
      <alignment horizontal="centerContinuous" vertical="center"/>
    </xf>
    <xf numFmtId="0" fontId="135" fillId="81" borderId="11" applyBorder="0" applyProtection="0">
      <alignment horizontal="centerContinuous" vertical="center"/>
    </xf>
    <xf numFmtId="0" fontId="113" fillId="0" borderId="0" applyFill="0" applyBorder="0" applyProtection="0"/>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0" fontId="4" fillId="0" borderId="7" applyFill="0" applyBorder="0" applyProtection="0">
      <alignment horizontal="left" vertical="top"/>
    </xf>
    <xf numFmtId="37" fontId="34" fillId="0" borderId="0">
      <alignment horizontal="right" vertical="top" wrapText="1"/>
    </xf>
    <xf numFmtId="300" fontId="33" fillId="0" borderId="0" applyFont="0" applyFill="0" applyBorder="0" applyAlignment="0" applyProtection="0"/>
    <xf numFmtId="301" fontId="33" fillId="0" borderId="0" applyFont="0" applyFill="0" applyBorder="0" applyAlignment="0" applyProtection="0"/>
    <xf numFmtId="302" fontId="33" fillId="0" borderId="0" applyFont="0" applyFill="0" applyBorder="0" applyAlignment="0" applyProtection="0"/>
    <xf numFmtId="0" fontId="4" fillId="0" borderId="0" applyBorder="0">
      <protection locked="0"/>
    </xf>
    <xf numFmtId="49" fontId="24" fillId="0" borderId="0" applyFill="0" applyBorder="0" applyAlignment="0"/>
    <xf numFmtId="0" fontId="24" fillId="0" borderId="0" applyFill="0" applyBorder="0" applyAlignment="0"/>
    <xf numFmtId="0" fontId="24" fillId="0" borderId="0" applyFill="0" applyBorder="0" applyAlignment="0"/>
    <xf numFmtId="0" fontId="4" fillId="0" borderId="0" applyFill="0" applyBorder="0">
      <alignment horizontal="right"/>
    </xf>
    <xf numFmtId="0" fontId="4" fillId="0" borderId="0" applyFill="0" applyBorder="0">
      <alignment horizontal="right"/>
    </xf>
    <xf numFmtId="0" fontId="4" fillId="0" borderId="0" applyBorder="0"/>
    <xf numFmtId="0" fontId="82" fillId="0" borderId="0" applyNumberFormat="0" applyFill="0" applyBorder="0" applyAlignment="0" applyProtection="0"/>
    <xf numFmtId="0" fontId="74" fillId="0" borderId="0" applyFill="0" applyBorder="0" applyProtection="0">
      <alignment horizontal="lef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 fontId="42" fillId="0" borderId="0" applyFont="0" applyFill="0" applyBorder="0" applyAlignment="0" applyProtection="0">
      <alignment horizontal="center"/>
    </xf>
    <xf numFmtId="18" fontId="42" fillId="0" borderId="0" applyFont="0" applyFill="0" applyBorder="0" applyAlignment="0" applyProtection="0">
      <alignment horizontal="center"/>
    </xf>
    <xf numFmtId="304" fontId="33" fillId="0" borderId="0" applyFont="0" applyFill="0" applyBorder="0" applyAlignment="0" applyProtection="0"/>
    <xf numFmtId="305" fontId="33"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303" fontId="33" fillId="0" borderId="0" applyFont="0" applyFill="0" applyBorder="0" applyAlignment="0" applyProtection="0"/>
    <xf numFmtId="303" fontId="33" fillId="0" borderId="0" applyFont="0" applyFill="0" applyBorder="0" applyAlignment="0" applyProtection="0"/>
    <xf numFmtId="303" fontId="33" fillId="0" borderId="0" applyFont="0" applyFill="0" applyBorder="0" applyAlignment="0" applyProtection="0"/>
    <xf numFmtId="303" fontId="33" fillId="0" borderId="0" applyFont="0" applyFill="0" applyBorder="0" applyAlignment="0" applyProtection="0"/>
    <xf numFmtId="303" fontId="33" fillId="0" borderId="0" applyFont="0" applyFill="0" applyBorder="0" applyAlignment="0" applyProtection="0"/>
    <xf numFmtId="303" fontId="33" fillId="0" borderId="0" applyFont="0" applyFill="0" applyBorder="0" applyAlignment="0" applyProtection="0"/>
    <xf numFmtId="303" fontId="33" fillId="0" borderId="0" applyFont="0" applyFill="0" applyBorder="0" applyAlignment="0" applyProtection="0"/>
    <xf numFmtId="303" fontId="33" fillId="0" borderId="0" applyFon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8" fillId="0" borderId="826" applyNumberFormat="0" applyFill="0" applyAlignment="0" applyProtection="0"/>
    <xf numFmtId="0" fontId="259" fillId="0" borderId="45" applyNumberFormat="0" applyFill="0" applyAlignment="0" applyProtection="0"/>
    <xf numFmtId="0" fontId="260" fillId="0" borderId="827" applyNumberFormat="0" applyFill="0" applyAlignment="0" applyProtection="0"/>
    <xf numFmtId="0" fontId="260" fillId="0" borderId="0" applyNumberFormat="0" applyFill="0" applyBorder="0" applyAlignment="0" applyProtection="0"/>
    <xf numFmtId="0" fontId="143" fillId="82" borderId="0">
      <alignment horizontal="centerContinuous"/>
    </xf>
    <xf numFmtId="0" fontId="143" fillId="82" borderId="0">
      <alignment horizontal="centerContinuous"/>
    </xf>
    <xf numFmtId="0" fontId="143" fillId="82" borderId="0">
      <alignment horizontal="centerContinuous"/>
    </xf>
    <xf numFmtId="0" fontId="143" fillId="82" borderId="0">
      <alignment horizontal="centerContinuous"/>
    </xf>
    <xf numFmtId="0" fontId="144" fillId="58" borderId="0" applyNumberFormat="0" applyBorder="0" applyAlignment="0">
      <alignment horizontal="center"/>
    </xf>
    <xf numFmtId="0" fontId="144" fillId="58" borderId="0" applyNumberFormat="0" applyBorder="0" applyAlignment="0">
      <alignment horizontal="center"/>
    </xf>
    <xf numFmtId="0" fontId="144" fillId="58" borderId="0" applyNumberFormat="0" applyBorder="0" applyAlignment="0">
      <alignment horizontal="center"/>
    </xf>
    <xf numFmtId="0" fontId="144" fillId="58" borderId="0" applyNumberFormat="0" applyBorder="0" applyAlignment="0">
      <alignment horizontal="center"/>
    </xf>
    <xf numFmtId="0" fontId="261" fillId="0" borderId="0" applyFill="0" applyBorder="0">
      <alignment horizontal="left" vertical="center"/>
      <protection locked="0"/>
    </xf>
    <xf numFmtId="0" fontId="262" fillId="0" borderId="0" applyFill="0" applyBorder="0">
      <alignment horizontal="left" vertical="center"/>
      <protection locked="0"/>
    </xf>
    <xf numFmtId="0" fontId="263" fillId="0" borderId="0" applyFill="0" applyBorder="0">
      <alignment horizontal="left" vertical="center"/>
      <protection locked="0"/>
    </xf>
    <xf numFmtId="0" fontId="264" fillId="0" borderId="0" applyFill="0" applyBorder="0">
      <alignment horizontal="left" vertical="center"/>
      <protection locked="0"/>
    </xf>
    <xf numFmtId="251" fontId="19" fillId="0" borderId="559" applyFill="0"/>
    <xf numFmtId="251" fontId="19" fillId="0" borderId="559" applyFill="0"/>
    <xf numFmtId="251" fontId="19" fillId="0" borderId="559" applyFill="0"/>
    <xf numFmtId="251" fontId="19" fillId="0" borderId="559" applyFill="0"/>
    <xf numFmtId="251" fontId="19" fillId="0" borderId="559" applyFill="0"/>
    <xf numFmtId="251" fontId="19" fillId="0" borderId="559" applyFill="0"/>
    <xf numFmtId="251" fontId="19" fillId="0" borderId="559" applyFill="0"/>
    <xf numFmtId="251" fontId="19" fillId="0" borderId="559" applyFill="0"/>
    <xf numFmtId="251" fontId="19" fillId="0" borderId="559" applyFill="0"/>
    <xf numFmtId="251" fontId="19" fillId="0" borderId="559" applyFill="0"/>
    <xf numFmtId="251" fontId="19" fillId="0" borderId="559"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19" fillId="0" borderId="584"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59"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251" fontId="4" fillId="0" borderId="584" applyFill="0"/>
    <xf numFmtId="0" fontId="146" fillId="0" borderId="828" applyNumberFormat="0" applyFill="0" applyAlignment="0" applyProtection="0"/>
    <xf numFmtId="0" fontId="212" fillId="0" borderId="813" applyNumberFormat="0" applyFill="0" applyAlignment="0" applyProtection="0"/>
    <xf numFmtId="0" fontId="146" fillId="0" borderId="828" applyNumberFormat="0" applyFill="0" applyAlignment="0" applyProtection="0"/>
    <xf numFmtId="167" fontId="76" fillId="0" borderId="13" applyFill="0" applyAlignment="0" applyProtection="0"/>
    <xf numFmtId="219" fontId="19" fillId="0" borderId="829">
      <alignment vertical="center"/>
    </xf>
    <xf numFmtId="0" fontId="4" fillId="50" borderId="0" applyNumberFormat="0" applyFont="0" applyBorder="0" applyAlignment="0" applyProtection="0"/>
    <xf numFmtId="0" fontId="4" fillId="50" borderId="0" applyNumberFormat="0" applyFont="0" applyBorder="0" applyAlignment="0" applyProtection="0"/>
    <xf numFmtId="0" fontId="4" fillId="50" borderId="0" applyNumberFormat="0" applyFont="0" applyBorder="0" applyAlignment="0" applyProtection="0"/>
    <xf numFmtId="0" fontId="4" fillId="50" borderId="0" applyNumberFormat="0" applyFont="0" applyBorder="0" applyAlignment="0" applyProtection="0"/>
    <xf numFmtId="0" fontId="4" fillId="50" borderId="0" applyNumberFormat="0" applyFont="0" applyBorder="0" applyAlignment="0" applyProtection="0"/>
    <xf numFmtId="0" fontId="4" fillId="0" borderId="19" applyNumberFormat="0" applyFont="0" applyFill="0" applyAlignment="0" applyProtection="0"/>
    <xf numFmtId="0" fontId="4" fillId="0" borderId="19" applyNumberFormat="0" applyFont="0" applyFill="0" applyAlignment="0" applyProtection="0"/>
    <xf numFmtId="0" fontId="4" fillId="0" borderId="19" applyNumberFormat="0" applyFont="0" applyFill="0" applyAlignment="0" applyProtection="0"/>
    <xf numFmtId="0" fontId="4" fillId="0" borderId="19" applyNumberFormat="0" applyFont="0" applyFill="0" applyAlignment="0" applyProtection="0"/>
    <xf numFmtId="0" fontId="4" fillId="0" borderId="19" applyNumberFormat="0" applyFont="0" applyFill="0" applyAlignment="0" applyProtection="0"/>
    <xf numFmtId="0" fontId="4" fillId="0" borderId="0" applyNumberFormat="0" applyFont="0" applyFill="0"/>
    <xf numFmtId="0" fontId="4" fillId="0" borderId="0" applyNumberFormat="0" applyFont="0" applyFill="0"/>
    <xf numFmtId="0" fontId="4" fillId="0" borderId="0" applyNumberFormat="0" applyFont="0" applyFill="0"/>
    <xf numFmtId="0" fontId="4" fillId="0" borderId="0" applyNumberFormat="0" applyFont="0" applyFill="0"/>
    <xf numFmtId="0" fontId="4" fillId="0" borderId="0" applyNumberFormat="0" applyFont="0" applyFill="0"/>
    <xf numFmtId="0" fontId="4" fillId="0" borderId="0" applyNumberFormat="0" applyFont="0" applyFill="0"/>
    <xf numFmtId="344" fontId="265" fillId="0" borderId="0" applyBorder="0">
      <alignment horizontal="center"/>
      <protection locked="0"/>
    </xf>
    <xf numFmtId="0" fontId="57" fillId="148" borderId="24" applyNumberFormat="0" applyAlignment="0" applyProtection="0"/>
    <xf numFmtId="0" fontId="114" fillId="0" borderId="0" applyNumberFormat="0" applyFill="0" applyBorder="0"/>
    <xf numFmtId="0" fontId="148" fillId="0" borderId="0" applyNumberFormat="0" applyFill="0" applyBorder="0" applyAlignment="0" applyProtection="0"/>
    <xf numFmtId="0" fontId="197" fillId="0" borderId="0" applyNumberFormat="0" applyFill="0" applyBorder="0" applyAlignment="0" applyProtection="0"/>
    <xf numFmtId="206" fontId="33" fillId="0" borderId="0"/>
    <xf numFmtId="299" fontId="43" fillId="0" borderId="0" applyFont="0" applyFill="0" applyBorder="0" applyProtection="0">
      <alignment horizontal="right"/>
    </xf>
    <xf numFmtId="306" fontId="77" fillId="0" borderId="0" applyFont="0" applyFill="0" applyBorder="0" applyAlignment="0"/>
    <xf numFmtId="306" fontId="77" fillId="0" borderId="0" applyFont="0" applyFill="0" applyBorder="0" applyAlignment="0"/>
    <xf numFmtId="306" fontId="77" fillId="0" borderId="0" applyFont="0" applyFill="0" applyBorder="0" applyAlignment="0"/>
    <xf numFmtId="306" fontId="77" fillId="0" borderId="0" applyFont="0" applyFill="0" applyBorder="0" applyAlignment="0"/>
    <xf numFmtId="345" fontId="241" fillId="0" borderId="0" applyFont="0" applyFill="0" applyBorder="0" applyAlignment="0" applyProtection="0">
      <alignment horizontal="center"/>
    </xf>
    <xf numFmtId="346" fontId="34"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266"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cellStyleXfs>
  <cellXfs count="1083">
    <xf numFmtId="0" fontId="0" fillId="0" borderId="0" xfId="0"/>
    <xf numFmtId="0" fontId="5" fillId="0" borderId="0" xfId="8" applyFont="1"/>
    <xf numFmtId="0" fontId="6" fillId="0" borderId="0" xfId="8" applyFont="1"/>
    <xf numFmtId="0" fontId="6" fillId="0" borderId="0" xfId="8" applyFont="1" applyFill="1"/>
    <xf numFmtId="0" fontId="15" fillId="4" borderId="6" xfId="8" applyFont="1" applyFill="1" applyBorder="1"/>
    <xf numFmtId="0" fontId="15" fillId="4" borderId="7" xfId="8" applyFont="1" applyFill="1" applyBorder="1"/>
    <xf numFmtId="0" fontId="15" fillId="4" borderId="0" xfId="8" applyFont="1" applyFill="1" applyBorder="1"/>
    <xf numFmtId="0" fontId="15" fillId="4" borderId="8" xfId="8" applyFont="1" applyFill="1" applyBorder="1"/>
    <xf numFmtId="0" fontId="6" fillId="6" borderId="6" xfId="8" applyFont="1" applyFill="1" applyBorder="1"/>
    <xf numFmtId="189" fontId="6" fillId="6" borderId="7" xfId="8" applyNumberFormat="1" applyFont="1" applyFill="1" applyBorder="1"/>
    <xf numFmtId="0" fontId="6" fillId="6" borderId="0" xfId="8" applyFont="1" applyFill="1" applyBorder="1"/>
    <xf numFmtId="0" fontId="6" fillId="6" borderId="8" xfId="8" applyFont="1" applyFill="1" applyBorder="1"/>
    <xf numFmtId="0" fontId="6" fillId="0" borderId="9" xfId="8" applyFont="1" applyBorder="1"/>
    <xf numFmtId="0" fontId="6" fillId="0" borderId="10" xfId="8" applyFont="1" applyBorder="1"/>
    <xf numFmtId="0" fontId="6" fillId="0" borderId="3" xfId="8" applyFont="1" applyBorder="1"/>
    <xf numFmtId="0" fontId="6" fillId="0" borderId="7" xfId="8" applyFont="1" applyBorder="1"/>
    <xf numFmtId="0" fontId="6" fillId="0" borderId="6" xfId="8" applyFont="1" applyBorder="1"/>
    <xf numFmtId="0" fontId="6" fillId="0" borderId="0" xfId="0" applyFont="1"/>
    <xf numFmtId="0" fontId="14" fillId="4" borderId="2" xfId="0" applyFont="1" applyFill="1" applyBorder="1"/>
    <xf numFmtId="17" fontId="14" fillId="4" borderId="17" xfId="0" applyNumberFormat="1" applyFont="1" applyFill="1" applyBorder="1" applyAlignment="1">
      <alignment horizontal="center"/>
    </xf>
    <xf numFmtId="17" fontId="14" fillId="4" borderId="14" xfId="0" applyNumberFormat="1" applyFont="1" applyFill="1" applyBorder="1" applyAlignment="1">
      <alignment horizontal="center"/>
    </xf>
    <xf numFmtId="17" fontId="14" fillId="4" borderId="2" xfId="0" applyNumberFormat="1" applyFont="1" applyFill="1" applyBorder="1" applyAlignment="1">
      <alignment horizontal="center"/>
    </xf>
    <xf numFmtId="0" fontId="18" fillId="4" borderId="9" xfId="0" applyFont="1" applyFill="1" applyBorder="1"/>
    <xf numFmtId="0" fontId="14" fillId="4" borderId="17" xfId="0" applyFont="1" applyFill="1" applyBorder="1" applyAlignment="1">
      <alignment horizontal="center"/>
    </xf>
    <xf numFmtId="0" fontId="14" fillId="4" borderId="9" xfId="0" applyFont="1" applyFill="1" applyBorder="1" applyAlignment="1">
      <alignment horizontal="center"/>
    </xf>
    <xf numFmtId="0" fontId="6" fillId="0" borderId="3" xfId="0" applyFont="1" applyBorder="1"/>
    <xf numFmtId="0" fontId="6" fillId="0" borderId="4" xfId="0" applyFont="1" applyBorder="1"/>
    <xf numFmtId="0" fontId="6" fillId="0" borderId="5" xfId="0" applyFont="1" applyBorder="1"/>
    <xf numFmtId="0" fontId="6" fillId="0" borderId="7" xfId="0" applyFont="1" applyBorder="1"/>
    <xf numFmtId="198" fontId="7" fillId="0" borderId="0" xfId="0" applyNumberFormat="1" applyFont="1" applyBorder="1" applyAlignment="1">
      <alignment horizontal="right" vertical="top"/>
    </xf>
    <xf numFmtId="199" fontId="7" fillId="0" borderId="8" xfId="9" applyNumberFormat="1" applyFont="1" applyBorder="1"/>
    <xf numFmtId="0" fontId="5" fillId="0" borderId="14" xfId="0" applyFont="1" applyBorder="1" applyAlignment="1">
      <alignment vertical="center"/>
    </xf>
    <xf numFmtId="198" fontId="13" fillId="0" borderId="15" xfId="0" applyNumberFormat="1" applyFont="1" applyBorder="1" applyAlignment="1">
      <alignment horizontal="right" vertical="center"/>
    </xf>
    <xf numFmtId="199" fontId="13" fillId="0" borderId="16" xfId="9" applyNumberFormat="1" applyFont="1" applyBorder="1" applyAlignment="1">
      <alignment vertical="center"/>
    </xf>
    <xf numFmtId="0" fontId="6" fillId="0" borderId="0" xfId="0" applyFont="1" applyAlignment="1">
      <alignment vertical="center"/>
    </xf>
    <xf numFmtId="0" fontId="6" fillId="0" borderId="7" xfId="0" applyFont="1" applyBorder="1" applyAlignment="1"/>
    <xf numFmtId="198" fontId="7" fillId="0" borderId="0" xfId="0" applyNumberFormat="1" applyFont="1" applyBorder="1" applyAlignment="1">
      <alignment horizontal="right"/>
    </xf>
    <xf numFmtId="199" fontId="7" fillId="0" borderId="8" xfId="9" applyNumberFormat="1" applyFont="1" applyBorder="1" applyAlignment="1"/>
    <xf numFmtId="0" fontId="6" fillId="0" borderId="0" xfId="0" applyFont="1" applyAlignment="1"/>
    <xf numFmtId="0" fontId="6" fillId="0" borderId="7" xfId="0" applyFont="1" applyBorder="1" applyAlignment="1">
      <alignment wrapText="1"/>
    </xf>
    <xf numFmtId="0" fontId="23" fillId="0" borderId="0" xfId="0" applyFont="1"/>
    <xf numFmtId="0" fontId="5" fillId="0" borderId="17" xfId="8" applyFont="1" applyBorder="1" applyAlignment="1">
      <alignment horizontal="center"/>
    </xf>
    <xf numFmtId="0" fontId="6" fillId="0" borderId="2" xfId="8" applyFont="1" applyBorder="1"/>
    <xf numFmtId="195" fontId="6" fillId="0" borderId="3" xfId="8" applyNumberFormat="1" applyFont="1" applyBorder="1"/>
    <xf numFmtId="197" fontId="6" fillId="0" borderId="4" xfId="8" applyNumberFormat="1" applyFont="1" applyBorder="1"/>
    <xf numFmtId="195" fontId="6" fillId="0" borderId="4" xfId="8" applyNumberFormat="1" applyFont="1" applyBorder="1"/>
    <xf numFmtId="197" fontId="6" fillId="0" borderId="4" xfId="8" applyNumberFormat="1" applyFont="1" applyFill="1" applyBorder="1"/>
    <xf numFmtId="197" fontId="6" fillId="0" borderId="5" xfId="8" applyNumberFormat="1" applyFont="1" applyBorder="1"/>
    <xf numFmtId="195" fontId="6" fillId="0" borderId="7" xfId="8" applyNumberFormat="1" applyFont="1" applyBorder="1"/>
    <xf numFmtId="197" fontId="6" fillId="0" borderId="0" xfId="8" applyNumberFormat="1" applyFont="1" applyBorder="1"/>
    <xf numFmtId="195" fontId="6" fillId="0" borderId="0" xfId="8" applyNumberFormat="1" applyFont="1" applyBorder="1"/>
    <xf numFmtId="197" fontId="6" fillId="0" borderId="0" xfId="8" applyNumberFormat="1" applyFont="1" applyFill="1" applyBorder="1"/>
    <xf numFmtId="197" fontId="6" fillId="0" borderId="8" xfId="8" applyNumberFormat="1" applyFont="1" applyBorder="1"/>
    <xf numFmtId="195" fontId="6" fillId="0" borderId="10" xfId="8" applyNumberFormat="1" applyFont="1" applyBorder="1"/>
    <xf numFmtId="197" fontId="6" fillId="0" borderId="11" xfId="8" applyNumberFormat="1" applyFont="1" applyBorder="1"/>
    <xf numFmtId="195" fontId="6" fillId="0" borderId="11" xfId="8" applyNumberFormat="1" applyFont="1" applyBorder="1"/>
    <xf numFmtId="197" fontId="6" fillId="0" borderId="12" xfId="8" applyNumberFormat="1" applyFont="1" applyBorder="1"/>
    <xf numFmtId="0" fontId="5" fillId="0" borderId="17" xfId="8" applyFont="1" applyBorder="1"/>
    <xf numFmtId="195" fontId="5" fillId="0" borderId="14" xfId="8" applyNumberFormat="1" applyFont="1" applyBorder="1"/>
    <xf numFmtId="197" fontId="5" fillId="0" borderId="15" xfId="8" applyNumberFormat="1" applyFont="1" applyBorder="1"/>
    <xf numFmtId="195" fontId="5" fillId="0" borderId="15" xfId="8" applyNumberFormat="1" applyFont="1" applyBorder="1"/>
    <xf numFmtId="197" fontId="5" fillId="0" borderId="16" xfId="8" applyNumberFormat="1" applyFont="1" applyBorder="1"/>
    <xf numFmtId="0" fontId="6" fillId="8" borderId="0" xfId="8" applyFont="1" applyFill="1"/>
    <xf numFmtId="195" fontId="6" fillId="8" borderId="0" xfId="8" applyNumberFormat="1" applyFont="1" applyFill="1"/>
    <xf numFmtId="0" fontId="5" fillId="0" borderId="17" xfId="8" applyFont="1" applyBorder="1" applyAlignment="1">
      <alignment horizontal="center" wrapText="1"/>
    </xf>
    <xf numFmtId="195" fontId="6" fillId="0" borderId="5" xfId="8" applyNumberFormat="1" applyFont="1" applyBorder="1"/>
    <xf numFmtId="195" fontId="6" fillId="0" borderId="8" xfId="8" applyNumberFormat="1" applyFont="1" applyBorder="1"/>
    <xf numFmtId="0" fontId="5" fillId="0" borderId="14" xfId="8" applyFont="1" applyBorder="1"/>
    <xf numFmtId="195" fontId="5" fillId="0" borderId="16" xfId="8" applyNumberFormat="1" applyFont="1" applyBorder="1"/>
    <xf numFmtId="0" fontId="6" fillId="0" borderId="17" xfId="8" applyFont="1" applyBorder="1"/>
    <xf numFmtId="195" fontId="6" fillId="0" borderId="14" xfId="8" applyNumberFormat="1" applyFont="1" applyBorder="1"/>
    <xf numFmtId="195" fontId="6" fillId="0" borderId="15" xfId="8" applyNumberFormat="1" applyFont="1" applyBorder="1"/>
    <xf numFmtId="195" fontId="6" fillId="0" borderId="16" xfId="8" applyNumberFormat="1" applyFont="1" applyBorder="1"/>
    <xf numFmtId="1" fontId="6" fillId="0" borderId="0" xfId="8" applyNumberFormat="1" applyFont="1"/>
    <xf numFmtId="0" fontId="20" fillId="0" borderId="0" xfId="0" applyFont="1"/>
    <xf numFmtId="201" fontId="13" fillId="0" borderId="15" xfId="0" applyNumberFormat="1" applyFont="1" applyBorder="1" applyAlignment="1">
      <alignment horizontal="right" vertical="center"/>
    </xf>
    <xf numFmtId="0" fontId="2" fillId="0" borderId="0" xfId="0" applyFont="1"/>
    <xf numFmtId="0" fontId="2" fillId="0" borderId="0" xfId="0" applyFont="1" applyAlignment="1">
      <alignment vertical="center"/>
    </xf>
    <xf numFmtId="0" fontId="2" fillId="0" borderId="0" xfId="0" applyFont="1" applyAlignment="1"/>
    <xf numFmtId="185" fontId="6" fillId="0" borderId="6" xfId="8" applyNumberFormat="1" applyFont="1" applyBorder="1"/>
    <xf numFmtId="0" fontId="5" fillId="0" borderId="2" xfId="8" applyFont="1" applyBorder="1"/>
    <xf numFmtId="200" fontId="5" fillId="0" borderId="2" xfId="8" applyNumberFormat="1" applyFont="1" applyBorder="1"/>
    <xf numFmtId="0" fontId="5" fillId="0" borderId="9" xfId="8" applyFont="1" applyBorder="1"/>
    <xf numFmtId="0" fontId="1" fillId="0" borderId="0" xfId="0" applyFont="1"/>
    <xf numFmtId="0" fontId="23" fillId="0" borderId="1" xfId="0" applyNumberFormat="1" applyFont="1" applyFill="1" applyBorder="1" applyAlignment="1">
      <alignment wrapText="1"/>
    </xf>
    <xf numFmtId="0" fontId="23" fillId="0" borderId="1" xfId="8" applyFont="1" applyFill="1" applyBorder="1" applyAlignment="1">
      <alignment wrapText="1"/>
    </xf>
    <xf numFmtId="0" fontId="30" fillId="0" borderId="0" xfId="11" applyFont="1" applyAlignment="1" applyProtection="1">
      <alignment horizontal="left"/>
    </xf>
    <xf numFmtId="0" fontId="6" fillId="0" borderId="0" xfId="11" applyFont="1" applyProtection="1"/>
    <xf numFmtId="0" fontId="30" fillId="0" borderId="0" xfId="11" applyFont="1" applyFill="1" applyBorder="1" applyAlignment="1" applyProtection="1">
      <alignment horizontal="left" vertical="center"/>
    </xf>
    <xf numFmtId="0" fontId="5" fillId="0" borderId="0" xfId="11" applyFont="1" applyFill="1" applyBorder="1" applyAlignment="1" applyProtection="1">
      <alignment horizontal="left" vertical="center"/>
    </xf>
    <xf numFmtId="0" fontId="31" fillId="0" borderId="0" xfId="11" applyFont="1" applyFill="1" applyAlignment="1" applyProtection="1">
      <alignment horizontal="left"/>
    </xf>
    <xf numFmtId="0" fontId="5" fillId="10" borderId="14" xfId="11" applyFont="1" applyFill="1" applyBorder="1" applyAlignment="1" applyProtection="1">
      <alignment horizontal="centerContinuous"/>
    </xf>
    <xf numFmtId="0" fontId="5" fillId="10" borderId="15" xfId="11" applyFont="1" applyFill="1" applyBorder="1" applyAlignment="1" applyProtection="1">
      <alignment horizontal="centerContinuous"/>
    </xf>
    <xf numFmtId="0" fontId="5" fillId="10" borderId="16" xfId="11" applyFont="1" applyFill="1" applyBorder="1" applyAlignment="1" applyProtection="1">
      <alignment horizontal="centerContinuous"/>
    </xf>
    <xf numFmtId="0" fontId="6" fillId="0" borderId="0" xfId="11" applyFont="1" applyFill="1" applyProtection="1"/>
    <xf numFmtId="0" fontId="5" fillId="7" borderId="17" xfId="11" applyFont="1" applyFill="1" applyBorder="1" applyAlignment="1" applyProtection="1">
      <alignment horizontal="left"/>
    </xf>
    <xf numFmtId="0" fontId="5" fillId="7" borderId="17" xfId="11" applyFont="1" applyFill="1" applyBorder="1" applyAlignment="1" applyProtection="1">
      <alignment horizontal="center" wrapText="1"/>
    </xf>
    <xf numFmtId="0" fontId="6" fillId="0" borderId="6" xfId="11" applyFont="1" applyFill="1" applyBorder="1" applyAlignment="1" applyProtection="1">
      <alignment horizontal="left" vertical="center"/>
    </xf>
    <xf numFmtId="204" fontId="6" fillId="0" borderId="6" xfId="17" applyNumberFormat="1" applyFont="1" applyFill="1" applyBorder="1"/>
    <xf numFmtId="204" fontId="6" fillId="0" borderId="6" xfId="17" applyNumberFormat="1" applyFont="1" applyFill="1" applyBorder="1" applyAlignment="1">
      <alignment vertical="center"/>
    </xf>
    <xf numFmtId="0" fontId="10" fillId="0" borderId="6" xfId="11" applyFont="1" applyFill="1" applyBorder="1" applyAlignment="1" applyProtection="1">
      <alignment horizontal="left" vertical="center"/>
    </xf>
    <xf numFmtId="9" fontId="6" fillId="0" borderId="6" xfId="17" applyNumberFormat="1" applyFont="1" applyFill="1" applyBorder="1"/>
    <xf numFmtId="205" fontId="6" fillId="0" borderId="6" xfId="17" applyNumberFormat="1" applyFont="1" applyFill="1" applyBorder="1"/>
    <xf numFmtId="205" fontId="6" fillId="0" borderId="0" xfId="11" applyNumberFormat="1" applyFont="1" applyProtection="1"/>
    <xf numFmtId="205" fontId="6" fillId="0" borderId="0" xfId="17" applyNumberFormat="1" applyFont="1" applyFill="1" applyBorder="1"/>
    <xf numFmtId="0" fontId="6" fillId="0" borderId="0" xfId="11" applyFont="1" applyFill="1" applyAlignment="1" applyProtection="1">
      <alignment vertical="center"/>
    </xf>
    <xf numFmtId="0" fontId="6" fillId="0" borderId="17" xfId="11" applyFont="1" applyFill="1" applyBorder="1" applyAlignment="1" applyProtection="1">
      <alignment horizontal="left"/>
    </xf>
    <xf numFmtId="205" fontId="6" fillId="0" borderId="17" xfId="17" applyNumberFormat="1" applyFont="1" applyFill="1" applyBorder="1"/>
    <xf numFmtId="9" fontId="6" fillId="0" borderId="17" xfId="17" applyNumberFormat="1" applyFont="1" applyFill="1" applyBorder="1"/>
    <xf numFmtId="9" fontId="6" fillId="0" borderId="17" xfId="12" applyFont="1" applyFill="1" applyBorder="1"/>
    <xf numFmtId="204" fontId="6" fillId="0" borderId="17" xfId="17" applyNumberFormat="1" applyFont="1" applyFill="1" applyBorder="1"/>
    <xf numFmtId="0" fontId="6" fillId="0" borderId="6" xfId="11" applyFont="1" applyFill="1" applyBorder="1" applyAlignment="1" applyProtection="1">
      <alignment horizontal="left"/>
    </xf>
    <xf numFmtId="205" fontId="6" fillId="0" borderId="6" xfId="17" applyNumberFormat="1" applyFont="1" applyFill="1" applyBorder="1" applyAlignment="1">
      <alignment vertical="center"/>
    </xf>
    <xf numFmtId="204" fontId="6" fillId="0" borderId="0" xfId="17" applyNumberFormat="1" applyFont="1" applyFill="1" applyBorder="1"/>
    <xf numFmtId="205" fontId="5" fillId="0" borderId="17" xfId="17" applyNumberFormat="1" applyFont="1" applyFill="1" applyBorder="1"/>
    <xf numFmtId="0" fontId="5" fillId="0" borderId="17" xfId="11" applyFont="1" applyFill="1" applyBorder="1" applyAlignment="1" applyProtection="1">
      <alignment horizontal="left"/>
    </xf>
    <xf numFmtId="9" fontId="5" fillId="0" borderId="17" xfId="17" applyNumberFormat="1" applyFont="1" applyFill="1" applyBorder="1"/>
    <xf numFmtId="0" fontId="5" fillId="0" borderId="0" xfId="11" applyFont="1" applyProtection="1"/>
    <xf numFmtId="204" fontId="5" fillId="0" borderId="17" xfId="17" applyNumberFormat="1" applyFont="1" applyFill="1" applyBorder="1"/>
    <xf numFmtId="0" fontId="6" fillId="0" borderId="0" xfId="11" applyFont="1" applyAlignment="1" applyProtection="1">
      <alignment horizontal="left"/>
    </xf>
    <xf numFmtId="205" fontId="6" fillId="0" borderId="0" xfId="11" applyNumberFormat="1" applyFont="1" applyFill="1" applyProtection="1"/>
    <xf numFmtId="204" fontId="6" fillId="0" borderId="0" xfId="11" applyNumberFormat="1" applyFont="1" applyFill="1" applyProtection="1"/>
    <xf numFmtId="9" fontId="6" fillId="0" borderId="0" xfId="11" applyNumberFormat="1" applyFont="1" applyFill="1" applyProtection="1"/>
    <xf numFmtId="10" fontId="6" fillId="0" borderId="0" xfId="11" applyNumberFormat="1" applyFont="1" applyFill="1" applyProtection="1"/>
    <xf numFmtId="204" fontId="6" fillId="0" borderId="0" xfId="11" applyNumberFormat="1" applyFont="1" applyProtection="1"/>
    <xf numFmtId="0" fontId="18" fillId="0" borderId="0" xfId="11" applyFont="1" applyAlignment="1" applyProtection="1">
      <alignment horizontal="left"/>
    </xf>
    <xf numFmtId="9" fontId="18" fillId="0" borderId="0" xfId="11" applyNumberFormat="1" applyFont="1" applyProtection="1"/>
    <xf numFmtId="0" fontId="18" fillId="0" borderId="0" xfId="11" applyFont="1" applyProtection="1"/>
    <xf numFmtId="0" fontId="6" fillId="0" borderId="0" xfId="8" applyFont="1"/>
    <xf numFmtId="0" fontId="6" fillId="0" borderId="0" xfId="892" applyFont="1" applyProtection="1"/>
    <xf numFmtId="0" fontId="30" fillId="0" borderId="0" xfId="892" applyFont="1" applyAlignment="1" applyProtection="1">
      <alignment horizontal="left"/>
    </xf>
    <xf numFmtId="0" fontId="30" fillId="0" borderId="0" xfId="892" applyFont="1" applyFill="1" applyBorder="1" applyAlignment="1" applyProtection="1">
      <alignment horizontal="left" vertical="center"/>
    </xf>
    <xf numFmtId="0" fontId="5" fillId="0" borderId="0" xfId="892" applyFont="1" applyFill="1" applyBorder="1" applyAlignment="1" applyProtection="1">
      <alignment horizontal="left" vertical="center"/>
    </xf>
    <xf numFmtId="0" fontId="6" fillId="0" borderId="0" xfId="892" applyFont="1" applyFill="1" applyProtection="1"/>
    <xf numFmtId="0" fontId="31" fillId="0" borderId="0" xfId="892" applyFont="1" applyFill="1" applyAlignment="1" applyProtection="1">
      <alignment horizontal="left"/>
    </xf>
    <xf numFmtId="0" fontId="5" fillId="10" borderId="14" xfId="892" applyFont="1" applyFill="1" applyBorder="1" applyAlignment="1" applyProtection="1">
      <alignment horizontal="centerContinuous"/>
    </xf>
    <xf numFmtId="0" fontId="5" fillId="10" borderId="15" xfId="892" applyFont="1" applyFill="1" applyBorder="1" applyAlignment="1" applyProtection="1">
      <alignment horizontal="centerContinuous"/>
    </xf>
    <xf numFmtId="0" fontId="5" fillId="10" borderId="16" xfId="892" applyFont="1" applyFill="1" applyBorder="1" applyAlignment="1" applyProtection="1">
      <alignment horizontal="centerContinuous"/>
    </xf>
    <xf numFmtId="0" fontId="5" fillId="7" borderId="17" xfId="892" applyFont="1" applyFill="1" applyBorder="1" applyAlignment="1" applyProtection="1">
      <alignment horizontal="center"/>
    </xf>
    <xf numFmtId="0" fontId="5" fillId="7" borderId="17" xfId="892" applyFont="1" applyFill="1" applyBorder="1" applyAlignment="1" applyProtection="1">
      <alignment horizontal="center" wrapText="1"/>
    </xf>
    <xf numFmtId="0" fontId="5" fillId="7" borderId="17" xfId="892" applyFont="1" applyFill="1" applyBorder="1" applyAlignment="1" applyProtection="1">
      <alignment horizontal="left"/>
    </xf>
    <xf numFmtId="0" fontId="6" fillId="0" borderId="6" xfId="892" applyFont="1" applyFill="1" applyBorder="1" applyAlignment="1" applyProtection="1">
      <alignment horizontal="left" vertical="center"/>
    </xf>
    <xf numFmtId="204" fontId="6" fillId="0" borderId="6" xfId="893" applyNumberFormat="1" applyFont="1" applyFill="1" applyBorder="1"/>
    <xf numFmtId="204" fontId="6" fillId="0" borderId="6" xfId="893" applyNumberFormat="1" applyFont="1" applyFill="1" applyBorder="1" applyAlignment="1">
      <alignment vertical="center"/>
    </xf>
    <xf numFmtId="0" fontId="18" fillId="0" borderId="0" xfId="892" applyFont="1" applyProtection="1"/>
    <xf numFmtId="0" fontId="10" fillId="0" borderId="6" xfId="892" applyFont="1" applyFill="1" applyBorder="1" applyAlignment="1" applyProtection="1">
      <alignment horizontal="left" vertical="center"/>
    </xf>
    <xf numFmtId="9" fontId="6" fillId="0" borderId="6" xfId="893" applyNumberFormat="1" applyFont="1" applyFill="1" applyBorder="1"/>
    <xf numFmtId="205" fontId="6" fillId="0" borderId="6" xfId="893" applyNumberFormat="1" applyFont="1" applyFill="1" applyBorder="1"/>
    <xf numFmtId="205" fontId="6" fillId="0" borderId="0" xfId="892" applyNumberFormat="1" applyFont="1" applyProtection="1"/>
    <xf numFmtId="0" fontId="6" fillId="0" borderId="0" xfId="892" applyFont="1" applyFill="1" applyAlignment="1" applyProtection="1">
      <alignment vertical="center"/>
    </xf>
    <xf numFmtId="205" fontId="6" fillId="0" borderId="0" xfId="893" applyNumberFormat="1" applyFont="1" applyFill="1" applyBorder="1"/>
    <xf numFmtId="0" fontId="6" fillId="0" borderId="17" xfId="892" applyFont="1" applyFill="1" applyBorder="1" applyAlignment="1" applyProtection="1">
      <alignment horizontal="left"/>
    </xf>
    <xf numFmtId="205" fontId="6" fillId="0" borderId="17" xfId="893" applyNumberFormat="1" applyFont="1" applyFill="1" applyBorder="1"/>
    <xf numFmtId="9" fontId="6" fillId="0" borderId="17" xfId="893" applyNumberFormat="1" applyFont="1" applyFill="1" applyBorder="1"/>
    <xf numFmtId="9" fontId="6" fillId="0" borderId="17" xfId="894" applyFont="1" applyFill="1" applyBorder="1"/>
    <xf numFmtId="204" fontId="6" fillId="0" borderId="17" xfId="893" applyNumberFormat="1" applyFont="1" applyFill="1" applyBorder="1"/>
    <xf numFmtId="0" fontId="6" fillId="0" borderId="6" xfId="892" applyFont="1" applyFill="1" applyBorder="1" applyAlignment="1" applyProtection="1">
      <alignment horizontal="left"/>
    </xf>
    <xf numFmtId="205" fontId="6" fillId="0" borderId="6" xfId="893" applyNumberFormat="1" applyFont="1" applyFill="1" applyBorder="1" applyAlignment="1">
      <alignment vertical="center"/>
    </xf>
    <xf numFmtId="204" fontId="6" fillId="0" borderId="0" xfId="893" applyNumberFormat="1" applyFont="1" applyFill="1" applyBorder="1"/>
    <xf numFmtId="205" fontId="5" fillId="0" borderId="17" xfId="893" applyNumberFormat="1" applyFont="1" applyFill="1" applyBorder="1"/>
    <xf numFmtId="0" fontId="5" fillId="0" borderId="17" xfId="892" applyFont="1" applyFill="1" applyBorder="1" applyAlignment="1" applyProtection="1">
      <alignment horizontal="left"/>
    </xf>
    <xf numFmtId="9" fontId="5" fillId="0" borderId="17" xfId="893" applyNumberFormat="1" applyFont="1" applyFill="1" applyBorder="1"/>
    <xf numFmtId="0" fontId="5" fillId="0" borderId="0" xfId="892" applyFont="1" applyProtection="1"/>
    <xf numFmtId="204" fontId="5" fillId="0" borderId="17" xfId="893" applyNumberFormat="1" applyFont="1" applyFill="1" applyBorder="1"/>
    <xf numFmtId="0" fontId="6" fillId="0" borderId="0" xfId="892" applyFont="1" applyAlignment="1" applyProtection="1">
      <alignment horizontal="left"/>
    </xf>
    <xf numFmtId="205" fontId="6" fillId="0" borderId="0" xfId="892" applyNumberFormat="1" applyFont="1" applyFill="1" applyProtection="1"/>
    <xf numFmtId="204" fontId="6" fillId="0" borderId="0" xfId="892" applyNumberFormat="1" applyFont="1" applyFill="1" applyProtection="1"/>
    <xf numFmtId="9" fontId="6" fillId="0" borderId="0" xfId="894" applyFont="1" applyFill="1" applyProtection="1"/>
    <xf numFmtId="9" fontId="6" fillId="0" borderId="0" xfId="892" applyNumberFormat="1" applyFont="1" applyFill="1" applyProtection="1"/>
    <xf numFmtId="10" fontId="6" fillId="0" borderId="0" xfId="892" applyNumberFormat="1" applyFont="1" applyFill="1" applyProtection="1"/>
    <xf numFmtId="204" fontId="6" fillId="0" borderId="0" xfId="892" applyNumberFormat="1" applyFont="1" applyProtection="1"/>
    <xf numFmtId="0" fontId="6" fillId="0" borderId="0" xfId="892" applyFont="1" applyFill="1" applyAlignment="1" applyProtection="1">
      <alignment horizontal="left"/>
    </xf>
    <xf numFmtId="0" fontId="18" fillId="0" borderId="0" xfId="892" applyFont="1" applyFill="1" applyAlignment="1" applyProtection="1">
      <alignment horizontal="left"/>
    </xf>
    <xf numFmtId="9" fontId="18" fillId="0" borderId="0" xfId="892" applyNumberFormat="1" applyFont="1" applyFill="1" applyProtection="1"/>
    <xf numFmtId="0" fontId="18" fillId="0" borderId="0" xfId="892" applyFont="1" applyFill="1" applyProtection="1"/>
    <xf numFmtId="205" fontId="6" fillId="3" borderId="17" xfId="17" applyNumberFormat="1" applyFont="1" applyFill="1" applyBorder="1"/>
    <xf numFmtId="205" fontId="6" fillId="3" borderId="17" xfId="893" applyNumberFormat="1" applyFont="1" applyFill="1" applyBorder="1"/>
    <xf numFmtId="205" fontId="6" fillId="100" borderId="17" xfId="17" applyNumberFormat="1" applyFont="1" applyFill="1" applyBorder="1"/>
    <xf numFmtId="205" fontId="6" fillId="100" borderId="17" xfId="893" applyNumberFormat="1" applyFont="1" applyFill="1" applyBorder="1"/>
    <xf numFmtId="205" fontId="5" fillId="0" borderId="6" xfId="893" applyNumberFormat="1" applyFont="1" applyFill="1" applyBorder="1"/>
    <xf numFmtId="0" fontId="1" fillId="0" borderId="0" xfId="0" applyFont="1"/>
    <xf numFmtId="0" fontId="179" fillId="101" borderId="0" xfId="0" applyFont="1" applyFill="1" applyBorder="1" applyAlignment="1" applyProtection="1">
      <alignment vertical="top" wrapText="1"/>
      <protection locked="0"/>
    </xf>
    <xf numFmtId="9" fontId="179" fillId="101" borderId="0" xfId="3" applyFont="1" applyFill="1" applyBorder="1" applyAlignment="1" applyProtection="1">
      <alignment vertical="top" wrapText="1"/>
      <protection locked="0"/>
    </xf>
    <xf numFmtId="0" fontId="179" fillId="101" borderId="0" xfId="0" applyFont="1" applyFill="1" applyBorder="1" applyAlignment="1" applyProtection="1">
      <alignment horizontal="right" vertical="top" wrapText="1"/>
      <protection locked="0"/>
    </xf>
    <xf numFmtId="298" fontId="179" fillId="101" borderId="0" xfId="1" applyNumberFormat="1" applyFont="1" applyFill="1" applyBorder="1" applyAlignment="1" applyProtection="1">
      <alignment horizontal="right" vertical="top" wrapText="1"/>
      <protection locked="0"/>
    </xf>
    <xf numFmtId="164" fontId="179" fillId="101" borderId="0" xfId="4" applyFont="1" applyFill="1" applyBorder="1" applyAlignment="1" applyProtection="1">
      <alignment horizontal="right" vertical="top" wrapText="1"/>
      <protection locked="0"/>
    </xf>
    <xf numFmtId="0" fontId="179" fillId="101" borderId="0" xfId="4" applyNumberFormat="1" applyFont="1" applyFill="1" applyBorder="1" applyAlignment="1" applyProtection="1">
      <alignment horizontal="right" vertical="top" wrapText="1"/>
      <protection locked="0"/>
    </xf>
    <xf numFmtId="17" fontId="179" fillId="101" borderId="0" xfId="0" applyNumberFormat="1" applyFont="1" applyFill="1" applyBorder="1" applyAlignment="1" applyProtection="1">
      <alignment horizontal="right" vertical="top" wrapText="1"/>
      <protection locked="0"/>
    </xf>
    <xf numFmtId="172" fontId="179" fillId="101" borderId="0" xfId="2" applyNumberFormat="1" applyFont="1" applyFill="1" applyBorder="1" applyAlignment="1" applyProtection="1">
      <alignment horizontal="right" vertical="top" wrapText="1"/>
      <protection locked="0"/>
    </xf>
    <xf numFmtId="165" fontId="179" fillId="101" borderId="0" xfId="2" applyNumberFormat="1" applyFont="1" applyFill="1" applyBorder="1" applyAlignment="1" applyProtection="1">
      <alignment horizontal="right" vertical="top" wrapText="1"/>
      <protection locked="0"/>
    </xf>
    <xf numFmtId="173" fontId="179" fillId="101" borderId="0" xfId="2" applyNumberFormat="1" applyFont="1" applyFill="1" applyBorder="1" applyAlignment="1" applyProtection="1">
      <alignment horizontal="right" vertical="top" wrapText="1"/>
      <protection locked="0"/>
    </xf>
    <xf numFmtId="10" fontId="179" fillId="101" borderId="0" xfId="3" applyNumberFormat="1" applyFont="1" applyFill="1" applyBorder="1" applyAlignment="1" applyProtection="1">
      <alignment horizontal="right" vertical="top" wrapText="1"/>
      <protection locked="0"/>
    </xf>
    <xf numFmtId="165" fontId="180" fillId="101" borderId="0" xfId="2" applyNumberFormat="1" applyFont="1" applyFill="1" applyBorder="1" applyAlignment="1" applyProtection="1">
      <alignment horizontal="right" vertical="top" wrapText="1"/>
      <protection locked="0"/>
    </xf>
    <xf numFmtId="174" fontId="180" fillId="101" borderId="0" xfId="3" applyNumberFormat="1" applyFont="1" applyFill="1" applyBorder="1" applyAlignment="1" applyProtection="1">
      <alignment horizontal="right" vertical="top" wrapText="1"/>
      <protection locked="0"/>
    </xf>
    <xf numFmtId="174" fontId="180" fillId="101" borderId="0" xfId="4" applyNumberFormat="1" applyFont="1" applyFill="1" applyBorder="1" applyAlignment="1" applyProtection="1">
      <alignment horizontal="right" vertical="top" wrapText="1"/>
      <protection locked="0"/>
    </xf>
    <xf numFmtId="186" fontId="179" fillId="101" borderId="0" xfId="1" applyNumberFormat="1" applyFont="1" applyFill="1" applyBorder="1" applyAlignment="1" applyProtection="1">
      <alignment horizontal="right" vertical="top" wrapText="1"/>
      <protection locked="0"/>
    </xf>
    <xf numFmtId="17" fontId="179" fillId="101" borderId="0" xfId="4" applyNumberFormat="1" applyFont="1" applyFill="1" applyBorder="1" applyAlignment="1" applyProtection="1">
      <alignment horizontal="right" vertical="top" wrapText="1"/>
      <protection locked="0"/>
    </xf>
    <xf numFmtId="164" fontId="179" fillId="101" borderId="0" xfId="4" applyNumberFormat="1" applyFont="1" applyFill="1" applyBorder="1" applyAlignment="1" applyProtection="1">
      <alignment horizontal="right" vertical="top" wrapText="1"/>
      <protection locked="0"/>
    </xf>
    <xf numFmtId="171" fontId="179" fillId="101" borderId="0" xfId="4" applyNumberFormat="1" applyFont="1" applyFill="1" applyBorder="1" applyAlignment="1" applyProtection="1">
      <alignment horizontal="right" vertical="top" wrapText="1"/>
      <protection locked="0"/>
    </xf>
    <xf numFmtId="174" fontId="179" fillId="101" borderId="0" xfId="3" applyNumberFormat="1" applyFont="1" applyFill="1" applyBorder="1" applyAlignment="1" applyProtection="1">
      <alignment horizontal="right" vertical="top" wrapText="1"/>
      <protection locked="0"/>
    </xf>
    <xf numFmtId="0" fontId="179" fillId="101" borderId="0" xfId="3" applyNumberFormat="1" applyFont="1" applyFill="1" applyBorder="1" applyAlignment="1" applyProtection="1">
      <alignment horizontal="right" vertical="top" wrapText="1"/>
      <protection locked="0"/>
    </xf>
    <xf numFmtId="307" fontId="180" fillId="101" borderId="0" xfId="2" applyNumberFormat="1" applyFont="1" applyFill="1" applyBorder="1" applyAlignment="1" applyProtection="1">
      <alignment horizontal="right" vertical="top" wrapText="1"/>
      <protection locked="0"/>
    </xf>
    <xf numFmtId="0" fontId="181" fillId="101" borderId="0" xfId="0" applyFont="1" applyFill="1" applyBorder="1" applyAlignment="1" applyProtection="1">
      <alignment horizontal="right" wrapText="1"/>
      <protection locked="0"/>
    </xf>
    <xf numFmtId="0" fontId="181" fillId="101" borderId="0" xfId="0" applyFont="1" applyFill="1" applyBorder="1" applyAlignment="1" applyProtection="1">
      <alignment horizontal="center" wrapText="1"/>
      <protection locked="0"/>
    </xf>
    <xf numFmtId="0" fontId="182" fillId="101" borderId="0" xfId="0" applyFont="1" applyFill="1" applyBorder="1" applyAlignment="1" applyProtection="1">
      <alignment wrapText="1"/>
      <protection locked="0"/>
    </xf>
    <xf numFmtId="0" fontId="28" fillId="102" borderId="0" xfId="0" applyFont="1" applyFill="1" applyBorder="1"/>
    <xf numFmtId="0" fontId="179" fillId="101" borderId="0" xfId="0" applyFont="1" applyFill="1" applyBorder="1" applyAlignment="1">
      <alignment horizontal="left" vertical="top" wrapText="1"/>
    </xf>
    <xf numFmtId="0" fontId="22" fillId="101" borderId="0" xfId="0" applyFont="1" applyFill="1" applyBorder="1" applyAlignment="1">
      <alignment vertical="top" wrapText="1"/>
    </xf>
    <xf numFmtId="0" fontId="179" fillId="101" borderId="0" xfId="0" applyFont="1" applyFill="1" applyBorder="1" applyAlignment="1">
      <alignment vertical="top" wrapText="1"/>
    </xf>
    <xf numFmtId="9" fontId="179" fillId="101" borderId="0" xfId="3" applyFont="1" applyFill="1" applyBorder="1" applyAlignment="1">
      <alignment vertical="top" wrapText="1"/>
    </xf>
    <xf numFmtId="0" fontId="179" fillId="101" borderId="0" xfId="0" applyFont="1" applyFill="1" applyBorder="1" applyAlignment="1">
      <alignment horizontal="right" vertical="top" wrapText="1"/>
    </xf>
    <xf numFmtId="0" fontId="179" fillId="101" borderId="0" xfId="0" quotePrefix="1" applyFont="1" applyFill="1" applyBorder="1" applyAlignment="1">
      <alignment horizontal="right" vertical="top" wrapText="1"/>
    </xf>
    <xf numFmtId="298" fontId="179" fillId="101" borderId="0" xfId="1" applyNumberFormat="1" applyFont="1" applyFill="1" applyBorder="1" applyAlignment="1">
      <alignment horizontal="right" vertical="top" wrapText="1"/>
    </xf>
    <xf numFmtId="164" fontId="179" fillId="101" borderId="0" xfId="4" applyFont="1" applyFill="1" applyBorder="1" applyAlignment="1">
      <alignment horizontal="right" vertical="top" wrapText="1"/>
    </xf>
    <xf numFmtId="0" fontId="179" fillId="101" borderId="0" xfId="4" applyNumberFormat="1" applyFont="1" applyFill="1" applyBorder="1" applyAlignment="1">
      <alignment horizontal="right" vertical="top" wrapText="1"/>
    </xf>
    <xf numFmtId="17" fontId="179" fillId="101" borderId="0" xfId="0" applyNumberFormat="1" applyFont="1" applyFill="1" applyBorder="1" applyAlignment="1">
      <alignment horizontal="right" vertical="top" wrapText="1"/>
    </xf>
    <xf numFmtId="172" fontId="179" fillId="101" borderId="0" xfId="2" applyNumberFormat="1" applyFont="1" applyFill="1" applyBorder="1" applyAlignment="1">
      <alignment horizontal="right" vertical="top" wrapText="1"/>
    </xf>
    <xf numFmtId="165" fontId="179" fillId="101" borderId="0" xfId="2" applyNumberFormat="1" applyFont="1" applyFill="1" applyBorder="1" applyAlignment="1">
      <alignment horizontal="right" vertical="top" wrapText="1"/>
    </xf>
    <xf numFmtId="173" fontId="179" fillId="101" borderId="0" xfId="2" applyNumberFormat="1" applyFont="1" applyFill="1" applyBorder="1" applyAlignment="1">
      <alignment horizontal="right" vertical="top" wrapText="1"/>
    </xf>
    <xf numFmtId="10" fontId="179" fillId="101" borderId="0" xfId="3" applyNumberFormat="1" applyFont="1" applyFill="1" applyBorder="1" applyAlignment="1">
      <alignment horizontal="right" vertical="top" wrapText="1"/>
    </xf>
    <xf numFmtId="165" fontId="180" fillId="101" borderId="0" xfId="2" applyNumberFormat="1" applyFont="1" applyFill="1" applyBorder="1" applyAlignment="1">
      <alignment horizontal="right" vertical="top" wrapText="1"/>
    </xf>
    <xf numFmtId="174" fontId="180" fillId="101" borderId="0" xfId="3" applyNumberFormat="1" applyFont="1" applyFill="1" applyBorder="1" applyAlignment="1">
      <alignment horizontal="right" vertical="top" wrapText="1"/>
    </xf>
    <xf numFmtId="174" fontId="179" fillId="101" borderId="0" xfId="4" applyNumberFormat="1" applyFont="1" applyFill="1" applyBorder="1" applyAlignment="1">
      <alignment horizontal="right" vertical="top" wrapText="1"/>
    </xf>
    <xf numFmtId="186" fontId="179" fillId="101" borderId="0" xfId="1" applyNumberFormat="1" applyFont="1" applyFill="1" applyBorder="1" applyAlignment="1">
      <alignment horizontal="right" vertical="top" wrapText="1"/>
    </xf>
    <xf numFmtId="17" fontId="179" fillId="101" borderId="0" xfId="4" applyNumberFormat="1" applyFont="1" applyFill="1" applyBorder="1" applyAlignment="1">
      <alignment horizontal="right" vertical="top" wrapText="1"/>
    </xf>
    <xf numFmtId="164" fontId="179" fillId="101" borderId="0" xfId="4" applyNumberFormat="1" applyFont="1" applyFill="1" applyBorder="1" applyAlignment="1">
      <alignment horizontal="right" vertical="top" wrapText="1"/>
    </xf>
    <xf numFmtId="171" fontId="179" fillId="101" borderId="0" xfId="4" applyNumberFormat="1" applyFont="1" applyFill="1" applyBorder="1" applyAlignment="1">
      <alignment horizontal="right" vertical="top" wrapText="1"/>
    </xf>
    <xf numFmtId="165" fontId="183" fillId="101" borderId="0" xfId="2" applyNumberFormat="1" applyFont="1" applyFill="1" applyBorder="1" applyAlignment="1">
      <alignment horizontal="right" vertical="top" wrapText="1"/>
    </xf>
    <xf numFmtId="0" fontId="181" fillId="101" borderId="0" xfId="0" applyFont="1" applyFill="1" applyBorder="1" applyAlignment="1">
      <alignment horizontal="right" wrapText="1"/>
    </xf>
    <xf numFmtId="0" fontId="181" fillId="101" borderId="0" xfId="0" applyFont="1" applyFill="1" applyBorder="1" applyAlignment="1">
      <alignment horizontal="center" wrapText="1"/>
    </xf>
    <xf numFmtId="185" fontId="181" fillId="101" borderId="0" xfId="0" applyNumberFormat="1" applyFont="1" applyFill="1" applyBorder="1" applyAlignment="1">
      <alignment horizontal="center" wrapText="1"/>
    </xf>
    <xf numFmtId="0" fontId="22" fillId="101" borderId="0" xfId="0" applyFont="1" applyFill="1" applyBorder="1" applyAlignment="1">
      <alignment horizontal="center" wrapText="1"/>
    </xf>
    <xf numFmtId="0" fontId="22" fillId="101" borderId="0" xfId="0" applyFont="1" applyFill="1" applyBorder="1" applyAlignment="1">
      <alignment horizontal="left"/>
    </xf>
    <xf numFmtId="0" fontId="22" fillId="101" borderId="0" xfId="0" applyFont="1" applyFill="1" applyBorder="1" applyAlignment="1">
      <alignment horizontal="left" wrapText="1"/>
    </xf>
    <xf numFmtId="15" fontId="22" fillId="101" borderId="0" xfId="0" applyNumberFormat="1" applyFont="1" applyFill="1" applyBorder="1" applyAlignment="1">
      <alignment horizontal="center"/>
    </xf>
    <xf numFmtId="9" fontId="179" fillId="101" borderId="0" xfId="0" applyNumberFormat="1" applyFont="1" applyFill="1" applyBorder="1" applyAlignment="1">
      <alignment horizontal="right" vertical="top" wrapText="1"/>
    </xf>
    <xf numFmtId="0" fontId="180" fillId="101" borderId="0" xfId="0" applyFont="1" applyFill="1" applyBorder="1" applyAlignment="1">
      <alignment horizontal="right" vertical="top" wrapText="1"/>
    </xf>
    <xf numFmtId="2" fontId="179" fillId="101" borderId="0" xfId="4" applyNumberFormat="1" applyFont="1" applyFill="1" applyBorder="1" applyAlignment="1">
      <alignment horizontal="right" vertical="top" wrapText="1"/>
    </xf>
    <xf numFmtId="10" fontId="179" fillId="101" borderId="0" xfId="4" applyNumberFormat="1" applyFont="1" applyFill="1" applyBorder="1" applyAlignment="1">
      <alignment horizontal="right" vertical="top" wrapText="1"/>
    </xf>
    <xf numFmtId="164" fontId="22" fillId="101" borderId="0" xfId="4" applyFont="1" applyFill="1" applyBorder="1" applyAlignment="1">
      <alignment horizontal="right" vertical="top" wrapText="1"/>
    </xf>
    <xf numFmtId="177" fontId="179" fillId="101" borderId="0" xfId="0" applyNumberFormat="1" applyFont="1" applyFill="1" applyBorder="1" applyAlignment="1">
      <alignment vertical="top" wrapText="1"/>
    </xf>
    <xf numFmtId="9" fontId="23" fillId="0" borderId="1" xfId="4" applyNumberFormat="1" applyFont="1" applyFill="1" applyBorder="1" applyAlignment="1" applyProtection="1">
      <alignment wrapText="1"/>
      <protection locked="0"/>
    </xf>
    <xf numFmtId="49" fontId="23" fillId="0" borderId="1" xfId="0" applyNumberFormat="1" applyFont="1" applyFill="1" applyBorder="1" applyAlignment="1" applyProtection="1">
      <alignment wrapText="1"/>
      <protection locked="0"/>
    </xf>
    <xf numFmtId="177" fontId="23" fillId="0" borderId="1" xfId="4" quotePrefix="1" applyNumberFormat="1" applyFont="1" applyFill="1" applyBorder="1" applyAlignment="1" applyProtection="1">
      <alignment horizontal="right" wrapText="1"/>
      <protection locked="0"/>
    </xf>
    <xf numFmtId="177" fontId="23" fillId="0" borderId="1" xfId="4" applyNumberFormat="1" applyFont="1" applyFill="1" applyBorder="1" applyAlignment="1" applyProtection="1">
      <alignment horizontal="right" wrapText="1"/>
      <protection locked="0"/>
    </xf>
    <xf numFmtId="49" fontId="23" fillId="0" borderId="1" xfId="0" applyNumberFormat="1" applyFont="1" applyFill="1" applyBorder="1" applyAlignment="1" applyProtection="1">
      <alignment horizontal="right" wrapText="1"/>
      <protection locked="0"/>
    </xf>
    <xf numFmtId="0" fontId="23" fillId="0" borderId="1" xfId="0" applyFont="1" applyFill="1" applyBorder="1" applyAlignment="1" applyProtection="1">
      <alignment horizontal="right" wrapText="1"/>
      <protection locked="0"/>
    </xf>
    <xf numFmtId="178" fontId="23" fillId="0" borderId="1" xfId="0" applyNumberFormat="1" applyFont="1" applyFill="1" applyBorder="1" applyAlignment="1" applyProtection="1">
      <alignment horizontal="right" wrapText="1"/>
      <protection locked="0"/>
    </xf>
    <xf numFmtId="178" fontId="23" fillId="0" borderId="1" xfId="0" applyNumberFormat="1" applyFont="1" applyFill="1" applyBorder="1" applyAlignment="1">
      <alignment horizontal="right" wrapText="1"/>
    </xf>
    <xf numFmtId="298" fontId="23" fillId="0" borderId="1" xfId="1" applyNumberFormat="1" applyFont="1" applyFill="1" applyBorder="1" applyAlignment="1" applyProtection="1">
      <alignment horizontal="right" wrapText="1"/>
      <protection locked="0"/>
    </xf>
    <xf numFmtId="164" fontId="23" fillId="0" borderId="1" xfId="4" applyFont="1" applyFill="1" applyBorder="1" applyAlignment="1" applyProtection="1">
      <alignment horizontal="right" wrapText="1"/>
      <protection locked="0"/>
    </xf>
    <xf numFmtId="176" fontId="23" fillId="0" borderId="1" xfId="0" applyNumberFormat="1" applyFont="1" applyFill="1" applyBorder="1" applyAlignment="1" applyProtection="1">
      <alignment horizontal="right" wrapText="1"/>
      <protection locked="0"/>
    </xf>
    <xf numFmtId="0" fontId="23" fillId="0" borderId="1" xfId="4" applyNumberFormat="1" applyFont="1" applyFill="1" applyBorder="1" applyAlignment="1" applyProtection="1">
      <alignment horizontal="right" wrapText="1"/>
      <protection locked="0"/>
    </xf>
    <xf numFmtId="180" fontId="23" fillId="0" borderId="1" xfId="4" applyNumberFormat="1" applyFont="1" applyFill="1" applyBorder="1" applyAlignment="1" applyProtection="1">
      <alignment horizontal="right" wrapText="1"/>
      <protection locked="0"/>
    </xf>
    <xf numFmtId="165" fontId="23" fillId="0" borderId="1" xfId="4" applyNumberFormat="1" applyFont="1" applyFill="1" applyBorder="1" applyAlignment="1" applyProtection="1">
      <alignment horizontal="right" wrapText="1"/>
      <protection locked="0"/>
    </xf>
    <xf numFmtId="10" fontId="23" fillId="0" borderId="1" xfId="3" applyNumberFormat="1" applyFont="1" applyFill="1" applyBorder="1" applyAlignment="1" applyProtection="1">
      <alignment horizontal="right" wrapText="1"/>
      <protection locked="0"/>
    </xf>
    <xf numFmtId="10" fontId="23" fillId="0" borderId="1" xfId="4" applyNumberFormat="1" applyFont="1" applyFill="1" applyBorder="1" applyAlignment="1" applyProtection="1">
      <alignment horizontal="right" wrapText="1"/>
      <protection locked="0"/>
    </xf>
    <xf numFmtId="165" fontId="23" fillId="0" borderId="1" xfId="2" applyNumberFormat="1" applyFont="1" applyFill="1" applyBorder="1" applyAlignment="1" applyProtection="1">
      <alignment horizontal="right" wrapText="1"/>
      <protection locked="0"/>
    </xf>
    <xf numFmtId="174" fontId="23" fillId="0" borderId="1" xfId="3" applyNumberFormat="1" applyFont="1" applyFill="1" applyBorder="1" applyAlignment="1" applyProtection="1">
      <alignment horizontal="right" wrapText="1"/>
      <protection locked="0"/>
    </xf>
    <xf numFmtId="0" fontId="23" fillId="0" borderId="1" xfId="0" applyNumberFormat="1" applyFont="1" applyFill="1" applyBorder="1" applyAlignment="1" applyProtection="1">
      <alignment horizontal="right" wrapText="1"/>
      <protection locked="0"/>
    </xf>
    <xf numFmtId="9" fontId="23" fillId="0" borderId="1" xfId="3" applyFont="1" applyFill="1" applyBorder="1" applyAlignment="1" applyProtection="1">
      <alignment horizontal="right" wrapText="1"/>
      <protection locked="0"/>
    </xf>
    <xf numFmtId="186" fontId="23" fillId="0" borderId="1" xfId="3" applyNumberFormat="1" applyFont="1" applyFill="1" applyBorder="1" applyAlignment="1" applyProtection="1">
      <alignment horizontal="right" wrapText="1"/>
      <protection locked="0"/>
    </xf>
    <xf numFmtId="17" fontId="23" fillId="0" borderId="1" xfId="3" applyNumberFormat="1" applyFont="1" applyFill="1" applyBorder="1" applyAlignment="1" applyProtection="1">
      <alignment horizontal="right" wrapText="1"/>
      <protection locked="0"/>
    </xf>
    <xf numFmtId="181" fontId="23" fillId="0" borderId="1" xfId="3" applyNumberFormat="1" applyFont="1" applyFill="1" applyBorder="1" applyAlignment="1" applyProtection="1">
      <alignment horizontal="right" wrapText="1"/>
      <protection locked="0"/>
    </xf>
    <xf numFmtId="9" fontId="23" fillId="0" borderId="1" xfId="3" applyNumberFormat="1" applyFont="1" applyFill="1" applyBorder="1" applyAlignment="1" applyProtection="1">
      <alignment horizontal="right" wrapText="1"/>
      <protection locked="0"/>
    </xf>
    <xf numFmtId="49" fontId="23" fillId="0" borderId="1" xfId="4" applyNumberFormat="1" applyFont="1" applyFill="1" applyBorder="1" applyAlignment="1">
      <alignment horizontal="right" wrapText="1"/>
    </xf>
    <xf numFmtId="10" fontId="27" fillId="0" borderId="1" xfId="3" applyNumberFormat="1" applyFont="1" applyFill="1" applyBorder="1" applyAlignment="1" applyProtection="1">
      <alignment horizontal="right" wrapText="1"/>
      <protection locked="0"/>
    </xf>
    <xf numFmtId="0" fontId="23" fillId="0" borderId="0" xfId="0" applyFont="1" applyFill="1"/>
    <xf numFmtId="0" fontId="23" fillId="0" borderId="1" xfId="0" applyFont="1" applyFill="1" applyBorder="1" applyAlignment="1" applyProtection="1">
      <alignment horizontal="left" wrapText="1"/>
      <protection locked="0"/>
    </xf>
    <xf numFmtId="186" fontId="23" fillId="0" borderId="1" xfId="4" applyNumberFormat="1" applyFont="1" applyFill="1" applyBorder="1" applyAlignment="1" applyProtection="1">
      <alignment horizontal="left" wrapText="1"/>
      <protection locked="0"/>
    </xf>
    <xf numFmtId="186" fontId="23" fillId="0" borderId="1" xfId="4" applyNumberFormat="1" applyFont="1" applyFill="1" applyBorder="1" applyAlignment="1" applyProtection="1">
      <alignment horizontal="left"/>
      <protection locked="0"/>
    </xf>
    <xf numFmtId="0" fontId="23" fillId="0" borderId="1" xfId="0" applyFont="1" applyFill="1" applyBorder="1" applyAlignment="1" applyProtection="1">
      <protection locked="0"/>
    </xf>
    <xf numFmtId="187" fontId="23" fillId="0" borderId="1" xfId="4" applyNumberFormat="1" applyFont="1" applyFill="1" applyBorder="1" applyAlignment="1" applyProtection="1">
      <alignment horizontal="center" wrapText="1"/>
      <protection locked="0"/>
    </xf>
    <xf numFmtId="174" fontId="23" fillId="0" borderId="1" xfId="3" applyNumberFormat="1" applyFont="1" applyFill="1" applyBorder="1" applyAlignment="1" applyProtection="1">
      <alignment horizontal="center" wrapText="1"/>
      <protection locked="0"/>
    </xf>
    <xf numFmtId="9" fontId="23" fillId="0" borderId="1" xfId="3" applyFont="1" applyFill="1" applyBorder="1" applyAlignment="1" applyProtection="1">
      <alignment horizontal="center" wrapText="1"/>
      <protection locked="0"/>
    </xf>
    <xf numFmtId="186" fontId="23" fillId="0" borderId="1" xfId="4" applyNumberFormat="1" applyFont="1" applyFill="1" applyBorder="1" applyAlignment="1" applyProtection="1">
      <alignment horizontal="center" wrapText="1"/>
      <protection locked="0"/>
    </xf>
    <xf numFmtId="10" fontId="23" fillId="0" borderId="1" xfId="0" applyNumberFormat="1" applyFont="1" applyFill="1" applyBorder="1" applyAlignment="1" applyProtection="1">
      <protection locked="0"/>
    </xf>
    <xf numFmtId="182" fontId="23" fillId="0" borderId="1" xfId="0" applyNumberFormat="1" applyFont="1" applyFill="1" applyBorder="1" applyAlignment="1"/>
    <xf numFmtId="165" fontId="23" fillId="0" borderId="1" xfId="0" applyNumberFormat="1" applyFont="1" applyFill="1" applyBorder="1" applyAlignment="1"/>
    <xf numFmtId="10" fontId="23" fillId="0" borderId="1" xfId="0" applyNumberFormat="1" applyFont="1" applyFill="1" applyBorder="1" applyAlignment="1"/>
    <xf numFmtId="174" fontId="23" fillId="0" borderId="1" xfId="0" applyNumberFormat="1" applyFont="1" applyFill="1" applyBorder="1" applyAlignment="1"/>
    <xf numFmtId="181" fontId="23" fillId="0" borderId="1" xfId="4" applyNumberFormat="1" applyFont="1" applyFill="1" applyBorder="1" applyAlignment="1" applyProtection="1">
      <alignment horizontal="right" wrapText="1"/>
      <protection locked="0"/>
    </xf>
    <xf numFmtId="172" fontId="23" fillId="0" borderId="1" xfId="4" applyNumberFormat="1" applyFont="1" applyFill="1" applyBorder="1" applyAlignment="1" applyProtection="1">
      <alignment horizontal="right" wrapText="1"/>
      <protection locked="0"/>
    </xf>
    <xf numFmtId="0" fontId="23" fillId="0" borderId="1" xfId="0" applyFont="1" applyFill="1" applyBorder="1" applyAlignment="1" applyProtection="1">
      <alignment horizontal="left"/>
      <protection locked="0"/>
    </xf>
    <xf numFmtId="49" fontId="23" fillId="0" borderId="1" xfId="0" applyNumberFormat="1" applyFont="1" applyFill="1" applyBorder="1" applyAlignment="1" applyProtection="1">
      <alignment horizontal="center" wrapText="1"/>
      <protection locked="0"/>
    </xf>
    <xf numFmtId="186" fontId="23" fillId="0" borderId="1" xfId="1" applyNumberFormat="1" applyFont="1" applyFill="1" applyBorder="1" applyAlignment="1" applyProtection="1">
      <alignment horizontal="right" wrapText="1"/>
      <protection locked="0"/>
    </xf>
    <xf numFmtId="0" fontId="27" fillId="0" borderId="1" xfId="0" applyFont="1" applyFill="1" applyBorder="1" applyAlignment="1" applyProtection="1">
      <alignment horizontal="right" wrapText="1"/>
      <protection locked="0"/>
    </xf>
    <xf numFmtId="164" fontId="27" fillId="0" borderId="1" xfId="4" applyFont="1" applyFill="1" applyBorder="1" applyAlignment="1" applyProtection="1">
      <alignment horizontal="right" wrapText="1"/>
      <protection locked="0"/>
    </xf>
    <xf numFmtId="0" fontId="27" fillId="0" borderId="0" xfId="0" applyFont="1" applyFill="1" applyBorder="1"/>
    <xf numFmtId="0" fontId="27" fillId="0" borderId="0" xfId="0" applyFont="1" applyFill="1"/>
    <xf numFmtId="4" fontId="23" fillId="0" borderId="1" xfId="4" applyNumberFormat="1" applyFont="1" applyFill="1" applyBorder="1" applyAlignment="1" applyProtection="1">
      <alignment horizontal="right" wrapText="1"/>
      <protection locked="0"/>
    </xf>
    <xf numFmtId="174" fontId="23" fillId="0" borderId="1" xfId="4" applyNumberFormat="1" applyFont="1" applyFill="1" applyBorder="1" applyAlignment="1" applyProtection="1">
      <alignment wrapText="1"/>
      <protection locked="0"/>
    </xf>
    <xf numFmtId="4" fontId="23" fillId="0" borderId="1" xfId="4" quotePrefix="1" applyNumberFormat="1" applyFont="1" applyFill="1" applyBorder="1" applyAlignment="1" applyProtection="1">
      <alignment horizontal="right" wrapText="1"/>
      <protection locked="0"/>
    </xf>
    <xf numFmtId="173" fontId="23" fillId="0" borderId="1" xfId="5" applyNumberFormat="1" applyFont="1" applyFill="1" applyBorder="1" applyAlignment="1" applyProtection="1">
      <alignment horizontal="left" wrapText="1"/>
      <protection locked="0"/>
    </xf>
    <xf numFmtId="49" fontId="28" fillId="0" borderId="1" xfId="0" applyNumberFormat="1" applyFont="1" applyFill="1" applyBorder="1" applyAlignment="1" applyProtection="1">
      <alignment wrapText="1"/>
      <protection locked="0"/>
    </xf>
    <xf numFmtId="0" fontId="23" fillId="0" borderId="0" xfId="0" applyFont="1" applyFill="1" applyBorder="1"/>
    <xf numFmtId="4" fontId="23" fillId="0" borderId="1" xfId="0" applyNumberFormat="1" applyFont="1" applyFill="1" applyBorder="1" applyAlignment="1" applyProtection="1">
      <alignment horizontal="right" wrapText="1"/>
      <protection locked="0"/>
    </xf>
    <xf numFmtId="177" fontId="23" fillId="0" borderId="1" xfId="0" applyNumberFormat="1" applyFont="1" applyFill="1" applyBorder="1" applyAlignment="1" applyProtection="1">
      <alignment horizontal="right" wrapText="1"/>
      <protection locked="0"/>
    </xf>
    <xf numFmtId="173" fontId="23" fillId="0" borderId="1" xfId="4" applyNumberFormat="1" applyFont="1" applyFill="1" applyBorder="1" applyAlignment="1" applyProtection="1">
      <alignment horizontal="right" wrapText="1"/>
      <protection locked="0"/>
    </xf>
    <xf numFmtId="0" fontId="23" fillId="0" borderId="1" xfId="0" applyFont="1" applyFill="1" applyBorder="1" applyAlignment="1">
      <alignment horizontal="left"/>
    </xf>
    <xf numFmtId="9" fontId="23" fillId="0" borderId="1" xfId="3" applyFont="1" applyFill="1" applyBorder="1" applyAlignment="1">
      <alignment wrapText="1"/>
    </xf>
    <xf numFmtId="49" fontId="23" fillId="0" borderId="1" xfId="0" applyNumberFormat="1" applyFont="1" applyFill="1" applyBorder="1" applyAlignment="1">
      <alignment wrapText="1"/>
    </xf>
    <xf numFmtId="49" fontId="23" fillId="0" borderId="1" xfId="0" applyNumberFormat="1" applyFont="1" applyFill="1" applyBorder="1" applyAlignment="1">
      <alignment horizontal="right" wrapText="1"/>
    </xf>
    <xf numFmtId="177" fontId="23" fillId="0" borderId="1" xfId="0" applyNumberFormat="1" applyFont="1" applyFill="1" applyBorder="1" applyAlignment="1">
      <alignment horizontal="right" wrapText="1"/>
    </xf>
    <xf numFmtId="0" fontId="23" fillId="0" borderId="1" xfId="0" applyFont="1" applyFill="1" applyBorder="1" applyAlignment="1">
      <alignment horizontal="right" wrapText="1"/>
    </xf>
    <xf numFmtId="298" fontId="23" fillId="0" borderId="1" xfId="1" applyNumberFormat="1" applyFont="1" applyFill="1" applyBorder="1" applyAlignment="1">
      <alignment horizontal="right" wrapText="1"/>
    </xf>
    <xf numFmtId="9" fontId="23" fillId="0" borderId="1" xfId="4" applyNumberFormat="1" applyFont="1" applyFill="1" applyBorder="1" applyAlignment="1">
      <alignment horizontal="right" wrapText="1"/>
    </xf>
    <xf numFmtId="176" fontId="23" fillId="0" borderId="1" xfId="0" applyNumberFormat="1" applyFont="1" applyFill="1" applyBorder="1" applyAlignment="1">
      <alignment horizontal="right" wrapText="1"/>
    </xf>
    <xf numFmtId="0" fontId="23" fillId="0" borderId="1" xfId="4" applyNumberFormat="1" applyFont="1" applyFill="1" applyBorder="1" applyAlignment="1">
      <alignment horizontal="right" wrapText="1"/>
    </xf>
    <xf numFmtId="17" fontId="23" fillId="0" borderId="1" xfId="0" applyNumberFormat="1" applyFont="1" applyFill="1" applyBorder="1" applyAlignment="1">
      <alignment horizontal="right" wrapText="1"/>
    </xf>
    <xf numFmtId="165" fontId="23" fillId="0" borderId="1" xfId="2" applyNumberFormat="1" applyFont="1" applyFill="1" applyBorder="1" applyAlignment="1">
      <alignment horizontal="right" wrapText="1"/>
    </xf>
    <xf numFmtId="165" fontId="23" fillId="0" borderId="1" xfId="4" applyNumberFormat="1" applyFont="1" applyFill="1" applyBorder="1" applyAlignment="1">
      <alignment horizontal="right" wrapText="1"/>
    </xf>
    <xf numFmtId="0" fontId="23" fillId="0" borderId="1" xfId="0" quotePrefix="1" applyFont="1" applyFill="1" applyBorder="1" applyAlignment="1">
      <alignment wrapText="1"/>
    </xf>
    <xf numFmtId="173" fontId="23" fillId="0" borderId="1" xfId="5" applyNumberFormat="1" applyFont="1" applyFill="1" applyBorder="1" applyAlignment="1">
      <alignment wrapText="1"/>
    </xf>
    <xf numFmtId="192" fontId="23" fillId="0" borderId="0" xfId="4" applyNumberFormat="1" applyFont="1" applyFill="1" applyBorder="1" applyAlignment="1">
      <alignment horizontal="right" wrapText="1"/>
    </xf>
    <xf numFmtId="173" fontId="23" fillId="0" borderId="1" xfId="5" applyNumberFormat="1" applyFont="1" applyFill="1" applyBorder="1" applyAlignment="1">
      <alignment horizontal="left" wrapText="1"/>
    </xf>
    <xf numFmtId="177" fontId="23" fillId="0" borderId="1" xfId="4" applyNumberFormat="1" applyFont="1" applyFill="1" applyBorder="1" applyAlignment="1">
      <alignment horizontal="right" wrapText="1"/>
    </xf>
    <xf numFmtId="174" fontId="23" fillId="0" borderId="1" xfId="3" applyNumberFormat="1" applyFont="1" applyFill="1" applyBorder="1" applyAlignment="1">
      <alignment horizontal="right" wrapText="1"/>
    </xf>
    <xf numFmtId="0" fontId="23" fillId="0" borderId="1" xfId="5" applyNumberFormat="1" applyFont="1" applyFill="1" applyBorder="1" applyAlignment="1">
      <alignment wrapText="1"/>
    </xf>
    <xf numFmtId="17" fontId="23" fillId="0" borderId="1" xfId="8" applyNumberFormat="1" applyFont="1" applyFill="1" applyBorder="1" applyAlignment="1">
      <alignment horizontal="right" wrapText="1"/>
    </xf>
    <xf numFmtId="9" fontId="23" fillId="0" borderId="1" xfId="3" applyFont="1" applyFill="1" applyBorder="1" applyAlignment="1">
      <alignment horizontal="right" wrapText="1"/>
    </xf>
    <xf numFmtId="49" fontId="27" fillId="0" borderId="1" xfId="0" applyNumberFormat="1" applyFont="1" applyFill="1" applyBorder="1" applyAlignment="1">
      <alignment horizontal="right" wrapText="1"/>
    </xf>
    <xf numFmtId="177" fontId="27" fillId="0" borderId="1" xfId="0" applyNumberFormat="1" applyFont="1" applyFill="1" applyBorder="1" applyAlignment="1">
      <alignment horizontal="right" wrapText="1"/>
    </xf>
    <xf numFmtId="164" fontId="27" fillId="0" borderId="1" xfId="4" applyFont="1" applyFill="1" applyBorder="1" applyAlignment="1">
      <alignment horizontal="right" wrapText="1"/>
    </xf>
    <xf numFmtId="0" fontId="27" fillId="0" borderId="1" xfId="0" applyFont="1" applyFill="1" applyBorder="1" applyAlignment="1">
      <alignment horizontal="left"/>
    </xf>
    <xf numFmtId="165" fontId="23" fillId="0" borderId="1" xfId="2" applyFont="1" applyFill="1" applyBorder="1" applyAlignment="1" applyProtection="1">
      <alignment horizontal="right" wrapText="1"/>
      <protection locked="0"/>
    </xf>
    <xf numFmtId="9" fontId="28" fillId="0" borderId="1" xfId="0" applyNumberFormat="1" applyFont="1" applyFill="1" applyBorder="1"/>
    <xf numFmtId="177" fontId="28" fillId="0" borderId="1" xfId="0" applyNumberFormat="1" applyFont="1" applyFill="1" applyBorder="1"/>
    <xf numFmtId="298" fontId="28" fillId="0" borderId="1" xfId="1" applyNumberFormat="1" applyFont="1" applyFill="1" applyBorder="1"/>
    <xf numFmtId="49" fontId="23" fillId="0" borderId="1" xfId="1" applyNumberFormat="1" applyFont="1" applyFill="1" applyBorder="1" applyAlignment="1">
      <alignment horizontal="right"/>
    </xf>
    <xf numFmtId="173" fontId="23" fillId="0" borderId="1" xfId="4" applyNumberFormat="1" applyFont="1" applyFill="1" applyBorder="1" applyAlignment="1">
      <alignment horizontal="right" wrapText="1"/>
    </xf>
    <xf numFmtId="0" fontId="28" fillId="0" borderId="1" xfId="0" applyFont="1" applyFill="1" applyBorder="1" applyAlignment="1">
      <alignment wrapText="1"/>
    </xf>
    <xf numFmtId="186" fontId="23" fillId="0" borderId="1" xfId="837" applyNumberFormat="1" applyFont="1" applyFill="1" applyBorder="1" applyAlignment="1" applyProtection="1">
      <alignment horizontal="right" wrapText="1"/>
      <protection locked="0"/>
    </xf>
    <xf numFmtId="0" fontId="28" fillId="0" borderId="1" xfId="0" applyFont="1" applyFill="1" applyBorder="1" applyAlignment="1">
      <alignment horizontal="left" wrapText="1"/>
    </xf>
    <xf numFmtId="186" fontId="23" fillId="0" borderId="1" xfId="880" applyNumberFormat="1" applyFont="1" applyFill="1" applyBorder="1" applyAlignment="1" applyProtection="1">
      <alignment horizontal="right" wrapText="1"/>
      <protection locked="0"/>
    </xf>
    <xf numFmtId="186" fontId="23" fillId="0" borderId="1" xfId="882" applyNumberFormat="1" applyFont="1" applyFill="1" applyBorder="1" applyAlignment="1" applyProtection="1">
      <alignment horizontal="right" wrapText="1"/>
      <protection locked="0"/>
    </xf>
    <xf numFmtId="186" fontId="23" fillId="0" borderId="1" xfId="884" applyNumberFormat="1" applyFont="1" applyFill="1" applyBorder="1" applyAlignment="1" applyProtection="1">
      <alignment horizontal="right" wrapText="1"/>
      <protection locked="0"/>
    </xf>
    <xf numFmtId="186" fontId="23" fillId="0" borderId="1" xfId="885" applyNumberFormat="1" applyFont="1" applyFill="1" applyBorder="1" applyAlignment="1" applyProtection="1">
      <alignment horizontal="right" wrapText="1"/>
      <protection locked="0"/>
    </xf>
    <xf numFmtId="173" fontId="27" fillId="0" borderId="1" xfId="4" applyNumberFormat="1" applyFont="1" applyFill="1" applyBorder="1" applyAlignment="1" applyProtection="1">
      <alignment horizontal="right" wrapText="1"/>
      <protection locked="0"/>
    </xf>
    <xf numFmtId="164" fontId="23" fillId="0" borderId="1" xfId="4" applyFont="1" applyFill="1" applyBorder="1" applyAlignment="1">
      <alignment horizontal="left"/>
    </xf>
    <xf numFmtId="0" fontId="185" fillId="0" borderId="1" xfId="0" applyFont="1" applyFill="1" applyBorder="1"/>
    <xf numFmtId="180" fontId="23" fillId="0" borderId="1" xfId="1" applyNumberFormat="1" applyFont="1" applyFill="1" applyBorder="1" applyAlignment="1">
      <alignment horizontal="right" wrapText="1"/>
    </xf>
    <xf numFmtId="164" fontId="23" fillId="0" borderId="1" xfId="3" applyNumberFormat="1" applyFont="1" applyFill="1" applyBorder="1" applyAlignment="1">
      <alignment horizontal="right" wrapText="1"/>
    </xf>
    <xf numFmtId="164" fontId="23" fillId="0" borderId="1" xfId="1" applyNumberFormat="1" applyFont="1" applyFill="1" applyBorder="1" applyAlignment="1">
      <alignment horizontal="right" wrapText="1"/>
    </xf>
    <xf numFmtId="164" fontId="27" fillId="0" borderId="1" xfId="1" applyNumberFormat="1" applyFont="1" applyFill="1" applyBorder="1" applyAlignment="1">
      <alignment horizontal="right" wrapText="1"/>
    </xf>
    <xf numFmtId="164" fontId="23" fillId="0" borderId="1" xfId="4" applyFont="1" applyFill="1" applyBorder="1" applyAlignment="1" applyProtection="1">
      <alignment horizontal="left" wrapText="1"/>
      <protection locked="0"/>
    </xf>
    <xf numFmtId="164" fontId="23" fillId="0" borderId="1" xfId="4" applyFont="1" applyFill="1" applyBorder="1" applyAlignment="1" applyProtection="1">
      <alignment horizontal="left"/>
      <protection locked="0"/>
    </xf>
    <xf numFmtId="10" fontId="23" fillId="0" borderId="1" xfId="4" applyNumberFormat="1" applyFont="1" applyFill="1" applyBorder="1" applyAlignment="1">
      <alignment horizontal="right" wrapText="1"/>
    </xf>
    <xf numFmtId="173" fontId="27" fillId="0" borderId="1" xfId="4" applyNumberFormat="1" applyFont="1" applyFill="1" applyBorder="1" applyAlignment="1">
      <alignment horizontal="right" wrapText="1"/>
    </xf>
    <xf numFmtId="49" fontId="23" fillId="0" borderId="1" xfId="8" applyNumberFormat="1" applyFont="1" applyFill="1" applyBorder="1" applyAlignment="1">
      <alignment horizontal="right" wrapText="1"/>
    </xf>
    <xf numFmtId="177" fontId="23" fillId="0" borderId="1" xfId="8" applyNumberFormat="1" applyFont="1" applyFill="1" applyBorder="1" applyAlignment="1">
      <alignment horizontal="right" wrapText="1"/>
    </xf>
    <xf numFmtId="183" fontId="23" fillId="0" borderId="1" xfId="8" applyNumberFormat="1" applyFont="1" applyFill="1" applyBorder="1" applyAlignment="1">
      <alignment horizontal="right" wrapText="1"/>
    </xf>
    <xf numFmtId="184" fontId="23" fillId="0" borderId="1" xfId="4" applyNumberFormat="1" applyFont="1" applyFill="1" applyBorder="1" applyAlignment="1">
      <alignment horizontal="right" wrapText="1"/>
    </xf>
    <xf numFmtId="0" fontId="23" fillId="0" borderId="1" xfId="8" applyFont="1" applyFill="1" applyBorder="1" applyAlignment="1">
      <alignment horizontal="left" wrapText="1"/>
    </xf>
    <xf numFmtId="49" fontId="23" fillId="0" borderId="1" xfId="1" applyNumberFormat="1" applyFont="1" applyFill="1" applyBorder="1" applyAlignment="1">
      <alignment wrapText="1"/>
    </xf>
    <xf numFmtId="183" fontId="23" fillId="0" borderId="1" xfId="3" applyNumberFormat="1" applyFont="1" applyFill="1" applyBorder="1" applyAlignment="1" applyProtection="1">
      <alignment horizontal="right" wrapText="1"/>
      <protection locked="0"/>
    </xf>
    <xf numFmtId="174" fontId="23" fillId="0" borderId="1" xfId="3" applyNumberFormat="1" applyFont="1" applyFill="1" applyBorder="1" applyAlignment="1" applyProtection="1">
      <alignment horizontal="right" wrapText="1"/>
    </xf>
    <xf numFmtId="174" fontId="23" fillId="0" borderId="1" xfId="4" applyNumberFormat="1" applyFont="1" applyFill="1" applyBorder="1" applyAlignment="1">
      <alignment horizontal="right" wrapText="1"/>
    </xf>
    <xf numFmtId="0" fontId="186" fillId="0" borderId="1" xfId="7" applyFont="1" applyFill="1" applyBorder="1" applyAlignment="1">
      <alignment wrapText="1"/>
    </xf>
    <xf numFmtId="0" fontId="186" fillId="0" borderId="1" xfId="7" applyFont="1" applyFill="1" applyBorder="1" applyAlignment="1" applyProtection="1">
      <alignment wrapText="1"/>
      <protection locked="0"/>
    </xf>
    <xf numFmtId="173" fontId="186" fillId="0" borderId="1" xfId="7" applyNumberFormat="1" applyFont="1" applyFill="1" applyBorder="1" applyAlignment="1" applyProtection="1">
      <alignment wrapText="1"/>
    </xf>
    <xf numFmtId="49" fontId="23" fillId="0" borderId="1" xfId="4" applyNumberFormat="1" applyFont="1" applyFill="1" applyBorder="1" applyAlignment="1" applyProtection="1">
      <alignment horizontal="right" wrapText="1"/>
      <protection locked="0"/>
    </xf>
    <xf numFmtId="0" fontId="23" fillId="0" borderId="1" xfId="0" quotePrefix="1" applyFont="1" applyFill="1" applyBorder="1" applyAlignment="1" applyProtection="1">
      <alignment wrapText="1"/>
      <protection locked="0"/>
    </xf>
    <xf numFmtId="0" fontId="23" fillId="0" borderId="1" xfId="7" applyFont="1" applyFill="1" applyBorder="1" applyAlignment="1">
      <alignment wrapText="1"/>
    </xf>
    <xf numFmtId="10" fontId="23" fillId="0" borderId="1" xfId="0" applyNumberFormat="1" applyFont="1" applyFill="1" applyBorder="1" applyAlignment="1" applyProtection="1">
      <alignment horizontal="right" wrapText="1"/>
      <protection locked="0"/>
    </xf>
    <xf numFmtId="172" fontId="28" fillId="0" borderId="0" xfId="0" applyNumberFormat="1" applyFont="1" applyFill="1" applyBorder="1"/>
    <xf numFmtId="298" fontId="28" fillId="0" borderId="0" xfId="1" applyNumberFormat="1" applyFont="1" applyFill="1" applyBorder="1"/>
    <xf numFmtId="172" fontId="28" fillId="0" borderId="0" xfId="2" applyNumberFormat="1" applyFont="1" applyFill="1" applyBorder="1"/>
    <xf numFmtId="10" fontId="28" fillId="0" borderId="0" xfId="0" applyNumberFormat="1" applyFont="1" applyFill="1" applyBorder="1"/>
    <xf numFmtId="186" fontId="28" fillId="0" borderId="0" xfId="1" applyNumberFormat="1" applyFont="1" applyFill="1" applyBorder="1"/>
    <xf numFmtId="0" fontId="23" fillId="0" borderId="0" xfId="8" applyFont="1" applyFill="1" applyBorder="1" applyAlignment="1">
      <alignment horizontal="right" wrapText="1"/>
    </xf>
    <xf numFmtId="0" fontId="28" fillId="0" borderId="0" xfId="0" applyFont="1" applyFill="1" applyBorder="1" applyAlignment="1">
      <alignment horizontal="left"/>
    </xf>
    <xf numFmtId="0" fontId="23" fillId="0" borderId="0" xfId="0" applyFont="1" applyFill="1" applyBorder="1" applyAlignment="1">
      <alignment horizontal="left" wrapText="1"/>
    </xf>
    <xf numFmtId="0" fontId="23" fillId="0" borderId="0" xfId="0" applyFont="1" applyFill="1" applyBorder="1" applyAlignment="1">
      <alignment horizontal="left"/>
    </xf>
    <xf numFmtId="187" fontId="23" fillId="0" borderId="0" xfId="4" applyNumberFormat="1" applyFont="1" applyFill="1" applyBorder="1" applyAlignment="1" applyProtection="1">
      <alignment horizontal="center" wrapText="1"/>
      <protection locked="0"/>
    </xf>
    <xf numFmtId="174" fontId="23" fillId="0" borderId="0" xfId="3" applyNumberFormat="1" applyFont="1" applyFill="1" applyBorder="1" applyAlignment="1" applyProtection="1">
      <alignment horizontal="center" wrapText="1"/>
      <protection locked="0"/>
    </xf>
    <xf numFmtId="9" fontId="23" fillId="0" borderId="0" xfId="3" applyFont="1" applyFill="1" applyBorder="1" applyAlignment="1" applyProtection="1">
      <alignment horizontal="center" wrapText="1"/>
      <protection locked="0"/>
    </xf>
    <xf numFmtId="186" fontId="23" fillId="0" borderId="0" xfId="4" applyNumberFormat="1" applyFont="1" applyFill="1" applyBorder="1" applyAlignment="1" applyProtection="1">
      <alignment horizontal="center" wrapText="1"/>
      <protection locked="0"/>
    </xf>
    <xf numFmtId="10" fontId="23" fillId="0" borderId="0" xfId="0" applyNumberFormat="1" applyFont="1" applyFill="1" applyBorder="1" applyAlignment="1"/>
    <xf numFmtId="0" fontId="23" fillId="0" borderId="0" xfId="0" applyFont="1" applyFill="1" applyBorder="1" applyAlignment="1"/>
    <xf numFmtId="182" fontId="23" fillId="0" borderId="0" xfId="0" applyNumberFormat="1" applyFont="1" applyFill="1" applyBorder="1" applyAlignment="1"/>
    <xf numFmtId="165" fontId="23" fillId="0" borderId="0" xfId="0" applyNumberFormat="1" applyFont="1" applyFill="1" applyBorder="1" applyAlignment="1"/>
    <xf numFmtId="174" fontId="23" fillId="0" borderId="0" xfId="0" applyNumberFormat="1" applyFont="1" applyFill="1" applyBorder="1" applyAlignment="1"/>
    <xf numFmtId="0" fontId="23" fillId="0" borderId="0" xfId="0" applyFont="1" applyBorder="1"/>
    <xf numFmtId="298" fontId="28" fillId="0" borderId="0" xfId="1" applyNumberFormat="1" applyFont="1" applyBorder="1"/>
    <xf numFmtId="0" fontId="22" fillId="0" borderId="0" xfId="0" applyFont="1" applyFill="1" applyBorder="1" applyAlignment="1" applyProtection="1">
      <protection locked="0"/>
    </xf>
    <xf numFmtId="0" fontId="23" fillId="0" borderId="0" xfId="0" applyFont="1" applyFill="1" applyBorder="1" applyAlignment="1" applyProtection="1">
      <protection locked="0"/>
    </xf>
    <xf numFmtId="298" fontId="28" fillId="0" borderId="0" xfId="1" applyNumberFormat="1" applyFont="1"/>
    <xf numFmtId="172" fontId="28" fillId="0" borderId="0" xfId="2" applyNumberFormat="1" applyFont="1"/>
    <xf numFmtId="186" fontId="28" fillId="0" borderId="0" xfId="1" applyNumberFormat="1" applyFont="1"/>
    <xf numFmtId="0" fontId="27" fillId="0" borderId="0" xfId="0" applyFont="1"/>
    <xf numFmtId="0" fontId="28" fillId="0" borderId="0" xfId="0" applyFont="1" applyAlignment="1">
      <alignment horizontal="left"/>
    </xf>
    <xf numFmtId="10" fontId="28" fillId="0" borderId="0" xfId="0" applyNumberFormat="1" applyFont="1"/>
    <xf numFmtId="0" fontId="187" fillId="0" borderId="0" xfId="7" applyFont="1" applyFill="1"/>
    <xf numFmtId="0" fontId="187" fillId="0" borderId="1" xfId="7" applyFont="1" applyFill="1" applyBorder="1" applyAlignment="1" applyProtection="1">
      <alignment wrapText="1"/>
      <protection locked="0"/>
    </xf>
    <xf numFmtId="0" fontId="187" fillId="0" borderId="1" xfId="7" applyFont="1" applyFill="1" applyBorder="1" applyAlignment="1" applyProtection="1">
      <alignment horizontal="right" wrapText="1"/>
      <protection locked="0"/>
    </xf>
    <xf numFmtId="0" fontId="187" fillId="0" borderId="1" xfId="7" applyFont="1" applyFill="1" applyBorder="1" applyAlignment="1" applyProtection="1">
      <alignment horizontal="left" wrapText="1"/>
      <protection locked="0"/>
    </xf>
    <xf numFmtId="164" fontId="188" fillId="0" borderId="0" xfId="1" applyFont="1" applyFill="1" applyBorder="1"/>
    <xf numFmtId="308" fontId="188" fillId="0" borderId="0" xfId="1" applyNumberFormat="1" applyFont="1" applyFill="1" applyBorder="1"/>
    <xf numFmtId="0" fontId="188" fillId="0" borderId="0" xfId="0" applyFont="1" applyFill="1" applyBorder="1"/>
    <xf numFmtId="194" fontId="188" fillId="0" borderId="0" xfId="0" applyNumberFormat="1" applyFont="1" applyFill="1" applyBorder="1"/>
    <xf numFmtId="179" fontId="28" fillId="0" borderId="0" xfId="0" applyNumberFormat="1" applyFont="1" applyFill="1" applyBorder="1"/>
    <xf numFmtId="309" fontId="28" fillId="0" borderId="0" xfId="0" applyNumberFormat="1" applyFont="1" applyBorder="1"/>
    <xf numFmtId="0" fontId="27" fillId="0" borderId="1" xfId="0" applyFont="1" applyFill="1" applyBorder="1" applyAlignment="1">
      <alignment wrapText="1"/>
    </xf>
    <xf numFmtId="0" fontId="23" fillId="0" borderId="0" xfId="8" applyFont="1" applyFill="1"/>
    <xf numFmtId="0" fontId="27" fillId="0" borderId="0" xfId="8" applyFont="1" applyFill="1"/>
    <xf numFmtId="0" fontId="28" fillId="0" borderId="0" xfId="0" applyFont="1" applyBorder="1"/>
    <xf numFmtId="0" fontId="28" fillId="0" borderId="0" xfId="0" applyFont="1" applyFill="1" applyBorder="1"/>
    <xf numFmtId="0" fontId="179" fillId="101" borderId="0" xfId="0" applyFont="1" applyFill="1" applyBorder="1" applyAlignment="1" applyProtection="1">
      <alignment horizontal="left" vertical="top" wrapText="1"/>
      <protection locked="0"/>
    </xf>
    <xf numFmtId="175" fontId="180" fillId="101" borderId="0" xfId="4" applyNumberFormat="1" applyFont="1" applyFill="1" applyBorder="1" applyAlignment="1" applyProtection="1">
      <alignment horizontal="right" vertical="top" wrapText="1"/>
      <protection locked="0"/>
    </xf>
    <xf numFmtId="0" fontId="28" fillId="102" borderId="0" xfId="0" applyFont="1" applyFill="1"/>
    <xf numFmtId="175" fontId="180" fillId="101" borderId="0" xfId="4" applyNumberFormat="1" applyFont="1" applyFill="1" applyBorder="1" applyAlignment="1">
      <alignment horizontal="right" vertical="top" wrapText="1"/>
    </xf>
    <xf numFmtId="1" fontId="23" fillId="0" borderId="1" xfId="0" applyNumberFormat="1" applyFont="1" applyFill="1" applyBorder="1" applyAlignment="1" applyProtection="1">
      <alignment horizontal="left" wrapText="1"/>
      <protection locked="0"/>
    </xf>
    <xf numFmtId="17" fontId="23" fillId="0" borderId="1" xfId="4" applyNumberFormat="1" applyFont="1" applyFill="1" applyBorder="1" applyAlignment="1" applyProtection="1">
      <alignment horizontal="right" wrapText="1"/>
      <protection locked="0"/>
    </xf>
    <xf numFmtId="172" fontId="23" fillId="0" borderId="1" xfId="2" applyNumberFormat="1" applyFont="1" applyFill="1" applyBorder="1" applyAlignment="1" applyProtection="1">
      <alignment horizontal="right" wrapText="1"/>
      <protection locked="0"/>
    </xf>
    <xf numFmtId="10" fontId="23" fillId="0" borderId="1" xfId="3" applyNumberFormat="1" applyFont="1" applyFill="1" applyBorder="1" applyAlignment="1">
      <alignment horizontal="right" wrapText="1"/>
    </xf>
    <xf numFmtId="1" fontId="27" fillId="0" borderId="1" xfId="0" applyNumberFormat="1" applyFont="1" applyFill="1" applyBorder="1" applyAlignment="1" applyProtection="1">
      <alignment horizontal="left" wrapText="1"/>
      <protection locked="0"/>
    </xf>
    <xf numFmtId="1" fontId="23" fillId="0" borderId="1" xfId="0" applyNumberFormat="1" applyFont="1" applyFill="1" applyBorder="1" applyAlignment="1">
      <alignment horizontal="left" wrapText="1"/>
    </xf>
    <xf numFmtId="180" fontId="23" fillId="0" borderId="1" xfId="4" applyNumberFormat="1" applyFont="1" applyFill="1" applyBorder="1" applyAlignment="1">
      <alignment horizontal="right" wrapText="1"/>
    </xf>
    <xf numFmtId="164" fontId="23" fillId="0" borderId="1" xfId="4" applyFont="1" applyFill="1" applyBorder="1" applyAlignment="1">
      <alignment horizontal="right" wrapText="1"/>
    </xf>
    <xf numFmtId="1" fontId="27" fillId="0" borderId="1" xfId="0" applyNumberFormat="1" applyFont="1" applyFill="1" applyBorder="1" applyAlignment="1">
      <alignment horizontal="left" wrapText="1"/>
    </xf>
    <xf numFmtId="1" fontId="28" fillId="0" borderId="1" xfId="0" applyNumberFormat="1" applyFont="1" applyFill="1" applyBorder="1" applyAlignment="1">
      <alignment horizontal="left" wrapText="1"/>
    </xf>
    <xf numFmtId="0" fontId="23" fillId="0" borderId="1" xfId="8" applyFont="1" applyFill="1" applyBorder="1" applyAlignment="1">
      <alignment horizontal="right" wrapText="1"/>
    </xf>
    <xf numFmtId="0" fontId="191" fillId="0" borderId="0" xfId="892" applyFont="1" applyProtection="1"/>
    <xf numFmtId="0" fontId="23" fillId="103" borderId="1" xfId="0" applyFont="1" applyFill="1" applyBorder="1" applyAlignment="1" applyProtection="1">
      <alignment wrapText="1"/>
      <protection locked="0"/>
    </xf>
    <xf numFmtId="0" fontId="23" fillId="103" borderId="0" xfId="8" applyFont="1" applyFill="1"/>
    <xf numFmtId="9" fontId="23" fillId="103" borderId="1" xfId="3" applyFont="1" applyFill="1" applyBorder="1" applyAlignment="1" applyProtection="1">
      <alignment wrapText="1"/>
      <protection locked="0"/>
    </xf>
    <xf numFmtId="49" fontId="23" fillId="103" borderId="1" xfId="0" applyNumberFormat="1" applyFont="1" applyFill="1" applyBorder="1" applyAlignment="1" applyProtection="1">
      <alignment wrapText="1"/>
      <protection locked="0"/>
    </xf>
    <xf numFmtId="49" fontId="23" fillId="103" borderId="1" xfId="0" applyNumberFormat="1" applyFont="1" applyFill="1" applyBorder="1" applyAlignment="1">
      <alignment horizontal="right" wrapText="1"/>
    </xf>
    <xf numFmtId="177" fontId="23" fillId="103" borderId="1" xfId="0" applyNumberFormat="1" applyFont="1" applyFill="1" applyBorder="1" applyAlignment="1">
      <alignment horizontal="right" wrapText="1"/>
    </xf>
    <xf numFmtId="49" fontId="23" fillId="103" borderId="1" xfId="0" applyNumberFormat="1" applyFont="1" applyFill="1" applyBorder="1" applyAlignment="1" applyProtection="1">
      <alignment horizontal="right" wrapText="1"/>
      <protection locked="0"/>
    </xf>
    <xf numFmtId="0" fontId="23" fillId="103" borderId="1" xfId="0" applyFont="1" applyFill="1" applyBorder="1" applyAlignment="1" applyProtection="1">
      <alignment horizontal="right" wrapText="1"/>
      <protection locked="0"/>
    </xf>
    <xf numFmtId="171" fontId="23" fillId="103" borderId="1" xfId="0" applyNumberFormat="1" applyFont="1" applyFill="1" applyBorder="1" applyAlignment="1" applyProtection="1">
      <alignment horizontal="right" wrapText="1"/>
      <protection locked="0"/>
    </xf>
    <xf numFmtId="179" fontId="23" fillId="103" borderId="1" xfId="0" applyNumberFormat="1" applyFont="1" applyFill="1" applyBorder="1" applyAlignment="1">
      <alignment horizontal="right" wrapText="1"/>
    </xf>
    <xf numFmtId="298" fontId="23" fillId="103" borderId="1" xfId="1" applyNumberFormat="1" applyFont="1" applyFill="1" applyBorder="1" applyAlignment="1" applyProtection="1">
      <alignment horizontal="right" wrapText="1"/>
      <protection locked="0"/>
    </xf>
    <xf numFmtId="9" fontId="23" fillId="103" borderId="1" xfId="4" applyNumberFormat="1" applyFont="1" applyFill="1" applyBorder="1" applyAlignment="1" applyProtection="1">
      <alignment horizontal="right" wrapText="1"/>
      <protection locked="0"/>
    </xf>
    <xf numFmtId="176" fontId="23" fillId="103" borderId="1" xfId="0" applyNumberFormat="1" applyFont="1" applyFill="1" applyBorder="1" applyAlignment="1" applyProtection="1">
      <alignment horizontal="right" wrapText="1"/>
      <protection locked="0"/>
    </xf>
    <xf numFmtId="178" fontId="23" fillId="103" borderId="1" xfId="0" applyNumberFormat="1" applyFont="1" applyFill="1" applyBorder="1" applyAlignment="1" applyProtection="1">
      <alignment horizontal="right" wrapText="1"/>
      <protection locked="0"/>
    </xf>
    <xf numFmtId="164" fontId="23" fillId="103" borderId="1" xfId="4" applyFont="1" applyFill="1" applyBorder="1" applyAlignment="1" applyProtection="1">
      <alignment horizontal="right" wrapText="1"/>
      <protection locked="0"/>
    </xf>
    <xf numFmtId="0" fontId="23" fillId="103" borderId="1" xfId="4" applyNumberFormat="1" applyFont="1" applyFill="1" applyBorder="1" applyAlignment="1" applyProtection="1">
      <alignment horizontal="right" wrapText="1"/>
      <protection locked="0"/>
    </xf>
    <xf numFmtId="17" fontId="23" fillId="103" borderId="1" xfId="0" applyNumberFormat="1" applyFont="1" applyFill="1" applyBorder="1" applyAlignment="1" applyProtection="1">
      <alignment horizontal="right" wrapText="1"/>
      <protection locked="0"/>
    </xf>
    <xf numFmtId="177" fontId="23" fillId="103" borderId="1" xfId="4" applyNumberFormat="1" applyFont="1" applyFill="1" applyBorder="1" applyAlignment="1" applyProtection="1">
      <alignment horizontal="right" wrapText="1"/>
      <protection locked="0"/>
    </xf>
    <xf numFmtId="0" fontId="23" fillId="103" borderId="1" xfId="0" applyFont="1" applyFill="1" applyBorder="1" applyAlignment="1">
      <alignment horizontal="left" wrapText="1"/>
    </xf>
    <xf numFmtId="0" fontId="23" fillId="103" borderId="1" xfId="0" applyFont="1" applyFill="1" applyBorder="1" applyAlignment="1">
      <alignment wrapText="1"/>
    </xf>
    <xf numFmtId="9" fontId="23" fillId="103" borderId="1" xfId="3" applyFont="1" applyFill="1" applyBorder="1" applyAlignment="1">
      <alignment wrapText="1"/>
    </xf>
    <xf numFmtId="49" fontId="23" fillId="103" borderId="1" xfId="0" applyNumberFormat="1" applyFont="1" applyFill="1" applyBorder="1" applyAlignment="1">
      <alignment wrapText="1"/>
    </xf>
    <xf numFmtId="0" fontId="23" fillId="103" borderId="1" xfId="0" applyFont="1" applyFill="1" applyBorder="1" applyAlignment="1">
      <alignment horizontal="right" wrapText="1"/>
    </xf>
    <xf numFmtId="178" fontId="23" fillId="103" borderId="1" xfId="0" applyNumberFormat="1" applyFont="1" applyFill="1" applyBorder="1" applyAlignment="1">
      <alignment horizontal="right" wrapText="1"/>
    </xf>
    <xf numFmtId="298" fontId="23" fillId="103" borderId="1" xfId="1" applyNumberFormat="1" applyFont="1" applyFill="1" applyBorder="1" applyAlignment="1">
      <alignment horizontal="right" wrapText="1"/>
    </xf>
    <xf numFmtId="9" fontId="23" fillId="103" borderId="1" xfId="4" applyNumberFormat="1" applyFont="1" applyFill="1" applyBorder="1" applyAlignment="1">
      <alignment horizontal="right" wrapText="1"/>
    </xf>
    <xf numFmtId="176" fontId="23" fillId="103" borderId="1" xfId="0" applyNumberFormat="1" applyFont="1" applyFill="1" applyBorder="1" applyAlignment="1">
      <alignment horizontal="right" wrapText="1"/>
    </xf>
    <xf numFmtId="9" fontId="23" fillId="103" borderId="1" xfId="3" applyFont="1" applyFill="1" applyBorder="1" applyAlignment="1">
      <alignment horizontal="right" wrapText="1"/>
    </xf>
    <xf numFmtId="0" fontId="23" fillId="103" borderId="1" xfId="1" applyNumberFormat="1" applyFont="1" applyFill="1" applyBorder="1" applyAlignment="1">
      <alignment horizontal="right" wrapText="1"/>
    </xf>
    <xf numFmtId="17" fontId="23" fillId="103" borderId="1" xfId="0" applyNumberFormat="1" applyFont="1" applyFill="1" applyBorder="1" applyAlignment="1">
      <alignment horizontal="right" wrapText="1"/>
    </xf>
    <xf numFmtId="0" fontId="23" fillId="103" borderId="1" xfId="4" applyNumberFormat="1" applyFont="1" applyFill="1" applyBorder="1" applyAlignment="1">
      <alignment horizontal="right" wrapText="1"/>
    </xf>
    <xf numFmtId="0" fontId="23" fillId="103" borderId="1" xfId="8" applyFont="1" applyFill="1" applyBorder="1" applyAlignment="1">
      <alignment wrapText="1"/>
    </xf>
    <xf numFmtId="49" fontId="23" fillId="103" borderId="1" xfId="8" applyNumberFormat="1" applyFont="1" applyFill="1" applyBorder="1" applyAlignment="1">
      <alignment wrapText="1"/>
    </xf>
    <xf numFmtId="49" fontId="23" fillId="103" borderId="1" xfId="8" applyNumberFormat="1" applyFont="1" applyFill="1" applyBorder="1" applyAlignment="1">
      <alignment horizontal="right" wrapText="1"/>
    </xf>
    <xf numFmtId="0" fontId="23" fillId="103" borderId="1" xfId="8" applyFont="1" applyFill="1" applyBorder="1" applyAlignment="1">
      <alignment horizontal="right" wrapText="1"/>
    </xf>
    <xf numFmtId="178" fontId="23" fillId="103" borderId="1" xfId="8" applyNumberFormat="1" applyFont="1" applyFill="1" applyBorder="1" applyAlignment="1">
      <alignment horizontal="right" wrapText="1"/>
    </xf>
    <xf numFmtId="176" fontId="23" fillId="103" borderId="1" xfId="8" applyNumberFormat="1" applyFont="1" applyFill="1" applyBorder="1" applyAlignment="1">
      <alignment horizontal="right" wrapText="1"/>
    </xf>
    <xf numFmtId="164" fontId="23" fillId="103" borderId="1" xfId="4" applyFont="1" applyFill="1" applyBorder="1" applyAlignment="1">
      <alignment horizontal="right" wrapText="1"/>
    </xf>
    <xf numFmtId="17" fontId="23" fillId="103" borderId="1" xfId="8" applyNumberFormat="1" applyFont="1" applyFill="1" applyBorder="1" applyAlignment="1">
      <alignment horizontal="right" wrapText="1"/>
    </xf>
    <xf numFmtId="177" fontId="23" fillId="103" borderId="1" xfId="8" applyNumberFormat="1" applyFont="1" applyFill="1" applyBorder="1" applyAlignment="1">
      <alignment horizontal="right" wrapText="1"/>
    </xf>
    <xf numFmtId="49" fontId="23" fillId="103" borderId="1" xfId="0" applyNumberFormat="1" applyFont="1" applyFill="1" applyBorder="1" applyAlignment="1" applyProtection="1">
      <alignment horizontal="center" wrapText="1"/>
      <protection locked="0"/>
    </xf>
    <xf numFmtId="177" fontId="23" fillId="103" borderId="1" xfId="0" applyNumberFormat="1" applyFont="1" applyFill="1" applyBorder="1" applyAlignment="1" applyProtection="1">
      <alignment horizontal="right" wrapText="1"/>
      <protection locked="0"/>
    </xf>
    <xf numFmtId="0" fontId="23" fillId="103" borderId="1" xfId="16" applyFont="1" applyFill="1" applyBorder="1" applyAlignment="1">
      <alignment wrapText="1"/>
    </xf>
    <xf numFmtId="49" fontId="23" fillId="103" borderId="1" xfId="0" applyNumberFormat="1" applyFont="1" applyFill="1" applyBorder="1" applyAlignment="1" applyProtection="1">
      <alignment horizontal="center" vertical="center" wrapText="1"/>
      <protection locked="0"/>
    </xf>
    <xf numFmtId="0" fontId="23" fillId="103" borderId="1" xfId="0" applyNumberFormat="1" applyFont="1" applyFill="1" applyBorder="1" applyAlignment="1">
      <alignment wrapText="1"/>
    </xf>
    <xf numFmtId="0" fontId="23" fillId="103" borderId="1" xfId="0" applyNumberFormat="1" applyFont="1" applyFill="1" applyBorder="1" applyAlignment="1">
      <alignment horizontal="left" wrapText="1"/>
    </xf>
    <xf numFmtId="49" fontId="27" fillId="103" borderId="1" xfId="0" applyNumberFormat="1" applyFont="1" applyFill="1" applyBorder="1" applyAlignment="1">
      <alignment horizontal="right" wrapText="1"/>
    </xf>
    <xf numFmtId="177" fontId="27" fillId="103" borderId="1" xfId="0" applyNumberFormat="1" applyFont="1" applyFill="1" applyBorder="1" applyAlignment="1">
      <alignment horizontal="right" wrapText="1"/>
    </xf>
    <xf numFmtId="49" fontId="23" fillId="103" borderId="1" xfId="1" applyNumberFormat="1" applyFont="1" applyFill="1" applyBorder="1" applyAlignment="1">
      <alignment horizontal="right" wrapText="1"/>
    </xf>
    <xf numFmtId="49" fontId="23" fillId="103" borderId="1" xfId="16" applyNumberFormat="1" applyFont="1" applyFill="1" applyBorder="1" applyAlignment="1">
      <alignment horizontal="right" wrapText="1"/>
    </xf>
    <xf numFmtId="0" fontId="23" fillId="103" borderId="1" xfId="16" applyFont="1" applyFill="1" applyBorder="1" applyAlignment="1">
      <alignment horizontal="right" wrapText="1"/>
    </xf>
    <xf numFmtId="178" fontId="23" fillId="103" borderId="1" xfId="16" applyNumberFormat="1" applyFont="1" applyFill="1" applyBorder="1" applyAlignment="1">
      <alignment horizontal="right" wrapText="1"/>
    </xf>
    <xf numFmtId="177" fontId="23" fillId="103" borderId="1" xfId="16" applyNumberFormat="1" applyFont="1" applyFill="1" applyBorder="1" applyAlignment="1">
      <alignment horizontal="right" wrapText="1"/>
    </xf>
    <xf numFmtId="1" fontId="23" fillId="104" borderId="1" xfId="0" applyNumberFormat="1" applyFont="1" applyFill="1" applyBorder="1" applyAlignment="1" applyProtection="1">
      <alignment horizontal="left" wrapText="1"/>
      <protection locked="0"/>
    </xf>
    <xf numFmtId="1" fontId="27" fillId="104" borderId="1" xfId="0" applyNumberFormat="1" applyFont="1" applyFill="1" applyBorder="1" applyAlignment="1" applyProtection="1">
      <alignment horizontal="left" wrapText="1"/>
      <protection locked="0"/>
    </xf>
    <xf numFmtId="0" fontId="28" fillId="0" borderId="1" xfId="0" applyFont="1" applyFill="1" applyBorder="1" applyAlignment="1">
      <alignment vertical="center"/>
    </xf>
    <xf numFmtId="0" fontId="28" fillId="0" borderId="1" xfId="0" applyFont="1" applyFill="1" applyBorder="1" applyAlignment="1">
      <alignment vertical="top" wrapText="1"/>
    </xf>
    <xf numFmtId="0" fontId="23" fillId="0" borderId="0" xfId="0" applyFont="1" applyFill="1" applyBorder="1" applyAlignment="1" applyProtection="1">
      <alignment horizontal="right" wrapText="1"/>
      <protection locked="0"/>
    </xf>
    <xf numFmtId="0" fontId="23" fillId="0" borderId="1" xfId="0" applyFont="1" applyFill="1" applyBorder="1"/>
    <xf numFmtId="0" fontId="187" fillId="0" borderId="0" xfId="7" applyFont="1" applyFill="1" applyBorder="1" applyAlignment="1" applyProtection="1">
      <alignment wrapText="1"/>
      <protection locked="0"/>
    </xf>
    <xf numFmtId="0" fontId="187" fillId="0" borderId="1" xfId="7" applyFont="1" applyFill="1" applyBorder="1"/>
    <xf numFmtId="261" fontId="23" fillId="0" borderId="1" xfId="0" applyNumberFormat="1" applyFont="1" applyFill="1" applyBorder="1" applyAlignment="1" applyProtection="1">
      <alignment horizontal="right" wrapText="1"/>
      <protection locked="0"/>
    </xf>
    <xf numFmtId="0" fontId="6" fillId="0" borderId="0" xfId="1344" applyFont="1" applyProtection="1"/>
    <xf numFmtId="0" fontId="30" fillId="0" borderId="0" xfId="1344" applyFont="1" applyAlignment="1" applyProtection="1">
      <alignment horizontal="left"/>
    </xf>
    <xf numFmtId="0" fontId="30" fillId="0" borderId="0" xfId="1344" applyFont="1" applyFill="1" applyBorder="1" applyAlignment="1" applyProtection="1">
      <alignment horizontal="left" vertical="center"/>
    </xf>
    <xf numFmtId="0" fontId="5" fillId="0" borderId="0" xfId="1344" applyFont="1" applyFill="1" applyBorder="1" applyAlignment="1" applyProtection="1">
      <alignment horizontal="left" vertical="center"/>
    </xf>
    <xf numFmtId="0" fontId="6" fillId="0" borderId="0" xfId="1344" applyFont="1" applyFill="1" applyProtection="1"/>
    <xf numFmtId="0" fontId="31" fillId="2" borderId="0" xfId="1344" applyFont="1" applyFill="1" applyAlignment="1" applyProtection="1">
      <alignment horizontal="left"/>
    </xf>
    <xf numFmtId="0" fontId="5" fillId="10" borderId="112" xfId="1344" applyFont="1" applyFill="1" applyBorder="1" applyAlignment="1" applyProtection="1">
      <alignment horizontal="centerContinuous"/>
    </xf>
    <xf numFmtId="0" fontId="5" fillId="10" borderId="98" xfId="1344" applyFont="1" applyFill="1" applyBorder="1" applyAlignment="1" applyProtection="1">
      <alignment horizontal="centerContinuous"/>
    </xf>
    <xf numFmtId="0" fontId="5" fillId="10" borderId="113" xfId="1344" applyFont="1" applyFill="1" applyBorder="1" applyAlignment="1" applyProtection="1">
      <alignment horizontal="centerContinuous"/>
    </xf>
    <xf numFmtId="0" fontId="6" fillId="2" borderId="0" xfId="1344" applyFont="1" applyFill="1" applyProtection="1"/>
    <xf numFmtId="0" fontId="31" fillId="0" borderId="0" xfId="1344" applyFont="1" applyFill="1" applyAlignment="1" applyProtection="1">
      <alignment horizontal="left"/>
    </xf>
    <xf numFmtId="0" fontId="5" fillId="7" borderId="96" xfId="1344" applyFont="1" applyFill="1" applyBorder="1" applyAlignment="1" applyProtection="1">
      <alignment horizontal="center"/>
    </xf>
    <xf numFmtId="0" fontId="5" fillId="7" borderId="96" xfId="1344" applyFont="1" applyFill="1" applyBorder="1" applyAlignment="1" applyProtection="1">
      <alignment horizontal="center" wrapText="1"/>
    </xf>
    <xf numFmtId="0" fontId="5" fillId="7" borderId="96" xfId="1344" applyFont="1" applyFill="1" applyBorder="1" applyAlignment="1" applyProtection="1">
      <alignment horizontal="left"/>
    </xf>
    <xf numFmtId="0" fontId="6" fillId="2" borderId="6" xfId="1344" applyFont="1" applyFill="1" applyBorder="1" applyAlignment="1" applyProtection="1">
      <alignment horizontal="left" vertical="center"/>
    </xf>
    <xf numFmtId="204" fontId="6" fillId="2" borderId="6" xfId="1345" applyNumberFormat="1" applyFont="1" applyFill="1" applyBorder="1"/>
    <xf numFmtId="204" fontId="6" fillId="2" borderId="6" xfId="1345" applyNumberFormat="1" applyFont="1" applyFill="1" applyBorder="1" applyAlignment="1">
      <alignment vertical="center"/>
    </xf>
    <xf numFmtId="0" fontId="5" fillId="2" borderId="0" xfId="1344" applyFont="1" applyFill="1" applyBorder="1" applyAlignment="1" applyProtection="1">
      <alignment horizontal="left" vertical="center"/>
    </xf>
    <xf numFmtId="0" fontId="6" fillId="0" borderId="6" xfId="1344" applyFont="1" applyFill="1" applyBorder="1" applyAlignment="1" applyProtection="1">
      <alignment horizontal="left" vertical="center"/>
    </xf>
    <xf numFmtId="204" fontId="6" fillId="0" borderId="6" xfId="1345" applyNumberFormat="1" applyFont="1" applyFill="1" applyBorder="1"/>
    <xf numFmtId="204" fontId="6" fillId="0" borderId="6" xfId="1345" applyNumberFormat="1" applyFont="1" applyFill="1" applyBorder="1" applyAlignment="1">
      <alignment vertical="center"/>
    </xf>
    <xf numFmtId="0" fontId="18" fillId="0" borderId="0" xfId="1344" applyFont="1" applyProtection="1"/>
    <xf numFmtId="0" fontId="10" fillId="2" borderId="6" xfId="1344" applyFont="1" applyFill="1" applyBorder="1" applyAlignment="1" applyProtection="1">
      <alignment horizontal="left" vertical="center"/>
    </xf>
    <xf numFmtId="9" fontId="6" fillId="2" borderId="6" xfId="1345" applyNumberFormat="1" applyFont="1" applyFill="1" applyBorder="1"/>
    <xf numFmtId="0" fontId="10" fillId="0" borderId="6" xfId="1344" applyFont="1" applyFill="1" applyBorder="1" applyAlignment="1" applyProtection="1">
      <alignment horizontal="left" vertical="center"/>
    </xf>
    <xf numFmtId="205" fontId="6" fillId="2" borderId="6" xfId="1345" applyNumberFormat="1" applyFont="1" applyFill="1" applyBorder="1"/>
    <xf numFmtId="205" fontId="6" fillId="0" borderId="6" xfId="1345" applyNumberFormat="1" applyFont="1" applyFill="1" applyBorder="1"/>
    <xf numFmtId="205" fontId="6" fillId="0" borderId="0" xfId="1344" applyNumberFormat="1" applyFont="1" applyProtection="1"/>
    <xf numFmtId="0" fontId="6" fillId="0" borderId="0" xfId="1344" applyFont="1" applyFill="1" applyAlignment="1" applyProtection="1">
      <alignment vertical="center"/>
    </xf>
    <xf numFmtId="205" fontId="6" fillId="2" borderId="0" xfId="1345" applyNumberFormat="1" applyFont="1" applyFill="1" applyBorder="1"/>
    <xf numFmtId="0" fontId="6" fillId="2" borderId="96" xfId="1344" applyFont="1" applyFill="1" applyBorder="1" applyAlignment="1" applyProtection="1">
      <alignment horizontal="left"/>
    </xf>
    <xf numFmtId="205" fontId="6" fillId="2" borderId="96" xfId="1345" applyNumberFormat="1" applyFont="1" applyFill="1" applyBorder="1"/>
    <xf numFmtId="9" fontId="6" fillId="2" borderId="96" xfId="1345" applyNumberFormat="1" applyFont="1" applyFill="1" applyBorder="1"/>
    <xf numFmtId="9" fontId="6" fillId="2" borderId="96" xfId="1346" applyFont="1" applyFill="1" applyBorder="1"/>
    <xf numFmtId="0" fontId="6" fillId="0" borderId="96" xfId="1344" applyFont="1" applyFill="1" applyBorder="1" applyAlignment="1" applyProtection="1">
      <alignment horizontal="left"/>
    </xf>
    <xf numFmtId="205" fontId="6" fillId="0" borderId="96" xfId="1345" applyNumberFormat="1" applyFont="1" applyFill="1" applyBorder="1"/>
    <xf numFmtId="204" fontId="6" fillId="0" borderId="96" xfId="1345" applyNumberFormat="1" applyFont="1" applyFill="1" applyBorder="1"/>
    <xf numFmtId="0" fontId="6" fillId="2" borderId="6" xfId="1344" applyFont="1" applyFill="1" applyBorder="1" applyAlignment="1" applyProtection="1">
      <alignment horizontal="left"/>
    </xf>
    <xf numFmtId="0" fontId="6" fillId="0" borderId="6" xfId="1344" applyFont="1" applyFill="1" applyBorder="1" applyAlignment="1" applyProtection="1">
      <alignment horizontal="left"/>
    </xf>
    <xf numFmtId="205" fontId="6" fillId="2" borderId="6" xfId="1345" applyNumberFormat="1" applyFont="1" applyFill="1" applyBorder="1" applyAlignment="1">
      <alignment vertical="center"/>
    </xf>
    <xf numFmtId="204" fontId="6" fillId="2" borderId="0" xfId="1345" applyNumberFormat="1" applyFont="1" applyFill="1" applyBorder="1"/>
    <xf numFmtId="205" fontId="5" fillId="2" borderId="96" xfId="1345" applyNumberFormat="1" applyFont="1" applyFill="1" applyBorder="1"/>
    <xf numFmtId="0" fontId="5" fillId="2" borderId="96" xfId="1344" applyFont="1" applyFill="1" applyBorder="1" applyAlignment="1" applyProtection="1">
      <alignment horizontal="left"/>
    </xf>
    <xf numFmtId="9" fontId="5" fillId="2" borderId="96" xfId="1345" applyNumberFormat="1" applyFont="1" applyFill="1" applyBorder="1"/>
    <xf numFmtId="0" fontId="5" fillId="0" borderId="96" xfId="1344" applyFont="1" applyFill="1" applyBorder="1" applyAlignment="1" applyProtection="1">
      <alignment horizontal="left"/>
    </xf>
    <xf numFmtId="205" fontId="5" fillId="0" borderId="96" xfId="1345" applyNumberFormat="1" applyFont="1" applyFill="1" applyBorder="1"/>
    <xf numFmtId="0" fontId="5" fillId="0" borderId="0" xfId="1344" applyFont="1" applyProtection="1"/>
    <xf numFmtId="204" fontId="5" fillId="0" borderId="96" xfId="1345" applyNumberFormat="1" applyFont="1" applyFill="1" applyBorder="1"/>
    <xf numFmtId="0" fontId="6" fillId="0" borderId="0" xfId="1344" applyFont="1" applyAlignment="1" applyProtection="1">
      <alignment horizontal="left"/>
    </xf>
    <xf numFmtId="10" fontId="6" fillId="0" borderId="0" xfId="1346" applyNumberFormat="1" applyFont="1" applyFill="1" applyProtection="1"/>
    <xf numFmtId="204" fontId="6" fillId="0" borderId="0" xfId="1344" applyNumberFormat="1" applyFont="1" applyFill="1" applyProtection="1"/>
    <xf numFmtId="205" fontId="6" fillId="0" borderId="0" xfId="1344" applyNumberFormat="1" applyFont="1" applyFill="1" applyProtection="1"/>
    <xf numFmtId="9" fontId="6" fillId="0" borderId="0" xfId="1346" applyFont="1" applyFill="1" applyProtection="1"/>
    <xf numFmtId="9" fontId="6" fillId="0" borderId="0" xfId="1344" applyNumberFormat="1" applyFont="1" applyFill="1" applyProtection="1"/>
    <xf numFmtId="10" fontId="6" fillId="0" borderId="0" xfId="1344" applyNumberFormat="1" applyFont="1" applyFill="1" applyProtection="1"/>
    <xf numFmtId="204" fontId="6" fillId="0" borderId="0" xfId="1344" applyNumberFormat="1" applyFont="1" applyProtection="1"/>
    <xf numFmtId="0" fontId="6" fillId="0" borderId="0" xfId="1344" applyFont="1" applyFill="1" applyAlignment="1" applyProtection="1">
      <alignment horizontal="left"/>
    </xf>
    <xf numFmtId="0" fontId="18" fillId="0" borderId="0" xfId="1344" applyFont="1" applyFill="1" applyAlignment="1" applyProtection="1">
      <alignment horizontal="left"/>
    </xf>
    <xf numFmtId="9" fontId="18" fillId="0" borderId="0" xfId="1344" applyNumberFormat="1" applyFont="1" applyFill="1" applyProtection="1"/>
    <xf numFmtId="0" fontId="18" fillId="0" borderId="0" xfId="1344" applyFont="1" applyFill="1" applyProtection="1"/>
    <xf numFmtId="1" fontId="23" fillId="105" borderId="1" xfId="0" applyNumberFormat="1" applyFont="1" applyFill="1" applyBorder="1" applyAlignment="1" applyProtection="1">
      <alignment horizontal="left" wrapText="1"/>
      <protection locked="0"/>
    </xf>
    <xf numFmtId="1" fontId="27" fillId="105" borderId="1" xfId="0" applyNumberFormat="1" applyFont="1" applyFill="1" applyBorder="1" applyAlignment="1" applyProtection="1">
      <alignment horizontal="left" wrapText="1"/>
      <protection locked="0"/>
    </xf>
    <xf numFmtId="1" fontId="23" fillId="106" borderId="1" xfId="0" applyNumberFormat="1" applyFont="1" applyFill="1" applyBorder="1" applyAlignment="1" applyProtection="1">
      <alignment horizontal="left" wrapText="1"/>
      <protection locked="0"/>
    </xf>
    <xf numFmtId="1" fontId="23" fillId="106" borderId="1" xfId="0" applyNumberFormat="1" applyFont="1" applyFill="1" applyBorder="1" applyAlignment="1">
      <alignment horizontal="left" wrapText="1"/>
    </xf>
    <xf numFmtId="1" fontId="23" fillId="107" borderId="1" xfId="0" applyNumberFormat="1" applyFont="1" applyFill="1" applyBorder="1" applyAlignment="1" applyProtection="1">
      <alignment horizontal="left" wrapText="1"/>
      <protection locked="0"/>
    </xf>
    <xf numFmtId="1" fontId="23" fillId="107" borderId="1" xfId="0" applyNumberFormat="1" applyFont="1" applyFill="1" applyBorder="1" applyAlignment="1">
      <alignment horizontal="left" wrapText="1"/>
    </xf>
    <xf numFmtId="0" fontId="23" fillId="0" borderId="1" xfId="3" applyNumberFormat="1" applyFont="1" applyFill="1" applyBorder="1" applyAlignment="1" applyProtection="1">
      <alignment horizontal="right" wrapText="1"/>
      <protection locked="0"/>
    </xf>
    <xf numFmtId="310" fontId="23" fillId="0" borderId="1" xfId="3" applyNumberFormat="1" applyFont="1" applyFill="1" applyBorder="1" applyAlignment="1" applyProtection="1">
      <alignment horizontal="right" wrapText="1"/>
      <protection locked="0"/>
    </xf>
    <xf numFmtId="1" fontId="23" fillId="108" borderId="1" xfId="0" applyNumberFormat="1" applyFont="1" applyFill="1" applyBorder="1" applyAlignment="1" applyProtection="1">
      <alignment horizontal="left" wrapText="1"/>
      <protection locked="0"/>
    </xf>
    <xf numFmtId="1" fontId="23" fillId="108" borderId="1" xfId="0" applyNumberFormat="1" applyFont="1" applyFill="1" applyBorder="1" applyAlignment="1">
      <alignment horizontal="left" wrapText="1"/>
    </xf>
    <xf numFmtId="1" fontId="28" fillId="108" borderId="1" xfId="0" applyNumberFormat="1" applyFont="1" applyFill="1" applyBorder="1" applyAlignment="1">
      <alignment horizontal="left" wrapText="1"/>
    </xf>
    <xf numFmtId="1" fontId="27" fillId="108" borderId="1" xfId="0" applyNumberFormat="1" applyFont="1" applyFill="1" applyBorder="1" applyAlignment="1">
      <alignment horizontal="left" wrapText="1"/>
    </xf>
    <xf numFmtId="180" fontId="23" fillId="0" borderId="0" xfId="4" applyNumberFormat="1" applyFont="1" applyFill="1" applyBorder="1" applyAlignment="1" applyProtection="1">
      <alignment horizontal="right" wrapText="1"/>
      <protection locked="0"/>
    </xf>
    <xf numFmtId="261" fontId="23" fillId="0" borderId="1" xfId="4" applyNumberFormat="1" applyFont="1" applyFill="1" applyBorder="1" applyAlignment="1" applyProtection="1">
      <alignment horizontal="right" wrapText="1"/>
      <protection locked="0"/>
    </xf>
    <xf numFmtId="0" fontId="28" fillId="0" borderId="0" xfId="0" applyFont="1" applyFill="1"/>
    <xf numFmtId="0" fontId="27" fillId="0" borderId="1" xfId="0" applyFont="1" applyFill="1" applyBorder="1" applyAlignment="1" applyProtection="1">
      <alignment wrapText="1"/>
      <protection locked="0"/>
    </xf>
    <xf numFmtId="0" fontId="23" fillId="0" borderId="1" xfId="0" applyFont="1" applyFill="1" applyBorder="1" applyAlignment="1" applyProtection="1">
      <alignment wrapText="1"/>
      <protection locked="0"/>
    </xf>
    <xf numFmtId="0" fontId="23" fillId="0" borderId="1" xfId="0" applyFont="1" applyFill="1" applyBorder="1" applyAlignment="1">
      <alignment wrapText="1"/>
    </xf>
    <xf numFmtId="0" fontId="23" fillId="0" borderId="1" xfId="0" applyFont="1" applyFill="1" applyBorder="1" applyAlignment="1">
      <alignment horizontal="left" wrapText="1"/>
    </xf>
    <xf numFmtId="0" fontId="28" fillId="0" borderId="1" xfId="0" applyFont="1" applyFill="1" applyBorder="1"/>
    <xf numFmtId="0" fontId="28" fillId="0" borderId="0" xfId="0" applyFont="1"/>
    <xf numFmtId="0" fontId="28" fillId="0" borderId="0" xfId="0" applyFont="1" applyFill="1" applyBorder="1" applyAlignment="1">
      <alignment wrapText="1"/>
    </xf>
    <xf numFmtId="0" fontId="23" fillId="0" borderId="0" xfId="0" applyFont="1" applyFill="1" applyBorder="1" applyAlignment="1" applyProtection="1">
      <alignment wrapText="1"/>
      <protection locked="0"/>
    </xf>
    <xf numFmtId="10" fontId="23" fillId="0" borderId="1" xfId="4" applyNumberFormat="1" applyFont="1" applyFill="1" applyBorder="1" applyAlignment="1" applyProtection="1">
      <alignment wrapText="1"/>
      <protection locked="0"/>
    </xf>
    <xf numFmtId="10" fontId="180" fillId="101" borderId="0" xfId="4" applyNumberFormat="1" applyFont="1" applyFill="1" applyBorder="1" applyAlignment="1" applyProtection="1">
      <alignment horizontal="right" vertical="top" wrapText="1"/>
      <protection locked="0"/>
    </xf>
    <xf numFmtId="10" fontId="180" fillId="101" borderId="0" xfId="4" applyNumberFormat="1" applyFont="1" applyFill="1" applyBorder="1" applyAlignment="1">
      <alignment horizontal="right" vertical="top" wrapText="1"/>
    </xf>
    <xf numFmtId="0" fontId="23" fillId="0" borderId="0" xfId="0" applyFont="1" applyFill="1" applyBorder="1" applyAlignment="1">
      <alignment wrapText="1"/>
    </xf>
    <xf numFmtId="0" fontId="23" fillId="103" borderId="0" xfId="8" applyFont="1" applyFill="1" applyBorder="1" applyAlignment="1">
      <alignment wrapText="1"/>
    </xf>
    <xf numFmtId="0" fontId="23" fillId="0" borderId="0" xfId="0" applyFont="1" applyFill="1" applyBorder="1" applyAlignment="1">
      <alignment horizontal="right" wrapText="1"/>
    </xf>
    <xf numFmtId="0" fontId="187" fillId="0" borderId="0" xfId="7" applyFont="1" applyFill="1" applyBorder="1" applyAlignment="1" applyProtection="1">
      <alignment horizontal="right" wrapText="1"/>
      <protection locked="0"/>
    </xf>
    <xf numFmtId="173" fontId="23" fillId="0" borderId="0" xfId="5" applyNumberFormat="1" applyFont="1" applyFill="1" applyBorder="1" applyAlignment="1">
      <alignment wrapText="1"/>
    </xf>
    <xf numFmtId="186" fontId="23" fillId="0" borderId="0" xfId="4" applyNumberFormat="1" applyFont="1" applyFill="1" applyBorder="1" applyAlignment="1" applyProtection="1">
      <alignment horizontal="left"/>
      <protection locked="0"/>
    </xf>
    <xf numFmtId="0" fontId="23" fillId="0" borderId="0" xfId="0" applyFont="1" applyFill="1" applyBorder="1" applyAlignment="1" applyProtection="1">
      <alignment horizontal="left"/>
      <protection locked="0"/>
    </xf>
    <xf numFmtId="10" fontId="23" fillId="0" borderId="0" xfId="0" applyNumberFormat="1" applyFont="1" applyFill="1" applyBorder="1" applyAlignment="1" applyProtection="1">
      <protection locked="0"/>
    </xf>
    <xf numFmtId="1" fontId="23" fillId="107" borderId="0" xfId="0" applyNumberFormat="1" applyFont="1" applyFill="1" applyBorder="1" applyAlignment="1">
      <alignment horizontal="left" wrapText="1"/>
    </xf>
    <xf numFmtId="0" fontId="23" fillId="103" borderId="0" xfId="16" applyFont="1" applyFill="1" applyBorder="1" applyAlignment="1">
      <alignment wrapText="1"/>
    </xf>
    <xf numFmtId="9" fontId="23" fillId="103" borderId="0" xfId="3" applyFont="1" applyFill="1" applyBorder="1" applyAlignment="1">
      <alignment wrapText="1"/>
    </xf>
    <xf numFmtId="49" fontId="23" fillId="103" borderId="0" xfId="8" applyNumberFormat="1" applyFont="1" applyFill="1" applyBorder="1" applyAlignment="1">
      <alignment wrapText="1"/>
    </xf>
    <xf numFmtId="49" fontId="23" fillId="103" borderId="0" xfId="8" applyNumberFormat="1" applyFont="1" applyFill="1" applyBorder="1" applyAlignment="1">
      <alignment horizontal="right" wrapText="1"/>
    </xf>
    <xf numFmtId="0" fontId="23" fillId="103" borderId="0" xfId="8" applyFont="1" applyFill="1" applyBorder="1" applyAlignment="1">
      <alignment horizontal="right" wrapText="1"/>
    </xf>
    <xf numFmtId="178" fontId="23" fillId="103" borderId="0" xfId="8" applyNumberFormat="1" applyFont="1" applyFill="1" applyBorder="1" applyAlignment="1">
      <alignment horizontal="right" wrapText="1"/>
    </xf>
    <xf numFmtId="178" fontId="23" fillId="103" borderId="0" xfId="0" applyNumberFormat="1" applyFont="1" applyFill="1" applyBorder="1" applyAlignment="1">
      <alignment horizontal="right" wrapText="1"/>
    </xf>
    <xf numFmtId="298" fontId="23" fillId="103" borderId="0" xfId="1" applyNumberFormat="1" applyFont="1" applyFill="1" applyBorder="1" applyAlignment="1">
      <alignment horizontal="right" wrapText="1"/>
    </xf>
    <xf numFmtId="9" fontId="23" fillId="103" borderId="0" xfId="4" applyNumberFormat="1" applyFont="1" applyFill="1" applyBorder="1" applyAlignment="1">
      <alignment horizontal="right" wrapText="1"/>
    </xf>
    <xf numFmtId="176" fontId="23" fillId="103" borderId="0" xfId="8" applyNumberFormat="1" applyFont="1" applyFill="1" applyBorder="1" applyAlignment="1">
      <alignment horizontal="right" wrapText="1"/>
    </xf>
    <xf numFmtId="164" fontId="23" fillId="103" borderId="0" xfId="4" applyFont="1" applyFill="1" applyBorder="1" applyAlignment="1">
      <alignment horizontal="right" wrapText="1"/>
    </xf>
    <xf numFmtId="0" fontId="23" fillId="103" borderId="0" xfId="4" applyNumberFormat="1" applyFont="1" applyFill="1" applyBorder="1" applyAlignment="1">
      <alignment horizontal="right" wrapText="1"/>
    </xf>
    <xf numFmtId="17" fontId="23" fillId="103" borderId="0" xfId="8" applyNumberFormat="1" applyFont="1" applyFill="1" applyBorder="1" applyAlignment="1">
      <alignment horizontal="right" wrapText="1"/>
    </xf>
    <xf numFmtId="164" fontId="23" fillId="103" borderId="0" xfId="4" applyFont="1" applyFill="1" applyBorder="1" applyAlignment="1" applyProtection="1">
      <alignment horizontal="right" wrapText="1"/>
      <protection locked="0"/>
    </xf>
    <xf numFmtId="180" fontId="23" fillId="0" borderId="0" xfId="4" applyNumberFormat="1" applyFont="1" applyFill="1" applyBorder="1" applyAlignment="1">
      <alignment horizontal="right" wrapText="1"/>
    </xf>
    <xf numFmtId="17" fontId="23" fillId="0" borderId="0" xfId="4" applyNumberFormat="1" applyFont="1" applyFill="1" applyBorder="1" applyAlignment="1" applyProtection="1">
      <alignment horizontal="right" wrapText="1"/>
      <protection locked="0"/>
    </xf>
    <xf numFmtId="172" fontId="23" fillId="0" borderId="0" xfId="2" applyNumberFormat="1" applyFont="1" applyFill="1" applyBorder="1" applyAlignment="1" applyProtection="1">
      <alignment horizontal="right" wrapText="1"/>
      <protection locked="0"/>
    </xf>
    <xf numFmtId="165" fontId="23" fillId="0" borderId="0" xfId="4" applyNumberFormat="1" applyFont="1" applyFill="1" applyBorder="1" applyAlignment="1" applyProtection="1">
      <alignment horizontal="right" wrapText="1"/>
      <protection locked="0"/>
    </xf>
    <xf numFmtId="10" fontId="23" fillId="0" borderId="0" xfId="3" applyNumberFormat="1" applyFont="1" applyFill="1" applyBorder="1" applyAlignment="1" applyProtection="1">
      <alignment horizontal="right" wrapText="1"/>
      <protection locked="0"/>
    </xf>
    <xf numFmtId="10" fontId="23" fillId="0" borderId="0" xfId="0" applyNumberFormat="1" applyFont="1" applyFill="1" applyBorder="1" applyAlignment="1" applyProtection="1">
      <alignment horizontal="right" wrapText="1"/>
      <protection locked="0"/>
    </xf>
    <xf numFmtId="10" fontId="23" fillId="0" borderId="0" xfId="4" applyNumberFormat="1" applyFont="1" applyFill="1" applyBorder="1" applyAlignment="1" applyProtection="1">
      <alignment horizontal="right" wrapText="1"/>
      <protection locked="0"/>
    </xf>
    <xf numFmtId="165" fontId="23" fillId="0" borderId="0" xfId="2" applyNumberFormat="1" applyFont="1" applyFill="1" applyBorder="1" applyAlignment="1">
      <alignment horizontal="right" wrapText="1"/>
    </xf>
    <xf numFmtId="183" fontId="23" fillId="0" borderId="0" xfId="8" applyNumberFormat="1" applyFont="1" applyFill="1" applyBorder="1" applyAlignment="1">
      <alignment horizontal="right" wrapText="1"/>
    </xf>
    <xf numFmtId="49" fontId="23" fillId="0" borderId="0" xfId="4" applyNumberFormat="1" applyFont="1" applyFill="1" applyBorder="1" applyAlignment="1">
      <alignment horizontal="right" wrapText="1"/>
    </xf>
    <xf numFmtId="174" fontId="23" fillId="0" borderId="0" xfId="3" applyNumberFormat="1" applyFont="1" applyFill="1" applyBorder="1" applyAlignment="1">
      <alignment horizontal="right" wrapText="1"/>
    </xf>
    <xf numFmtId="9" fontId="23" fillId="0" borderId="0" xfId="3" applyNumberFormat="1" applyFont="1" applyFill="1" applyBorder="1" applyAlignment="1" applyProtection="1">
      <alignment horizontal="right" wrapText="1"/>
      <protection locked="0"/>
    </xf>
    <xf numFmtId="186" fontId="23" fillId="0" borderId="0" xfId="1" applyNumberFormat="1" applyFont="1" applyFill="1" applyBorder="1" applyAlignment="1" applyProtection="1">
      <alignment horizontal="right" wrapText="1"/>
      <protection locked="0"/>
    </xf>
    <xf numFmtId="17" fontId="23" fillId="0" borderId="0" xfId="3" applyNumberFormat="1" applyFont="1" applyFill="1" applyBorder="1" applyAlignment="1" applyProtection="1">
      <alignment horizontal="right" wrapText="1"/>
      <protection locked="0"/>
    </xf>
    <xf numFmtId="0" fontId="23" fillId="0" borderId="0" xfId="0" applyNumberFormat="1" applyFont="1" applyFill="1" applyBorder="1" applyAlignment="1" applyProtection="1">
      <alignment horizontal="right" wrapText="1"/>
      <protection locked="0"/>
    </xf>
    <xf numFmtId="174" fontId="23" fillId="0" borderId="0" xfId="4" applyNumberFormat="1" applyFont="1" applyFill="1" applyBorder="1" applyAlignment="1">
      <alignment horizontal="right" wrapText="1"/>
    </xf>
    <xf numFmtId="177" fontId="23" fillId="0" borderId="0" xfId="4" applyNumberFormat="1" applyFont="1" applyFill="1" applyBorder="1" applyAlignment="1">
      <alignment horizontal="right" wrapText="1"/>
    </xf>
    <xf numFmtId="9" fontId="23" fillId="0" borderId="0" xfId="4" applyNumberFormat="1" applyFont="1" applyFill="1" applyBorder="1" applyAlignment="1">
      <alignment horizontal="right" wrapText="1"/>
    </xf>
    <xf numFmtId="164" fontId="23" fillId="0" borderId="0" xfId="4" applyFont="1" applyFill="1" applyBorder="1" applyAlignment="1">
      <alignment horizontal="right" wrapText="1"/>
    </xf>
    <xf numFmtId="164" fontId="27" fillId="0" borderId="0" xfId="4" applyFont="1" applyFill="1" applyBorder="1" applyAlignment="1">
      <alignment horizontal="right" wrapText="1"/>
    </xf>
    <xf numFmtId="173" fontId="186" fillId="0" borderId="0" xfId="7" applyNumberFormat="1" applyFont="1" applyFill="1" applyBorder="1" applyAlignment="1" applyProtection="1">
      <alignment wrapText="1"/>
    </xf>
    <xf numFmtId="0" fontId="23" fillId="0" borderId="0" xfId="8" applyFont="1" applyFill="1" applyBorder="1" applyAlignment="1">
      <alignment horizontal="left" wrapText="1"/>
    </xf>
    <xf numFmtId="1" fontId="23" fillId="0" borderId="0" xfId="0" applyNumberFormat="1" applyFont="1" applyFill="1" applyBorder="1" applyAlignment="1">
      <alignment horizontal="left" wrapText="1"/>
    </xf>
    <xf numFmtId="0" fontId="182" fillId="101" borderId="0" xfId="0" applyFont="1" applyFill="1" applyBorder="1" applyAlignment="1" applyProtection="1">
      <alignment horizontal="center" wrapText="1"/>
      <protection locked="0"/>
    </xf>
    <xf numFmtId="14" fontId="23" fillId="0" borderId="1" xfId="0" applyNumberFormat="1" applyFont="1" applyFill="1" applyBorder="1" applyAlignment="1" applyProtection="1">
      <alignment horizontal="right" wrapText="1"/>
      <protection locked="0"/>
    </xf>
    <xf numFmtId="9" fontId="6" fillId="0" borderId="1" xfId="3" applyFont="1" applyFill="1" applyBorder="1" applyAlignment="1" applyProtection="1">
      <alignment horizontal="right" wrapText="1"/>
      <protection locked="0"/>
    </xf>
    <xf numFmtId="0" fontId="0" fillId="0" borderId="0" xfId="0" applyFill="1"/>
    <xf numFmtId="172" fontId="28" fillId="0" borderId="0" xfId="2" applyNumberFormat="1" applyFont="1" applyFill="1"/>
    <xf numFmtId="10" fontId="28" fillId="0" borderId="0" xfId="0" applyNumberFormat="1" applyFont="1" applyFill="1"/>
    <xf numFmtId="186" fontId="28" fillId="0" borderId="0" xfId="1" applyNumberFormat="1" applyFont="1" applyFill="1"/>
    <xf numFmtId="0" fontId="28" fillId="0" borderId="0" xfId="0" applyFont="1" applyFill="1" applyAlignment="1">
      <alignment horizontal="left"/>
    </xf>
    <xf numFmtId="9" fontId="28" fillId="0" borderId="0" xfId="0" applyNumberFormat="1" applyFont="1" applyFill="1"/>
    <xf numFmtId="172" fontId="23" fillId="110" borderId="1" xfId="2" applyNumberFormat="1" applyFont="1" applyFill="1" applyBorder="1" applyAlignment="1" applyProtection="1">
      <alignment horizontal="right" wrapText="1"/>
      <protection locked="0"/>
    </xf>
    <xf numFmtId="180" fontId="23" fillId="110" borderId="1" xfId="4" applyNumberFormat="1" applyFont="1" applyFill="1" applyBorder="1" applyAlignment="1" applyProtection="1">
      <alignment horizontal="right" wrapText="1"/>
      <protection locked="0"/>
    </xf>
    <xf numFmtId="172" fontId="23" fillId="110" borderId="1" xfId="2" applyNumberFormat="1" applyFont="1" applyFill="1" applyBorder="1" applyAlignment="1">
      <alignment horizontal="right" wrapText="1"/>
    </xf>
    <xf numFmtId="165" fontId="23" fillId="110" borderId="1" xfId="2" applyNumberFormat="1" applyFont="1" applyFill="1" applyBorder="1" applyAlignment="1" applyProtection="1">
      <alignment horizontal="right" wrapText="1"/>
      <protection locked="0"/>
    </xf>
    <xf numFmtId="172" fontId="22" fillId="109" borderId="0" xfId="2" applyNumberFormat="1" applyFont="1" applyFill="1" applyBorder="1" applyAlignment="1" applyProtection="1">
      <alignment horizontal="right" vertical="top" wrapText="1"/>
      <protection locked="0"/>
    </xf>
    <xf numFmtId="172" fontId="22" fillId="109" borderId="0" xfId="2" applyNumberFormat="1" applyFont="1" applyFill="1" applyBorder="1" applyAlignment="1">
      <alignment horizontal="right" vertical="top" wrapText="1"/>
    </xf>
    <xf numFmtId="180" fontId="23" fillId="110" borderId="0" xfId="4" applyNumberFormat="1" applyFont="1" applyFill="1" applyBorder="1" applyAlignment="1" applyProtection="1">
      <alignment horizontal="right" wrapText="1"/>
      <protection locked="0"/>
    </xf>
    <xf numFmtId="17" fontId="23" fillId="110" borderId="1" xfId="4" applyNumberFormat="1" applyFont="1" applyFill="1" applyBorder="1" applyAlignment="1" applyProtection="1">
      <alignment horizontal="right" wrapText="1"/>
      <protection locked="0"/>
    </xf>
    <xf numFmtId="165" fontId="23" fillId="110" borderId="1" xfId="4" applyNumberFormat="1" applyFont="1" applyFill="1" applyBorder="1" applyAlignment="1" applyProtection="1">
      <alignment horizontal="right" wrapText="1"/>
      <protection locked="0"/>
    </xf>
    <xf numFmtId="10" fontId="23" fillId="110" borderId="1" xfId="3" applyNumberFormat="1" applyFont="1" applyFill="1" applyBorder="1" applyAlignment="1" applyProtection="1">
      <alignment horizontal="right" wrapText="1"/>
      <protection locked="0"/>
    </xf>
    <xf numFmtId="174" fontId="23" fillId="110" borderId="1" xfId="3" applyNumberFormat="1" applyFont="1" applyFill="1" applyBorder="1" applyAlignment="1" applyProtection="1">
      <alignment horizontal="right" wrapText="1"/>
      <protection locked="0"/>
    </xf>
    <xf numFmtId="0" fontId="23" fillId="110" borderId="1" xfId="0" applyNumberFormat="1" applyFont="1" applyFill="1" applyBorder="1" applyAlignment="1" applyProtection="1">
      <alignment horizontal="right" wrapText="1"/>
      <protection locked="0"/>
    </xf>
    <xf numFmtId="9" fontId="23" fillId="110" borderId="1" xfId="3" applyNumberFormat="1" applyFont="1" applyFill="1" applyBorder="1" applyAlignment="1" applyProtection="1">
      <alignment horizontal="right" wrapText="1"/>
      <protection locked="0"/>
    </xf>
    <xf numFmtId="186" fontId="23" fillId="110" borderId="1" xfId="1" applyNumberFormat="1" applyFont="1" applyFill="1" applyBorder="1" applyAlignment="1" applyProtection="1">
      <alignment horizontal="right" wrapText="1"/>
      <protection locked="0"/>
    </xf>
    <xf numFmtId="17" fontId="23" fillId="110" borderId="1" xfId="3" applyNumberFormat="1" applyFont="1" applyFill="1" applyBorder="1" applyAlignment="1" applyProtection="1">
      <alignment horizontal="right" wrapText="1"/>
      <protection locked="0"/>
    </xf>
    <xf numFmtId="9" fontId="23" fillId="110" borderId="1" xfId="4" applyNumberFormat="1" applyFont="1" applyFill="1" applyBorder="1" applyAlignment="1">
      <alignment horizontal="right" wrapText="1"/>
    </xf>
    <xf numFmtId="181" fontId="23" fillId="110" borderId="1" xfId="3" applyNumberFormat="1" applyFont="1" applyFill="1" applyBorder="1" applyAlignment="1" applyProtection="1">
      <alignment horizontal="right" wrapText="1"/>
      <protection locked="0"/>
    </xf>
    <xf numFmtId="49" fontId="23" fillId="110" borderId="1" xfId="4" applyNumberFormat="1" applyFont="1" applyFill="1" applyBorder="1" applyAlignment="1">
      <alignment horizontal="right" wrapText="1"/>
    </xf>
    <xf numFmtId="173" fontId="23" fillId="110" borderId="1" xfId="4" applyNumberFormat="1" applyFont="1" applyFill="1" applyBorder="1" applyAlignment="1" applyProtection="1">
      <alignment horizontal="right" wrapText="1"/>
      <protection locked="0"/>
    </xf>
    <xf numFmtId="180" fontId="23" fillId="110" borderId="1" xfId="1" applyNumberFormat="1" applyFont="1" applyFill="1" applyBorder="1" applyAlignment="1">
      <alignment horizontal="right" wrapText="1"/>
    </xf>
    <xf numFmtId="49" fontId="23" fillId="110" borderId="1" xfId="0" applyNumberFormat="1" applyFont="1" applyFill="1" applyBorder="1" applyAlignment="1">
      <alignment horizontal="right" wrapText="1"/>
    </xf>
    <xf numFmtId="164" fontId="23" fillId="110" borderId="1" xfId="3" applyNumberFormat="1" applyFont="1" applyFill="1" applyBorder="1" applyAlignment="1">
      <alignment horizontal="right" wrapText="1"/>
    </xf>
    <xf numFmtId="186" fontId="23" fillId="110" borderId="1" xfId="886" applyNumberFormat="1" applyFont="1" applyFill="1" applyBorder="1" applyAlignment="1" applyProtection="1">
      <alignment horizontal="right" wrapText="1"/>
      <protection locked="0"/>
    </xf>
    <xf numFmtId="177" fontId="23" fillId="110" borderId="1" xfId="4" applyNumberFormat="1" applyFont="1" applyFill="1" applyBorder="1" applyAlignment="1">
      <alignment horizontal="right" wrapText="1"/>
    </xf>
    <xf numFmtId="164" fontId="23" fillId="110" borderId="1" xfId="1" applyNumberFormat="1" applyFont="1" applyFill="1" applyBorder="1" applyAlignment="1">
      <alignment horizontal="right" wrapText="1"/>
    </xf>
    <xf numFmtId="165" fontId="23" fillId="110" borderId="1" xfId="4" applyNumberFormat="1" applyFont="1" applyFill="1" applyBorder="1" applyAlignment="1">
      <alignment horizontal="right" wrapText="1"/>
    </xf>
    <xf numFmtId="10" fontId="23" fillId="110" borderId="1" xfId="4" applyNumberFormat="1" applyFont="1" applyFill="1" applyBorder="1" applyAlignment="1">
      <alignment horizontal="right" wrapText="1"/>
    </xf>
    <xf numFmtId="186" fontId="23" fillId="110" borderId="1" xfId="887" applyNumberFormat="1" applyFont="1" applyFill="1" applyBorder="1" applyAlignment="1" applyProtection="1">
      <alignment horizontal="right" wrapText="1"/>
      <protection locked="0"/>
    </xf>
    <xf numFmtId="0" fontId="179" fillId="101" borderId="0" xfId="0" applyFont="1" applyFill="1" applyBorder="1" applyAlignment="1" applyProtection="1">
      <alignment vertical="top"/>
      <protection locked="0"/>
    </xf>
    <xf numFmtId="0" fontId="179" fillId="101" borderId="0" xfId="0" applyFont="1" applyFill="1" applyBorder="1" applyAlignment="1">
      <alignment vertical="top"/>
    </xf>
    <xf numFmtId="0" fontId="27" fillId="0" borderId="1" xfId="0" applyFont="1" applyFill="1" applyBorder="1" applyAlignment="1" applyProtection="1">
      <protection locked="0"/>
    </xf>
    <xf numFmtId="0" fontId="23" fillId="0" borderId="1" xfId="0" applyFont="1" applyFill="1" applyBorder="1" applyAlignment="1"/>
    <xf numFmtId="0" fontId="23" fillId="0" borderId="1" xfId="0" applyNumberFormat="1" applyFont="1" applyFill="1" applyBorder="1" applyAlignment="1"/>
    <xf numFmtId="0" fontId="28" fillId="0" borderId="1" xfId="0" applyFont="1" applyFill="1" applyBorder="1" applyAlignment="1"/>
    <xf numFmtId="17" fontId="23" fillId="0" borderId="1" xfId="0" applyNumberFormat="1" applyFont="1" applyFill="1" applyBorder="1" applyAlignment="1"/>
    <xf numFmtId="17" fontId="27" fillId="0" borderId="1" xfId="0" applyNumberFormat="1" applyFont="1" applyFill="1" applyBorder="1" applyAlignment="1"/>
    <xf numFmtId="0" fontId="23" fillId="103" borderId="1" xfId="0" applyFont="1" applyFill="1" applyBorder="1" applyAlignment="1" applyProtection="1">
      <protection locked="0"/>
    </xf>
    <xf numFmtId="0" fontId="23" fillId="103" borderId="1" xfId="0" applyFont="1" applyFill="1" applyBorder="1" applyAlignment="1">
      <alignment horizontal="left"/>
    </xf>
    <xf numFmtId="0" fontId="23" fillId="103" borderId="1" xfId="16" applyFont="1" applyFill="1" applyBorder="1" applyAlignment="1"/>
    <xf numFmtId="0" fontId="23" fillId="103" borderId="1" xfId="0" applyNumberFormat="1" applyFont="1" applyFill="1" applyBorder="1" applyAlignment="1"/>
    <xf numFmtId="0" fontId="23" fillId="103" borderId="1" xfId="0" applyNumberFormat="1" applyFont="1" applyFill="1" applyBorder="1" applyAlignment="1">
      <alignment horizontal="left"/>
    </xf>
    <xf numFmtId="0" fontId="23" fillId="103" borderId="1" xfId="0" applyFont="1" applyFill="1" applyBorder="1" applyAlignment="1"/>
    <xf numFmtId="0" fontId="28" fillId="0" borderId="0" xfId="0" applyFont="1" applyFill="1" applyBorder="1" applyAlignment="1"/>
    <xf numFmtId="0" fontId="28" fillId="0" borderId="0" xfId="0" applyFont="1" applyBorder="1" applyAlignment="1"/>
    <xf numFmtId="0" fontId="28" fillId="0" borderId="0" xfId="0" applyFont="1" applyAlignment="1"/>
    <xf numFmtId="0" fontId="23" fillId="103" borderId="1" xfId="8" applyFont="1" applyFill="1" applyBorder="1" applyAlignment="1"/>
    <xf numFmtId="0" fontId="22" fillId="101" borderId="0" xfId="0" applyFont="1" applyFill="1" applyBorder="1" applyAlignment="1">
      <alignment vertical="top"/>
    </xf>
    <xf numFmtId="0" fontId="190" fillId="0" borderId="1" xfId="0" applyFont="1" applyFill="1" applyBorder="1" applyAlignment="1"/>
    <xf numFmtId="0" fontId="184" fillId="0" borderId="1" xfId="0" applyFont="1" applyFill="1" applyBorder="1" applyAlignment="1"/>
    <xf numFmtId="0" fontId="27" fillId="0" borderId="1" xfId="0" applyFont="1" applyFill="1" applyBorder="1" applyAlignment="1"/>
    <xf numFmtId="0" fontId="23" fillId="0" borderId="1" xfId="8" applyFont="1" applyFill="1" applyBorder="1" applyAlignment="1"/>
    <xf numFmtId="0" fontId="188" fillId="0" borderId="0" xfId="0" applyFont="1" applyFill="1" applyBorder="1" applyAlignment="1"/>
    <xf numFmtId="0" fontId="23" fillId="0" borderId="0" xfId="0" applyFont="1" applyFill="1" applyAlignment="1"/>
    <xf numFmtId="0" fontId="27" fillId="0" borderId="0" xfId="0" applyFont="1" applyFill="1" applyAlignment="1"/>
    <xf numFmtId="0" fontId="190" fillId="0" borderId="1" xfId="8" applyFont="1" applyFill="1" applyBorder="1" applyAlignment="1"/>
    <xf numFmtId="0" fontId="23" fillId="0" borderId="0" xfId="8" applyFont="1" applyFill="1" applyBorder="1" applyAlignment="1"/>
    <xf numFmtId="172" fontId="23" fillId="110" borderId="1" xfId="4" applyNumberFormat="1" applyFont="1" applyFill="1" applyBorder="1" applyAlignment="1" applyProtection="1">
      <alignment horizontal="right" wrapText="1"/>
      <protection locked="0"/>
    </xf>
    <xf numFmtId="172" fontId="6" fillId="110" borderId="1" xfId="3" applyNumberFormat="1" applyFont="1" applyFill="1" applyBorder="1" applyAlignment="1" applyProtection="1">
      <alignment horizontal="right" wrapText="1"/>
      <protection locked="0"/>
    </xf>
    <xf numFmtId="172" fontId="6" fillId="0" borderId="1" xfId="3" applyNumberFormat="1" applyFont="1" applyFill="1" applyBorder="1" applyAlignment="1" applyProtection="1">
      <alignment horizontal="right" wrapText="1"/>
      <protection locked="0"/>
    </xf>
    <xf numFmtId="172" fontId="28" fillId="0" borderId="0" xfId="0" applyNumberFormat="1" applyFont="1" applyFill="1"/>
    <xf numFmtId="172" fontId="28" fillId="110" borderId="0" xfId="0" applyNumberFormat="1" applyFont="1" applyFill="1"/>
    <xf numFmtId="202" fontId="6" fillId="0" borderId="0" xfId="0" applyNumberFormat="1" applyFont="1" applyAlignment="1">
      <alignment horizontal="right"/>
    </xf>
    <xf numFmtId="0" fontId="196" fillId="0" borderId="0" xfId="0" applyFont="1"/>
    <xf numFmtId="0" fontId="179" fillId="101" borderId="0" xfId="0" applyFont="1" applyFill="1" applyBorder="1" applyAlignment="1" applyProtection="1">
      <alignment horizontal="left" vertical="top" wrapText="1"/>
      <protection locked="0"/>
    </xf>
    <xf numFmtId="0" fontId="179" fillId="101" borderId="0" xfId="0" applyFont="1" applyFill="1" applyBorder="1" applyAlignment="1" applyProtection="1">
      <alignment vertical="top" wrapText="1"/>
      <protection locked="0"/>
    </xf>
    <xf numFmtId="0" fontId="179" fillId="101" borderId="0" xfId="0" applyFont="1" applyFill="1" applyBorder="1" applyAlignment="1" applyProtection="1">
      <alignment horizontal="right" vertical="top" wrapText="1"/>
      <protection locked="0"/>
    </xf>
    <xf numFmtId="188" fontId="179" fillId="101" borderId="0" xfId="1" applyNumberFormat="1" applyFont="1" applyFill="1" applyBorder="1" applyAlignment="1" applyProtection="1">
      <alignment horizontal="right" vertical="top" wrapText="1"/>
      <protection locked="0"/>
    </xf>
    <xf numFmtId="182" fontId="179" fillId="101" borderId="0" xfId="0" applyNumberFormat="1" applyFont="1" applyFill="1" applyBorder="1" applyAlignment="1" applyProtection="1">
      <alignment horizontal="right" vertical="top" wrapText="1"/>
      <protection locked="0"/>
    </xf>
    <xf numFmtId="298" fontId="179" fillId="101" borderId="0" xfId="1" applyNumberFormat="1" applyFont="1" applyFill="1" applyBorder="1" applyAlignment="1" applyProtection="1">
      <alignment horizontal="right" vertical="top" wrapText="1"/>
      <protection locked="0"/>
    </xf>
    <xf numFmtId="164" fontId="179" fillId="101" borderId="0" xfId="4" applyFont="1" applyFill="1" applyBorder="1" applyAlignment="1" applyProtection="1">
      <alignment horizontal="right" vertical="top" wrapText="1"/>
      <protection locked="0"/>
    </xf>
    <xf numFmtId="17" fontId="179" fillId="101" borderId="0" xfId="0" applyNumberFormat="1" applyFont="1" applyFill="1" applyBorder="1" applyAlignment="1" applyProtection="1">
      <alignment horizontal="right" vertical="top" wrapText="1"/>
      <protection locked="0"/>
    </xf>
    <xf numFmtId="0" fontId="179" fillId="101" borderId="0" xfId="0" applyFont="1" applyFill="1" applyBorder="1" applyAlignment="1">
      <alignment horizontal="left" vertical="top" wrapText="1"/>
    </xf>
    <xf numFmtId="0" fontId="179" fillId="101" borderId="0" xfId="0" applyFont="1" applyFill="1" applyBorder="1" applyAlignment="1">
      <alignment vertical="top" wrapText="1"/>
    </xf>
    <xf numFmtId="0" fontId="179" fillId="101" borderId="0" xfId="0" applyFont="1" applyFill="1" applyBorder="1" applyAlignment="1">
      <alignment horizontal="right" vertical="top" wrapText="1"/>
    </xf>
    <xf numFmtId="188" fontId="179" fillId="101" borderId="0" xfId="1" quotePrefix="1" applyNumberFormat="1" applyFont="1" applyFill="1" applyBorder="1" applyAlignment="1">
      <alignment horizontal="right" vertical="top" wrapText="1"/>
    </xf>
    <xf numFmtId="182" fontId="179" fillId="101" borderId="0" xfId="0" quotePrefix="1" applyNumberFormat="1" applyFont="1" applyFill="1" applyBorder="1" applyAlignment="1">
      <alignment horizontal="right" vertical="top" wrapText="1"/>
    </xf>
    <xf numFmtId="298" fontId="179" fillId="101" borderId="0" xfId="1" applyNumberFormat="1" applyFont="1" applyFill="1" applyBorder="1" applyAlignment="1">
      <alignment horizontal="right" vertical="top" wrapText="1"/>
    </xf>
    <xf numFmtId="164" fontId="179" fillId="101" borderId="0" xfId="4" applyFont="1" applyFill="1" applyBorder="1" applyAlignment="1">
      <alignment horizontal="right" vertical="top" wrapText="1"/>
    </xf>
    <xf numFmtId="0" fontId="179" fillId="101" borderId="0" xfId="0" quotePrefix="1" applyFont="1" applyFill="1" applyBorder="1" applyAlignment="1">
      <alignment horizontal="right" vertical="top" wrapText="1"/>
    </xf>
    <xf numFmtId="17" fontId="179" fillId="101" borderId="0" xfId="0" applyNumberFormat="1" applyFont="1" applyFill="1" applyBorder="1" applyAlignment="1">
      <alignment horizontal="right" vertical="top" wrapText="1"/>
    </xf>
    <xf numFmtId="10" fontId="179" fillId="101" borderId="0" xfId="3" applyNumberFormat="1" applyFont="1" applyFill="1" applyBorder="1" applyAlignment="1">
      <alignment horizontal="right" vertical="top" wrapText="1"/>
    </xf>
    <xf numFmtId="10" fontId="180" fillId="101" borderId="0" xfId="3" applyNumberFormat="1" applyFont="1" applyFill="1" applyBorder="1" applyAlignment="1" applyProtection="1">
      <alignment horizontal="right" vertical="top" wrapText="1"/>
      <protection locked="0"/>
    </xf>
    <xf numFmtId="10" fontId="180" fillId="101" borderId="0" xfId="3" applyNumberFormat="1" applyFont="1" applyFill="1" applyBorder="1" applyAlignment="1">
      <alignment horizontal="right" vertical="top" wrapText="1"/>
    </xf>
    <xf numFmtId="9" fontId="179" fillId="101" borderId="0" xfId="3" applyFont="1" applyFill="1" applyBorder="1" applyAlignment="1" applyProtection="1">
      <alignment horizontal="left" vertical="top" wrapText="1"/>
      <protection locked="0"/>
    </xf>
    <xf numFmtId="9" fontId="179" fillId="101" borderId="0" xfId="3" applyFont="1" applyFill="1" applyBorder="1" applyAlignment="1">
      <alignment horizontal="left" vertical="top" wrapText="1"/>
    </xf>
    <xf numFmtId="0" fontId="23" fillId="0" borderId="0" xfId="0" applyFont="1" applyFill="1" applyBorder="1" applyAlignment="1" applyProtection="1">
      <alignment vertical="top" wrapText="1"/>
      <protection locked="0"/>
    </xf>
    <xf numFmtId="0" fontId="28" fillId="0" borderId="1" xfId="0" applyFont="1" applyFill="1" applyBorder="1" applyAlignment="1">
      <alignment vertical="top"/>
    </xf>
    <xf numFmtId="0" fontId="23" fillId="0" borderId="1" xfId="8" applyFont="1" applyFill="1" applyBorder="1" applyAlignment="1">
      <alignment vertical="top" wrapText="1"/>
    </xf>
    <xf numFmtId="0" fontId="28" fillId="0" borderId="0" xfId="0" applyFont="1" applyFill="1" applyBorder="1" applyAlignment="1">
      <alignment vertical="top"/>
    </xf>
    <xf numFmtId="0" fontId="28" fillId="0" borderId="0" xfId="0" applyFont="1" applyFill="1" applyAlignment="1">
      <alignment vertical="top"/>
    </xf>
    <xf numFmtId="0" fontId="0" fillId="0" borderId="0" xfId="0"/>
    <xf numFmtId="0" fontId="1" fillId="0" borderId="0" xfId="0" applyFont="1"/>
    <xf numFmtId="0" fontId="26" fillId="0" borderId="0" xfId="0" applyFont="1"/>
    <xf numFmtId="14" fontId="26" fillId="0" borderId="0" xfId="0" quotePrefix="1" applyNumberFormat="1" applyFont="1"/>
    <xf numFmtId="0" fontId="29" fillId="0" borderId="0" xfId="0" applyFont="1"/>
    <xf numFmtId="203" fontId="1" fillId="0" borderId="0" xfId="0" applyNumberFormat="1" applyFont="1"/>
    <xf numFmtId="3" fontId="1" fillId="0" borderId="0" xfId="0" applyNumberFormat="1" applyFont="1"/>
    <xf numFmtId="0" fontId="18" fillId="0" borderId="0" xfId="0" applyFont="1"/>
    <xf numFmtId="0" fontId="28" fillId="0" borderId="1" xfId="0" applyFont="1" applyFill="1" applyBorder="1" applyAlignment="1">
      <alignment vertical="top" wrapText="1"/>
    </xf>
    <xf numFmtId="0" fontId="0" fillId="0" borderId="0" xfId="0" applyFill="1"/>
    <xf numFmtId="0" fontId="194" fillId="0" borderId="0" xfId="0" applyFont="1"/>
    <xf numFmtId="202" fontId="6" fillId="0" borderId="0" xfId="0" applyNumberFormat="1" applyFont="1" applyFill="1" applyAlignment="1">
      <alignment horizontal="right" indent="2"/>
    </xf>
    <xf numFmtId="197" fontId="6" fillId="0" borderId="0" xfId="10" applyNumberFormat="1" applyFont="1" applyFill="1" applyBorder="1" applyAlignment="1">
      <alignment horizontal="right"/>
    </xf>
    <xf numFmtId="197" fontId="6" fillId="0" borderId="11" xfId="10" applyNumberFormat="1" applyFont="1" applyFill="1" applyBorder="1" applyAlignment="1">
      <alignment horizontal="right"/>
    </xf>
    <xf numFmtId="311" fontId="0" fillId="0" borderId="0" xfId="0" applyNumberFormat="1"/>
    <xf numFmtId="164" fontId="1" fillId="0" borderId="0" xfId="1" applyFont="1"/>
    <xf numFmtId="0" fontId="195" fillId="2" borderId="0" xfId="1398" applyNumberFormat="1" applyFont="1" applyFill="1" applyBorder="1" applyProtection="1"/>
    <xf numFmtId="0" fontId="29" fillId="2" borderId="0" xfId="0" applyFont="1" applyFill="1"/>
    <xf numFmtId="0" fontId="196" fillId="2" borderId="0" xfId="0" applyFont="1" applyFill="1"/>
    <xf numFmtId="197" fontId="18" fillId="0" borderId="0" xfId="10" applyNumberFormat="1" applyFont="1" applyFill="1" applyBorder="1" applyAlignment="1">
      <alignment horizontal="right"/>
    </xf>
    <xf numFmtId="0" fontId="1" fillId="0" borderId="0" xfId="0" applyFont="1" applyFill="1"/>
    <xf numFmtId="182" fontId="0" fillId="0" borderId="0" xfId="0" applyNumberFormat="1"/>
    <xf numFmtId="202" fontId="1" fillId="0" borderId="0" xfId="0" applyNumberFormat="1" applyFont="1"/>
    <xf numFmtId="0" fontId="23" fillId="0" borderId="1" xfId="0" applyFont="1" applyFill="1" applyBorder="1" applyAlignment="1" applyProtection="1">
      <alignment vertical="top"/>
      <protection locked="0"/>
    </xf>
    <xf numFmtId="0" fontId="23" fillId="0" borderId="1" xfId="0" applyFont="1" applyFill="1" applyBorder="1" applyAlignment="1">
      <alignment vertical="top"/>
    </xf>
    <xf numFmtId="0" fontId="22" fillId="0" borderId="0" xfId="0" applyFont="1" applyFill="1" applyBorder="1" applyAlignment="1" applyProtection="1">
      <alignment vertical="top"/>
      <protection locked="0"/>
    </xf>
    <xf numFmtId="0" fontId="23" fillId="0" borderId="0" xfId="0" applyFont="1" applyFill="1" applyBorder="1" applyAlignment="1">
      <alignment vertical="top"/>
    </xf>
    <xf numFmtId="0" fontId="28" fillId="0" borderId="0" xfId="0" applyFont="1" applyAlignment="1">
      <alignment vertical="top"/>
    </xf>
    <xf numFmtId="164" fontId="0" fillId="0" borderId="0" xfId="5744" applyFont="1"/>
    <xf numFmtId="314" fontId="7" fillId="0" borderId="0" xfId="10" applyNumberFormat="1" applyFont="1" applyFill="1" applyBorder="1" applyAlignment="1"/>
    <xf numFmtId="314" fontId="7" fillId="0" borderId="11" xfId="10" applyNumberFormat="1" applyFont="1" applyFill="1" applyBorder="1" applyAlignment="1"/>
    <xf numFmtId="314" fontId="13" fillId="0" borderId="0" xfId="10" applyNumberFormat="1" applyFont="1" applyFill="1" applyBorder="1" applyAlignment="1"/>
    <xf numFmtId="314" fontId="13" fillId="0" borderId="768" xfId="10" applyNumberFormat="1" applyFont="1" applyFill="1" applyBorder="1" applyAlignment="1"/>
    <xf numFmtId="314" fontId="197" fillId="0" borderId="0" xfId="0" applyNumberFormat="1" applyFont="1" applyAlignment="1"/>
    <xf numFmtId="314" fontId="198" fillId="0" borderId="0" xfId="0" applyNumberFormat="1" applyFont="1" applyAlignment="1"/>
    <xf numFmtId="314" fontId="198" fillId="0" borderId="768" xfId="0" applyNumberFormat="1" applyFont="1" applyBorder="1" applyAlignment="1"/>
    <xf numFmtId="202" fontId="198" fillId="0" borderId="0" xfId="0" applyNumberFormat="1" applyFont="1" applyAlignment="1">
      <alignment horizontal="right"/>
    </xf>
    <xf numFmtId="202" fontId="198" fillId="0" borderId="350" xfId="0" applyNumberFormat="1" applyFont="1" applyBorder="1" applyAlignment="1">
      <alignment horizontal="right"/>
    </xf>
    <xf numFmtId="312" fontId="198" fillId="2" borderId="0" xfId="1398" applyNumberFormat="1" applyFont="1" applyFill="1" applyBorder="1" applyProtection="1"/>
    <xf numFmtId="312" fontId="198" fillId="3" borderId="0" xfId="1398" applyNumberFormat="1" applyFont="1" applyFill="1" applyBorder="1" applyProtection="1"/>
    <xf numFmtId="313" fontId="198" fillId="2" borderId="13" xfId="0" applyNumberFormat="1" applyFont="1" applyFill="1" applyBorder="1"/>
    <xf numFmtId="0" fontId="198" fillId="2" borderId="0" xfId="0" applyFont="1" applyFill="1"/>
    <xf numFmtId="0" fontId="23" fillId="0" borderId="1" xfId="0" applyFont="1" applyFill="1" applyBorder="1" applyAlignment="1" applyProtection="1">
      <alignment vertical="top" wrapText="1"/>
      <protection locked="0"/>
    </xf>
    <xf numFmtId="0" fontId="23" fillId="0" borderId="1" xfId="0" applyFont="1" applyFill="1" applyBorder="1" applyAlignment="1">
      <alignment vertical="top" wrapText="1"/>
    </xf>
    <xf numFmtId="0" fontId="9" fillId="0" borderId="0" xfId="7" applyFill="1" applyBorder="1" applyAlignment="1" applyProtection="1">
      <alignment horizontal="left" vertical="center"/>
    </xf>
    <xf numFmtId="165" fontId="23" fillId="0" borderId="1" xfId="2" applyNumberFormat="1" applyFont="1" applyFill="1" applyBorder="1" applyAlignment="1" applyProtection="1">
      <alignment horizontal="left" vertical="top" wrapText="1"/>
    </xf>
    <xf numFmtId="180" fontId="179" fillId="101" borderId="0" xfId="2" applyNumberFormat="1" applyFont="1" applyFill="1" applyBorder="1" applyAlignment="1" applyProtection="1">
      <alignment horizontal="right" vertical="top" wrapText="1"/>
      <protection locked="0"/>
    </xf>
    <xf numFmtId="165" fontId="179" fillId="111" borderId="0" xfId="2" applyNumberFormat="1" applyFont="1" applyFill="1" applyBorder="1" applyAlignment="1" applyProtection="1">
      <alignment horizontal="right" vertical="top" wrapText="1"/>
      <protection locked="0"/>
    </xf>
    <xf numFmtId="180" fontId="179" fillId="101" borderId="0" xfId="2" applyNumberFormat="1" applyFont="1" applyFill="1" applyBorder="1" applyAlignment="1">
      <alignment horizontal="right" vertical="top" wrapText="1"/>
    </xf>
    <xf numFmtId="165" fontId="179" fillId="111" borderId="0" xfId="2" applyNumberFormat="1" applyFont="1" applyFill="1" applyBorder="1" applyAlignment="1">
      <alignment horizontal="right" vertical="top" wrapText="1"/>
    </xf>
    <xf numFmtId="49" fontId="23" fillId="0" borderId="1" xfId="0" applyNumberFormat="1" applyFont="1" applyFill="1" applyBorder="1" applyAlignment="1" applyProtection="1">
      <alignment vertical="top" wrapText="1"/>
      <protection locked="0"/>
    </xf>
    <xf numFmtId="49" fontId="28" fillId="0" borderId="1" xfId="0" applyNumberFormat="1" applyFont="1" applyFill="1" applyBorder="1" applyAlignment="1" applyProtection="1">
      <alignment vertical="top" wrapText="1"/>
      <protection locked="0"/>
    </xf>
    <xf numFmtId="0" fontId="0" fillId="0" borderId="0" xfId="0" applyAlignment="1">
      <alignment vertical="top"/>
    </xf>
    <xf numFmtId="49" fontId="23" fillId="0" borderId="1" xfId="0" applyNumberFormat="1" applyFont="1" applyFill="1" applyBorder="1" applyAlignment="1">
      <alignment vertical="top" wrapText="1"/>
    </xf>
    <xf numFmtId="49" fontId="23" fillId="0" borderId="0" xfId="8" applyNumberFormat="1" applyFont="1" applyFill="1" applyBorder="1" applyAlignment="1">
      <alignment vertical="top" wrapText="1"/>
    </xf>
    <xf numFmtId="49" fontId="23" fillId="0" borderId="779" xfId="0" applyNumberFormat="1" applyFont="1" applyFill="1" applyBorder="1" applyAlignment="1">
      <alignment vertical="top" wrapText="1"/>
    </xf>
    <xf numFmtId="0" fontId="23" fillId="0" borderId="0" xfId="0" applyFont="1" applyFill="1" applyAlignment="1">
      <alignment vertical="top"/>
    </xf>
    <xf numFmtId="0" fontId="23" fillId="0" borderId="0" xfId="0" applyFont="1" applyAlignment="1">
      <alignment vertical="top"/>
    </xf>
    <xf numFmtId="188" fontId="179" fillId="101" borderId="0" xfId="2" applyNumberFormat="1" applyFont="1" applyFill="1" applyBorder="1" applyAlignment="1" applyProtection="1">
      <alignment horizontal="right" vertical="top" wrapText="1"/>
      <protection locked="0"/>
    </xf>
    <xf numFmtId="188" fontId="179" fillId="101" borderId="0" xfId="2" applyNumberFormat="1" applyFont="1" applyFill="1" applyBorder="1" applyAlignment="1">
      <alignment horizontal="right" vertical="top" wrapText="1"/>
    </xf>
    <xf numFmtId="177" fontId="23" fillId="0" borderId="1" xfId="4" quotePrefix="1" applyNumberFormat="1" applyFont="1" applyFill="1" applyBorder="1" applyAlignment="1" applyProtection="1">
      <alignment horizontal="right" vertical="top" wrapText="1"/>
      <protection locked="0"/>
    </xf>
    <xf numFmtId="177" fontId="23" fillId="0" borderId="1" xfId="4" applyNumberFormat="1" applyFont="1" applyFill="1" applyBorder="1" applyAlignment="1" applyProtection="1">
      <alignment horizontal="right" vertical="top" wrapText="1"/>
      <protection locked="0"/>
    </xf>
    <xf numFmtId="49" fontId="23" fillId="0" borderId="1" xfId="0" applyNumberFormat="1" applyFont="1" applyFill="1" applyBorder="1" applyAlignment="1" applyProtection="1">
      <alignment horizontal="right" vertical="top" wrapText="1"/>
      <protection locked="0"/>
    </xf>
    <xf numFmtId="4" fontId="23" fillId="0" borderId="1" xfId="4" applyNumberFormat="1" applyFont="1" applyFill="1" applyBorder="1" applyAlignment="1" applyProtection="1">
      <alignment horizontal="right" vertical="top" wrapText="1"/>
      <protection locked="0"/>
    </xf>
    <xf numFmtId="4" fontId="23" fillId="0" borderId="1" xfId="4" quotePrefix="1" applyNumberFormat="1" applyFont="1" applyFill="1" applyBorder="1" applyAlignment="1" applyProtection="1">
      <alignment horizontal="right" vertical="top" wrapText="1"/>
      <protection locked="0"/>
    </xf>
    <xf numFmtId="0" fontId="0" fillId="0" borderId="0" xfId="0" applyFill="1" applyAlignment="1">
      <alignment vertical="top"/>
    </xf>
    <xf numFmtId="4" fontId="23" fillId="0" borderId="1" xfId="0" applyNumberFormat="1" applyFont="1" applyFill="1" applyBorder="1" applyAlignment="1" applyProtection="1">
      <alignment horizontal="right" vertical="top" wrapText="1"/>
      <protection locked="0"/>
    </xf>
    <xf numFmtId="177" fontId="23" fillId="0" borderId="1" xfId="0" applyNumberFormat="1" applyFont="1" applyFill="1" applyBorder="1" applyAlignment="1" applyProtection="1">
      <alignment horizontal="right" vertical="top" wrapText="1"/>
      <protection locked="0"/>
    </xf>
    <xf numFmtId="49" fontId="23" fillId="0" borderId="1" xfId="0" applyNumberFormat="1" applyFont="1" applyFill="1" applyBorder="1" applyAlignment="1">
      <alignment horizontal="right" vertical="top" wrapText="1"/>
    </xf>
    <xf numFmtId="177" fontId="23" fillId="0" borderId="1" xfId="0" applyNumberFormat="1" applyFont="1" applyFill="1" applyBorder="1" applyAlignment="1">
      <alignment horizontal="right" vertical="top" wrapText="1"/>
    </xf>
    <xf numFmtId="49" fontId="27" fillId="0" borderId="1" xfId="0" applyNumberFormat="1" applyFont="1" applyFill="1" applyBorder="1" applyAlignment="1">
      <alignment horizontal="right" vertical="top" wrapText="1"/>
    </xf>
    <xf numFmtId="177" fontId="27" fillId="0" borderId="1" xfId="0" applyNumberFormat="1" applyFont="1" applyFill="1" applyBorder="1" applyAlignment="1">
      <alignment horizontal="right" vertical="top" wrapText="1"/>
    </xf>
    <xf numFmtId="49" fontId="23" fillId="0" borderId="1" xfId="8" applyNumberFormat="1" applyFont="1" applyFill="1" applyBorder="1" applyAlignment="1">
      <alignment horizontal="right" vertical="top" wrapText="1"/>
    </xf>
    <xf numFmtId="177" fontId="23" fillId="0" borderId="1" xfId="8" applyNumberFormat="1" applyFont="1" applyFill="1" applyBorder="1" applyAlignment="1">
      <alignment horizontal="right" vertical="top" wrapText="1"/>
    </xf>
    <xf numFmtId="49" fontId="23" fillId="0" borderId="0" xfId="8" applyNumberFormat="1" applyFont="1" applyFill="1" applyBorder="1" applyAlignment="1">
      <alignment horizontal="right" vertical="top" wrapText="1"/>
    </xf>
    <xf numFmtId="177" fontId="28" fillId="0" borderId="1" xfId="0" applyNumberFormat="1" applyFont="1" applyFill="1" applyBorder="1" applyAlignment="1">
      <alignment vertical="top"/>
    </xf>
    <xf numFmtId="49" fontId="23" fillId="0" borderId="779" xfId="0" applyNumberFormat="1" applyFont="1" applyFill="1" applyBorder="1" applyAlignment="1">
      <alignment horizontal="right" vertical="top" wrapText="1"/>
    </xf>
    <xf numFmtId="0" fontId="23" fillId="2" borderId="1" xfId="0" applyFont="1" applyFill="1" applyBorder="1" applyAlignment="1">
      <alignment vertical="top" wrapText="1"/>
    </xf>
    <xf numFmtId="0" fontId="23" fillId="2" borderId="779" xfId="0" applyFont="1" applyFill="1" applyBorder="1" applyAlignment="1">
      <alignment vertical="top" wrapText="1"/>
    </xf>
    <xf numFmtId="177" fontId="27" fillId="0" borderId="1" xfId="4" quotePrefix="1" applyNumberFormat="1" applyFont="1" applyFill="1" applyBorder="1" applyAlignment="1" applyProtection="1">
      <alignment horizontal="right" vertical="top" wrapText="1"/>
      <protection locked="0"/>
    </xf>
    <xf numFmtId="188" fontId="28" fillId="0" borderId="0" xfId="1" applyNumberFormat="1" applyFont="1" applyAlignment="1">
      <alignment vertical="top"/>
    </xf>
    <xf numFmtId="298" fontId="28" fillId="0" borderId="0" xfId="1" applyNumberFormat="1" applyFont="1" applyAlignment="1">
      <alignment vertical="top"/>
    </xf>
    <xf numFmtId="0" fontId="28" fillId="3" borderId="0" xfId="0" applyFont="1" applyFill="1" applyAlignment="1">
      <alignment vertical="top"/>
    </xf>
    <xf numFmtId="0" fontId="28" fillId="0" borderId="0" xfId="0" applyFont="1" applyAlignment="1">
      <alignment horizontal="left" vertical="top"/>
    </xf>
    <xf numFmtId="164" fontId="179" fillId="101" borderId="0" xfId="4" applyNumberFormat="1" applyFont="1" applyFill="1" applyBorder="1" applyAlignment="1" applyProtection="1">
      <alignment horizontal="left" vertical="top" wrapText="1"/>
      <protection locked="0"/>
    </xf>
    <xf numFmtId="188" fontId="179" fillId="101" borderId="0" xfId="4" applyNumberFormat="1" applyFont="1" applyFill="1" applyBorder="1" applyAlignment="1" applyProtection="1">
      <alignment horizontal="right" vertical="top" wrapText="1"/>
      <protection locked="0"/>
    </xf>
    <xf numFmtId="164" fontId="179" fillId="101" borderId="0" xfId="4" applyNumberFormat="1" applyFont="1" applyFill="1" applyBorder="1" applyAlignment="1">
      <alignment horizontal="left" vertical="top" wrapText="1"/>
    </xf>
    <xf numFmtId="188" fontId="179" fillId="101" borderId="0" xfId="4" applyNumberFormat="1" applyFont="1" applyFill="1" applyBorder="1" applyAlignment="1">
      <alignment horizontal="right" vertical="top" wrapText="1"/>
    </xf>
    <xf numFmtId="0" fontId="23" fillId="0" borderId="0" xfId="8" applyFont="1" applyFill="1" applyAlignment="1">
      <alignment vertical="top"/>
    </xf>
    <xf numFmtId="9" fontId="23" fillId="0" borderId="1" xfId="4" applyNumberFormat="1" applyFont="1" applyFill="1" applyBorder="1" applyAlignment="1" applyProtection="1">
      <alignment horizontal="left" vertical="top" wrapText="1"/>
      <protection locked="0"/>
    </xf>
    <xf numFmtId="0" fontId="23" fillId="0" borderId="1" xfId="0" applyFont="1" applyFill="1" applyBorder="1" applyAlignment="1" applyProtection="1">
      <alignment horizontal="right" vertical="top" wrapText="1"/>
      <protection locked="0"/>
    </xf>
    <xf numFmtId="178" fontId="23" fillId="0" borderId="1" xfId="0" applyNumberFormat="1" applyFont="1" applyFill="1" applyBorder="1" applyAlignment="1" applyProtection="1">
      <alignment horizontal="right" vertical="top" wrapText="1"/>
      <protection locked="0"/>
    </xf>
    <xf numFmtId="188" fontId="23" fillId="0" borderId="1" xfId="1" applyNumberFormat="1" applyFont="1" applyFill="1" applyBorder="1" applyAlignment="1">
      <alignment horizontal="right" vertical="top" wrapText="1"/>
    </xf>
    <xf numFmtId="298" fontId="23" fillId="0" borderId="1" xfId="1" applyNumberFormat="1" applyFont="1" applyFill="1" applyBorder="1" applyAlignment="1" applyProtection="1">
      <alignment horizontal="right" vertical="top" wrapText="1"/>
      <protection locked="0"/>
    </xf>
    <xf numFmtId="164" fontId="23" fillId="0" borderId="1" xfId="4" applyFont="1" applyFill="1" applyBorder="1" applyAlignment="1" applyProtection="1">
      <alignment horizontal="right" vertical="top" wrapText="1"/>
      <protection locked="0"/>
    </xf>
    <xf numFmtId="176" fontId="23" fillId="0" borderId="1" xfId="0" applyNumberFormat="1" applyFont="1" applyFill="1" applyBorder="1" applyAlignment="1" applyProtection="1">
      <alignment horizontal="right" vertical="top" wrapText="1"/>
      <protection locked="0"/>
    </xf>
    <xf numFmtId="17" fontId="23" fillId="0" borderId="1" xfId="4" applyNumberFormat="1" applyFont="1" applyFill="1" applyBorder="1" applyAlignment="1" applyProtection="1">
      <alignment horizontal="right" vertical="top" wrapText="1"/>
      <protection locked="0"/>
    </xf>
    <xf numFmtId="17" fontId="23" fillId="0" borderId="1" xfId="812" applyNumberFormat="1" applyFont="1" applyFill="1" applyBorder="1" applyAlignment="1" applyProtection="1">
      <alignment horizontal="right" vertical="top" wrapText="1"/>
      <protection locked="0"/>
    </xf>
    <xf numFmtId="188" fontId="23" fillId="0" borderId="1" xfId="812" applyNumberFormat="1" applyFont="1" applyFill="1" applyBorder="1" applyAlignment="1" applyProtection="1">
      <alignment horizontal="right" vertical="top" wrapText="1"/>
      <protection locked="0"/>
    </xf>
    <xf numFmtId="165" fontId="23" fillId="3" borderId="1" xfId="4" applyNumberFormat="1" applyFont="1" applyFill="1" applyBorder="1" applyAlignment="1" applyProtection="1">
      <alignment horizontal="right" vertical="top" wrapText="1"/>
      <protection locked="0"/>
    </xf>
    <xf numFmtId="165" fontId="23" fillId="0" borderId="1" xfId="4" applyNumberFormat="1" applyFont="1" applyFill="1" applyBorder="1" applyAlignment="1" applyProtection="1">
      <alignment horizontal="right" vertical="top" wrapText="1"/>
      <protection locked="0"/>
    </xf>
    <xf numFmtId="2" fontId="23" fillId="0" borderId="1" xfId="812" applyNumberFormat="1" applyFont="1" applyFill="1" applyBorder="1" applyAlignment="1" applyProtection="1">
      <alignment horizontal="right" vertical="top" wrapText="1"/>
      <protection locked="0"/>
    </xf>
    <xf numFmtId="10" fontId="23" fillId="0" borderId="1" xfId="3" applyNumberFormat="1" applyFont="1" applyFill="1" applyBorder="1" applyAlignment="1" applyProtection="1">
      <alignment horizontal="right" vertical="top" wrapText="1"/>
      <protection locked="0"/>
    </xf>
    <xf numFmtId="298" fontId="23" fillId="0" borderId="1" xfId="1" applyNumberFormat="1" applyFont="1" applyFill="1" applyBorder="1" applyAlignment="1" applyProtection="1">
      <alignment horizontal="left" vertical="top" wrapText="1"/>
    </xf>
    <xf numFmtId="9" fontId="23" fillId="0" borderId="1" xfId="1" applyNumberFormat="1" applyFont="1" applyFill="1" applyBorder="1" applyAlignment="1" applyProtection="1">
      <alignment horizontal="right" vertical="top" wrapText="1"/>
    </xf>
    <xf numFmtId="188" fontId="23" fillId="0" borderId="1" xfId="1" applyNumberFormat="1" applyFont="1" applyFill="1" applyBorder="1" applyAlignment="1" applyProtection="1">
      <alignment horizontal="right" vertical="top" wrapText="1"/>
    </xf>
    <xf numFmtId="9" fontId="23" fillId="0" borderId="1" xfId="3" applyFont="1" applyFill="1" applyBorder="1" applyAlignment="1" applyProtection="1">
      <alignment horizontal="right" vertical="top" wrapText="1"/>
      <protection locked="0"/>
    </xf>
    <xf numFmtId="174" fontId="23" fillId="0" borderId="1" xfId="4" applyNumberFormat="1" applyFont="1" applyFill="1" applyBorder="1" applyAlignment="1" applyProtection="1">
      <alignment horizontal="left" vertical="top" wrapText="1"/>
      <protection locked="0"/>
    </xf>
    <xf numFmtId="9" fontId="23" fillId="0" borderId="1" xfId="3" applyFont="1" applyFill="1" applyBorder="1" applyAlignment="1">
      <alignment horizontal="left" vertical="top" wrapText="1"/>
    </xf>
    <xf numFmtId="0" fontId="23" fillId="0" borderId="1" xfId="0" applyFont="1" applyFill="1" applyBorder="1" applyAlignment="1">
      <alignment horizontal="right" vertical="top" wrapText="1"/>
    </xf>
    <xf numFmtId="178" fontId="23" fillId="0" borderId="1" xfId="0" applyNumberFormat="1" applyFont="1" applyFill="1" applyBorder="1" applyAlignment="1">
      <alignment horizontal="right" vertical="top" wrapText="1"/>
    </xf>
    <xf numFmtId="298" fontId="23" fillId="0" borderId="1" xfId="1" applyNumberFormat="1" applyFont="1" applyFill="1" applyBorder="1" applyAlignment="1">
      <alignment horizontal="right" vertical="top" wrapText="1"/>
    </xf>
    <xf numFmtId="176" fontId="23" fillId="0" borderId="1" xfId="0" applyNumberFormat="1" applyFont="1" applyFill="1" applyBorder="1" applyAlignment="1">
      <alignment horizontal="right" vertical="top" wrapText="1"/>
    </xf>
    <xf numFmtId="9" fontId="23" fillId="0" borderId="1" xfId="4" applyNumberFormat="1" applyFont="1" applyFill="1" applyBorder="1" applyAlignment="1">
      <alignment horizontal="right" vertical="top" wrapText="1"/>
    </xf>
    <xf numFmtId="0" fontId="23" fillId="0" borderId="1" xfId="4" applyNumberFormat="1" applyFont="1" applyFill="1" applyBorder="1" applyAlignment="1">
      <alignment horizontal="right" vertical="top" wrapText="1"/>
    </xf>
    <xf numFmtId="17" fontId="23" fillId="0" borderId="1" xfId="0" applyNumberFormat="1" applyFont="1" applyFill="1" applyBorder="1" applyAlignment="1">
      <alignment horizontal="right" vertical="top" wrapText="1"/>
    </xf>
    <xf numFmtId="298" fontId="23" fillId="0" borderId="1" xfId="5740" applyNumberFormat="1" applyFont="1" applyFill="1" applyBorder="1" applyAlignment="1">
      <alignment horizontal="right" vertical="top" wrapText="1"/>
    </xf>
    <xf numFmtId="9" fontId="23" fillId="0" borderId="1" xfId="3" applyNumberFormat="1" applyFont="1" applyFill="1" applyBorder="1" applyAlignment="1" applyProtection="1">
      <alignment horizontal="right" vertical="top" wrapText="1"/>
      <protection locked="0"/>
    </xf>
    <xf numFmtId="17" fontId="23" fillId="0" borderId="1" xfId="8" applyNumberFormat="1" applyFont="1" applyFill="1" applyBorder="1" applyAlignment="1">
      <alignment horizontal="right" vertical="top" wrapText="1"/>
    </xf>
    <xf numFmtId="0" fontId="27" fillId="0" borderId="0" xfId="8" applyFont="1" applyFill="1" applyAlignment="1">
      <alignment vertical="top"/>
    </xf>
    <xf numFmtId="188" fontId="27" fillId="0" borderId="1" xfId="1" applyNumberFormat="1" applyFont="1" applyFill="1" applyBorder="1" applyAlignment="1">
      <alignment horizontal="right" vertical="top" wrapText="1"/>
    </xf>
    <xf numFmtId="17" fontId="27" fillId="0" borderId="1" xfId="812" applyNumberFormat="1" applyFont="1" applyFill="1" applyBorder="1" applyAlignment="1" applyProtection="1">
      <alignment horizontal="right" vertical="top" wrapText="1"/>
      <protection locked="0"/>
    </xf>
    <xf numFmtId="165" fontId="27" fillId="3" borderId="1" xfId="4" applyNumberFormat="1" applyFont="1" applyFill="1" applyBorder="1" applyAlignment="1" applyProtection="1">
      <alignment horizontal="right" vertical="top" wrapText="1"/>
      <protection locked="0"/>
    </xf>
    <xf numFmtId="10" fontId="27" fillId="0" borderId="1" xfId="3" applyNumberFormat="1" applyFont="1" applyFill="1" applyBorder="1" applyAlignment="1" applyProtection="1">
      <alignment horizontal="right" vertical="top" wrapText="1"/>
      <protection locked="0"/>
    </xf>
    <xf numFmtId="298" fontId="27" fillId="0" borderId="1" xfId="1" applyNumberFormat="1" applyFont="1" applyFill="1" applyBorder="1" applyAlignment="1" applyProtection="1">
      <alignment horizontal="left" vertical="top" wrapText="1"/>
    </xf>
    <xf numFmtId="9" fontId="27" fillId="0" borderId="1" xfId="1" applyNumberFormat="1" applyFont="1" applyFill="1" applyBorder="1" applyAlignment="1" applyProtection="1">
      <alignment horizontal="right" vertical="top" wrapText="1"/>
    </xf>
    <xf numFmtId="188" fontId="27" fillId="0" borderId="1" xfId="1" applyNumberFormat="1" applyFont="1" applyFill="1" applyBorder="1" applyAlignment="1" applyProtection="1">
      <alignment horizontal="right" vertical="top" wrapText="1"/>
    </xf>
    <xf numFmtId="0" fontId="27" fillId="0" borderId="1" xfId="0" applyFont="1" applyFill="1" applyBorder="1" applyAlignment="1" applyProtection="1">
      <alignment horizontal="right" vertical="top" wrapText="1"/>
      <protection locked="0"/>
    </xf>
    <xf numFmtId="0" fontId="27" fillId="0" borderId="1" xfId="0" applyFont="1" applyFill="1" applyBorder="1" applyAlignment="1" applyProtection="1">
      <alignment vertical="top" wrapText="1"/>
      <protection locked="0"/>
    </xf>
    <xf numFmtId="0" fontId="197" fillId="0" borderId="0" xfId="0" applyFont="1" applyAlignment="1">
      <alignment vertical="top"/>
    </xf>
    <xf numFmtId="298" fontId="23" fillId="0" borderId="1" xfId="5742" applyNumberFormat="1" applyFont="1" applyFill="1" applyBorder="1" applyAlignment="1">
      <alignment horizontal="right" vertical="top" wrapText="1"/>
    </xf>
    <xf numFmtId="165" fontId="23" fillId="112" borderId="1" xfId="4" applyNumberFormat="1" applyFont="1" applyFill="1" applyBorder="1" applyAlignment="1" applyProtection="1">
      <alignment horizontal="right" vertical="top" wrapText="1"/>
      <protection locked="0"/>
    </xf>
    <xf numFmtId="0" fontId="23" fillId="0" borderId="0" xfId="8" applyFont="1" applyFill="1" applyBorder="1" applyAlignment="1">
      <alignment horizontal="right" vertical="top" wrapText="1"/>
    </xf>
    <xf numFmtId="178" fontId="23" fillId="0" borderId="0" xfId="8" applyNumberFormat="1" applyFont="1" applyFill="1" applyBorder="1" applyAlignment="1">
      <alignment horizontal="right" vertical="top" wrapText="1"/>
    </xf>
    <xf numFmtId="298" fontId="23" fillId="0" borderId="0" xfId="1" applyNumberFormat="1" applyFont="1" applyFill="1" applyBorder="1" applyAlignment="1">
      <alignment horizontal="right" vertical="top" wrapText="1"/>
    </xf>
    <xf numFmtId="9" fontId="23" fillId="0" borderId="0" xfId="4" applyNumberFormat="1" applyFont="1" applyFill="1" applyBorder="1" applyAlignment="1">
      <alignment horizontal="right" vertical="top" wrapText="1"/>
    </xf>
    <xf numFmtId="176" fontId="23" fillId="0" borderId="0" xfId="8" applyNumberFormat="1" applyFont="1" applyFill="1" applyBorder="1" applyAlignment="1">
      <alignment horizontal="right" vertical="top" wrapText="1"/>
    </xf>
    <xf numFmtId="164" fontId="23" fillId="0" borderId="0" xfId="4" applyFont="1" applyFill="1" applyBorder="1" applyAlignment="1">
      <alignment horizontal="right" vertical="top" wrapText="1"/>
    </xf>
    <xf numFmtId="9" fontId="28" fillId="0" borderId="1" xfId="0" applyNumberFormat="1" applyFont="1" applyFill="1" applyBorder="1" applyAlignment="1">
      <alignment horizontal="left" vertical="top"/>
    </xf>
    <xf numFmtId="298" fontId="28" fillId="0" borderId="1" xfId="1" applyNumberFormat="1" applyFont="1" applyFill="1" applyBorder="1" applyAlignment="1">
      <alignment vertical="top"/>
    </xf>
    <xf numFmtId="9" fontId="28" fillId="0" borderId="1" xfId="3" applyFont="1" applyFill="1" applyBorder="1" applyAlignment="1">
      <alignment vertical="top"/>
    </xf>
    <xf numFmtId="0" fontId="23" fillId="0" borderId="0" xfId="8" applyFont="1" applyFill="1" applyBorder="1" applyAlignment="1">
      <alignment vertical="top"/>
    </xf>
    <xf numFmtId="0" fontId="23" fillId="0" borderId="11" xfId="8" applyFont="1" applyFill="1" applyBorder="1" applyAlignment="1">
      <alignment vertical="top"/>
    </xf>
    <xf numFmtId="9" fontId="23" fillId="0" borderId="779" xfId="3" applyFont="1" applyFill="1" applyBorder="1" applyAlignment="1">
      <alignment horizontal="left" vertical="top" wrapText="1"/>
    </xf>
    <xf numFmtId="0" fontId="23" fillId="0" borderId="779" xfId="0" applyFont="1" applyFill="1" applyBorder="1" applyAlignment="1">
      <alignment horizontal="right" vertical="top" wrapText="1"/>
    </xf>
    <xf numFmtId="178" fontId="23" fillId="0" borderId="779" xfId="0" applyNumberFormat="1" applyFont="1" applyFill="1" applyBorder="1" applyAlignment="1">
      <alignment horizontal="right" vertical="top" wrapText="1"/>
    </xf>
    <xf numFmtId="188" fontId="23" fillId="0" borderId="779" xfId="1" applyNumberFormat="1" applyFont="1" applyFill="1" applyBorder="1" applyAlignment="1">
      <alignment horizontal="right" vertical="top" wrapText="1"/>
    </xf>
    <xf numFmtId="298" fontId="23" fillId="0" borderId="779" xfId="1" applyNumberFormat="1" applyFont="1" applyFill="1" applyBorder="1" applyAlignment="1">
      <alignment horizontal="right" vertical="top" wrapText="1"/>
    </xf>
    <xf numFmtId="9" fontId="23" fillId="0" borderId="779" xfId="3" applyFont="1" applyFill="1" applyBorder="1" applyAlignment="1" applyProtection="1">
      <alignment horizontal="right" vertical="top" wrapText="1"/>
      <protection locked="0"/>
    </xf>
    <xf numFmtId="176" fontId="23" fillId="0" borderId="779" xfId="0" applyNumberFormat="1" applyFont="1" applyFill="1" applyBorder="1" applyAlignment="1">
      <alignment horizontal="right" vertical="top" wrapText="1"/>
    </xf>
    <xf numFmtId="9" fontId="23" fillId="0" borderId="779" xfId="4" applyNumberFormat="1" applyFont="1" applyFill="1" applyBorder="1" applyAlignment="1">
      <alignment horizontal="right" vertical="top" wrapText="1"/>
    </xf>
    <xf numFmtId="17" fontId="23" fillId="0" borderId="779" xfId="0" applyNumberFormat="1" applyFont="1" applyFill="1" applyBorder="1" applyAlignment="1">
      <alignment horizontal="right" vertical="top" wrapText="1"/>
    </xf>
    <xf numFmtId="17" fontId="23" fillId="0" borderId="779" xfId="812" applyNumberFormat="1" applyFont="1" applyFill="1" applyBorder="1" applyAlignment="1" applyProtection="1">
      <alignment horizontal="right" vertical="top" wrapText="1"/>
      <protection locked="0"/>
    </xf>
    <xf numFmtId="165" fontId="23" fillId="3" borderId="779" xfId="4" applyNumberFormat="1" applyFont="1" applyFill="1" applyBorder="1" applyAlignment="1" applyProtection="1">
      <alignment horizontal="right" vertical="top" wrapText="1"/>
      <protection locked="0"/>
    </xf>
    <xf numFmtId="10" fontId="23" fillId="0" borderId="779" xfId="3" applyNumberFormat="1" applyFont="1" applyFill="1" applyBorder="1" applyAlignment="1" applyProtection="1">
      <alignment horizontal="right" vertical="top" wrapText="1"/>
      <protection locked="0"/>
    </xf>
    <xf numFmtId="165" fontId="23" fillId="0" borderId="779" xfId="2" applyNumberFormat="1" applyFont="1" applyFill="1" applyBorder="1" applyAlignment="1" applyProtection="1">
      <alignment horizontal="left" vertical="top" wrapText="1"/>
    </xf>
    <xf numFmtId="298" fontId="23" fillId="0" borderId="779" xfId="1" applyNumberFormat="1" applyFont="1" applyFill="1" applyBorder="1" applyAlignment="1" applyProtection="1">
      <alignment horizontal="left" vertical="top" wrapText="1"/>
    </xf>
    <xf numFmtId="9" fontId="23" fillId="0" borderId="779" xfId="1" applyNumberFormat="1" applyFont="1" applyFill="1" applyBorder="1" applyAlignment="1" applyProtection="1">
      <alignment horizontal="right" vertical="top" wrapText="1"/>
    </xf>
    <xf numFmtId="188" fontId="23" fillId="0" borderId="779" xfId="1" applyNumberFormat="1" applyFont="1" applyFill="1" applyBorder="1" applyAlignment="1" applyProtection="1">
      <alignment horizontal="right" vertical="top" wrapText="1"/>
    </xf>
    <xf numFmtId="10" fontId="23" fillId="0" borderId="1" xfId="3" applyNumberFormat="1" applyFont="1" applyFill="1" applyBorder="1" applyAlignment="1">
      <alignment horizontal="right" vertical="top" wrapText="1"/>
    </xf>
    <xf numFmtId="0" fontId="28" fillId="0" borderId="0" xfId="0" applyFont="1" applyFill="1" applyBorder="1" applyAlignment="1">
      <alignment horizontal="left" vertical="top"/>
    </xf>
    <xf numFmtId="298" fontId="28" fillId="0" borderId="0" xfId="1" applyNumberFormat="1" applyFont="1" applyFill="1" applyBorder="1" applyAlignment="1">
      <alignment vertical="top"/>
    </xf>
    <xf numFmtId="180" fontId="28" fillId="0" borderId="0" xfId="0" applyNumberFormat="1" applyFont="1" applyFill="1" applyBorder="1" applyAlignment="1">
      <alignment vertical="top"/>
    </xf>
    <xf numFmtId="188" fontId="28" fillId="0" borderId="0" xfId="2" applyNumberFormat="1" applyFont="1" applyFill="1" applyBorder="1" applyAlignment="1">
      <alignment vertical="top"/>
    </xf>
    <xf numFmtId="0" fontId="28" fillId="3" borderId="0" xfId="0" applyFont="1" applyFill="1" applyBorder="1" applyAlignment="1">
      <alignment vertical="top"/>
    </xf>
    <xf numFmtId="10" fontId="28" fillId="0" borderId="0" xfId="0" applyNumberFormat="1" applyFont="1" applyFill="1" applyBorder="1" applyAlignment="1">
      <alignment vertical="top"/>
    </xf>
    <xf numFmtId="10" fontId="23" fillId="0" borderId="0" xfId="3" applyNumberFormat="1" applyFont="1" applyFill="1" applyBorder="1" applyAlignment="1">
      <alignment vertical="top"/>
    </xf>
    <xf numFmtId="188" fontId="28" fillId="0" borderId="0" xfId="0" applyNumberFormat="1" applyFont="1" applyFill="1" applyBorder="1" applyAlignment="1">
      <alignment vertical="top"/>
    </xf>
    <xf numFmtId="188" fontId="28" fillId="0" borderId="0" xfId="1" applyNumberFormat="1" applyFont="1" applyFill="1" applyBorder="1" applyAlignment="1">
      <alignment vertical="top"/>
    </xf>
    <xf numFmtId="182" fontId="28" fillId="0" borderId="0" xfId="0" applyNumberFormat="1" applyFont="1" applyFill="1" applyBorder="1" applyAlignment="1">
      <alignment vertical="top"/>
    </xf>
    <xf numFmtId="188" fontId="28" fillId="0" borderId="0" xfId="0" applyNumberFormat="1" applyFont="1" applyFill="1" applyAlignment="1">
      <alignment vertical="top"/>
    </xf>
    <xf numFmtId="0" fontId="28" fillId="0" borderId="0" xfId="0" applyFont="1" applyFill="1" applyAlignment="1">
      <alignment horizontal="left" vertical="top"/>
    </xf>
    <xf numFmtId="188" fontId="28" fillId="0" borderId="0" xfId="1" applyNumberFormat="1" applyFont="1" applyFill="1" applyAlignment="1">
      <alignment vertical="top"/>
    </xf>
    <xf numFmtId="182" fontId="28" fillId="0" borderId="0" xfId="0" applyNumberFormat="1" applyFont="1" applyFill="1" applyAlignment="1">
      <alignment vertical="top"/>
    </xf>
    <xf numFmtId="298" fontId="28" fillId="0" borderId="0" xfId="1" applyNumberFormat="1" applyFont="1" applyFill="1" applyAlignment="1">
      <alignment vertical="top"/>
    </xf>
    <xf numFmtId="10" fontId="23" fillId="0" borderId="0" xfId="3" applyNumberFormat="1" applyFont="1" applyFill="1" applyAlignment="1">
      <alignment vertical="top"/>
    </xf>
    <xf numFmtId="10" fontId="28" fillId="0" borderId="0" xfId="0" applyNumberFormat="1" applyFont="1" applyFill="1" applyAlignment="1">
      <alignment vertical="top"/>
    </xf>
    <xf numFmtId="182" fontId="28" fillId="0" borderId="0" xfId="0" applyNumberFormat="1" applyFont="1" applyAlignment="1">
      <alignment vertical="top"/>
    </xf>
    <xf numFmtId="10" fontId="28" fillId="0" borderId="0" xfId="0" applyNumberFormat="1" applyFont="1" applyAlignment="1">
      <alignment vertical="top"/>
    </xf>
    <xf numFmtId="10" fontId="23" fillId="0" borderId="0" xfId="3" applyNumberFormat="1" applyFont="1" applyAlignment="1">
      <alignment horizontal="right" vertical="top"/>
    </xf>
    <xf numFmtId="188" fontId="28" fillId="0" borderId="0" xfId="0" applyNumberFormat="1" applyFont="1" applyAlignment="1">
      <alignment vertical="top"/>
    </xf>
    <xf numFmtId="10" fontId="23" fillId="0" borderId="0" xfId="3" applyNumberFormat="1" applyFont="1" applyFill="1" applyAlignment="1">
      <alignment horizontal="right" vertical="top"/>
    </xf>
    <xf numFmtId="180" fontId="27" fillId="0" borderId="0" xfId="0" applyNumberFormat="1" applyFont="1" applyFill="1" applyBorder="1" applyAlignment="1">
      <alignment horizontal="right" vertical="top"/>
    </xf>
    <xf numFmtId="180" fontId="23" fillId="0" borderId="1" xfId="4" applyNumberFormat="1" applyFont="1" applyFill="1" applyBorder="1" applyAlignment="1" applyProtection="1">
      <alignment horizontal="right" vertical="top" wrapText="1"/>
      <protection locked="0"/>
    </xf>
    <xf numFmtId="188" fontId="0" fillId="0" borderId="0" xfId="0" applyNumberFormat="1" applyAlignment="1">
      <alignment vertical="top"/>
    </xf>
    <xf numFmtId="0" fontId="0" fillId="0" borderId="0" xfId="0" applyAlignment="1">
      <alignment horizontal="left" vertical="top"/>
    </xf>
    <xf numFmtId="49" fontId="23" fillId="0" borderId="830" xfId="0" applyNumberFormat="1" applyFont="1" applyFill="1" applyBorder="1" applyAlignment="1">
      <alignment horizontal="right" vertical="top" wrapText="1"/>
    </xf>
    <xf numFmtId="177" fontId="23" fillId="0" borderId="830" xfId="0" applyNumberFormat="1" applyFont="1" applyFill="1" applyBorder="1" applyAlignment="1">
      <alignment horizontal="right" vertical="top" wrapText="1"/>
    </xf>
    <xf numFmtId="0" fontId="23" fillId="0" borderId="830" xfId="0" applyFont="1" applyFill="1" applyBorder="1" applyAlignment="1">
      <alignment horizontal="right" vertical="top" wrapText="1"/>
    </xf>
    <xf numFmtId="178" fontId="23" fillId="0" borderId="830" xfId="0" applyNumberFormat="1" applyFont="1" applyFill="1" applyBorder="1" applyAlignment="1">
      <alignment horizontal="right" vertical="top" wrapText="1"/>
    </xf>
    <xf numFmtId="298" fontId="23" fillId="0" borderId="830" xfId="1" applyNumberFormat="1" applyFont="1" applyFill="1" applyBorder="1" applyAlignment="1">
      <alignment horizontal="right" vertical="top" wrapText="1"/>
    </xf>
    <xf numFmtId="9" fontId="23" fillId="0" borderId="830" xfId="3" applyFont="1" applyFill="1" applyBorder="1" applyAlignment="1" applyProtection="1">
      <alignment horizontal="right" vertical="top" wrapText="1"/>
      <protection locked="0"/>
    </xf>
    <xf numFmtId="176" fontId="23" fillId="0" borderId="830" xfId="0" applyNumberFormat="1" applyFont="1" applyFill="1" applyBorder="1" applyAlignment="1">
      <alignment horizontal="right" vertical="top" wrapText="1"/>
    </xf>
    <xf numFmtId="9" fontId="23" fillId="0" borderId="830" xfId="4" applyNumberFormat="1" applyFont="1" applyFill="1" applyBorder="1" applyAlignment="1">
      <alignment horizontal="right" vertical="top" wrapText="1"/>
    </xf>
    <xf numFmtId="165" fontId="23" fillId="112" borderId="830" xfId="4" applyNumberFormat="1" applyFont="1" applyFill="1" applyBorder="1" applyAlignment="1" applyProtection="1">
      <alignment horizontal="right" vertical="top" wrapText="1"/>
      <protection locked="0"/>
    </xf>
    <xf numFmtId="0" fontId="23" fillId="0" borderId="830" xfId="0" applyFont="1" applyFill="1" applyBorder="1" applyAlignment="1" applyProtection="1">
      <alignment horizontal="right" vertical="top" wrapText="1"/>
      <protection locked="0"/>
    </xf>
    <xf numFmtId="17" fontId="23" fillId="0" borderId="830" xfId="0" applyNumberFormat="1" applyFont="1" applyFill="1" applyBorder="1" applyAlignment="1">
      <alignment vertical="top" wrapText="1"/>
    </xf>
    <xf numFmtId="0" fontId="23" fillId="0" borderId="779" xfId="0" applyFont="1" applyFill="1" applyBorder="1" applyAlignment="1">
      <alignment vertical="top" wrapText="1"/>
    </xf>
    <xf numFmtId="0" fontId="23" fillId="0" borderId="830" xfId="0" applyFont="1" applyFill="1" applyBorder="1" applyAlignment="1">
      <alignment horizontal="left" vertical="top" wrapText="1"/>
    </xf>
    <xf numFmtId="0" fontId="23" fillId="0" borderId="830" xfId="0" applyFont="1" applyFill="1" applyBorder="1" applyAlignment="1" applyProtection="1">
      <alignment vertical="top" wrapText="1"/>
      <protection locked="0"/>
    </xf>
    <xf numFmtId="0" fontId="23" fillId="0" borderId="0" xfId="0" applyFont="1" applyFill="1" applyBorder="1" applyAlignment="1" applyProtection="1">
      <alignment vertical="top" wrapText="1"/>
      <protection locked="0"/>
    </xf>
    <xf numFmtId="0" fontId="23" fillId="0" borderId="830" xfId="0" applyFont="1" applyFill="1" applyBorder="1" applyAlignment="1">
      <alignment vertical="top" wrapText="1"/>
    </xf>
    <xf numFmtId="0" fontId="185" fillId="0" borderId="830" xfId="0" applyFont="1" applyFill="1" applyBorder="1" applyAlignment="1">
      <alignment vertical="top" wrapText="1"/>
    </xf>
    <xf numFmtId="0" fontId="23" fillId="0" borderId="0" xfId="8" applyFont="1" applyFill="1" applyBorder="1" applyAlignment="1">
      <alignment vertical="top" wrapText="1"/>
    </xf>
    <xf numFmtId="0" fontId="23" fillId="0" borderId="0" xfId="0" applyFont="1" applyFill="1" applyBorder="1" applyAlignment="1">
      <alignment vertical="top" wrapText="1"/>
    </xf>
    <xf numFmtId="0" fontId="23" fillId="0" borderId="0" xfId="16" applyFont="1" applyFill="1" applyBorder="1" applyAlignment="1">
      <alignment vertical="top" wrapText="1"/>
    </xf>
    <xf numFmtId="9" fontId="27" fillId="0" borderId="1" xfId="4" applyNumberFormat="1" applyFont="1" applyFill="1" applyBorder="1" applyAlignment="1" applyProtection="1">
      <alignment horizontal="left" vertical="top" wrapText="1"/>
      <protection locked="0"/>
    </xf>
    <xf numFmtId="49" fontId="27" fillId="0" borderId="1" xfId="0" applyNumberFormat="1" applyFont="1" applyFill="1" applyBorder="1" applyAlignment="1" applyProtection="1">
      <alignment vertical="top" wrapText="1"/>
      <protection locked="0"/>
    </xf>
    <xf numFmtId="177" fontId="27" fillId="0" borderId="1" xfId="4" applyNumberFormat="1" applyFont="1" applyFill="1" applyBorder="1" applyAlignment="1" applyProtection="1">
      <alignment horizontal="right" vertical="top" wrapText="1"/>
      <protection locked="0"/>
    </xf>
    <xf numFmtId="49" fontId="27" fillId="0" borderId="1" xfId="0" applyNumberFormat="1" applyFont="1" applyFill="1" applyBorder="1" applyAlignment="1" applyProtection="1">
      <alignment horizontal="right" vertical="top" wrapText="1"/>
      <protection locked="0"/>
    </xf>
    <xf numFmtId="178" fontId="27" fillId="0" borderId="1" xfId="0" applyNumberFormat="1" applyFont="1" applyFill="1" applyBorder="1" applyAlignment="1" applyProtection="1">
      <alignment horizontal="right" vertical="top" wrapText="1"/>
      <protection locked="0"/>
    </xf>
    <xf numFmtId="298" fontId="27" fillId="0" borderId="1" xfId="1" applyNumberFormat="1" applyFont="1" applyFill="1" applyBorder="1" applyAlignment="1" applyProtection="1">
      <alignment horizontal="right" vertical="top" wrapText="1"/>
      <protection locked="0"/>
    </xf>
    <xf numFmtId="164" fontId="27" fillId="0" borderId="1" xfId="4" applyFont="1" applyFill="1" applyBorder="1" applyAlignment="1" applyProtection="1">
      <alignment horizontal="right" vertical="top" wrapText="1"/>
      <protection locked="0"/>
    </xf>
    <xf numFmtId="176" fontId="27" fillId="0" borderId="1" xfId="0" applyNumberFormat="1" applyFont="1" applyFill="1" applyBorder="1" applyAlignment="1" applyProtection="1">
      <alignment horizontal="right" vertical="top" wrapText="1"/>
      <protection locked="0"/>
    </xf>
    <xf numFmtId="17" fontId="27" fillId="0" borderId="1" xfId="4" applyNumberFormat="1" applyFont="1" applyFill="1" applyBorder="1" applyAlignment="1" applyProtection="1">
      <alignment horizontal="right" vertical="top" wrapText="1"/>
      <protection locked="0"/>
    </xf>
    <xf numFmtId="9" fontId="23" fillId="0" borderId="830" xfId="4" applyNumberFormat="1" applyFont="1" applyFill="1" applyBorder="1" applyAlignment="1" applyProtection="1">
      <alignment horizontal="left" vertical="top" wrapText="1"/>
      <protection locked="0"/>
    </xf>
    <xf numFmtId="177" fontId="23" fillId="0" borderId="830" xfId="4" quotePrefix="1" applyNumberFormat="1" applyFont="1" applyFill="1" applyBorder="1" applyAlignment="1" applyProtection="1">
      <alignment horizontal="right" vertical="top" wrapText="1"/>
      <protection locked="0"/>
    </xf>
    <xf numFmtId="178" fontId="23" fillId="0" borderId="830" xfId="0" applyNumberFormat="1" applyFont="1" applyFill="1" applyBorder="1" applyAlignment="1" applyProtection="1">
      <alignment horizontal="right" vertical="top" wrapText="1"/>
      <protection locked="0"/>
    </xf>
    <xf numFmtId="188" fontId="23" fillId="0" borderId="830" xfId="1" applyNumberFormat="1" applyFont="1" applyFill="1" applyBorder="1" applyAlignment="1">
      <alignment horizontal="right" vertical="top" wrapText="1"/>
    </xf>
    <xf numFmtId="298" fontId="23" fillId="0" borderId="830" xfId="1" applyNumberFormat="1" applyFont="1" applyFill="1" applyBorder="1" applyAlignment="1" applyProtection="1">
      <alignment horizontal="right" vertical="top" wrapText="1"/>
      <protection locked="0"/>
    </xf>
    <xf numFmtId="164" fontId="23" fillId="0" borderId="830" xfId="4" applyFont="1" applyFill="1" applyBorder="1" applyAlignment="1" applyProtection="1">
      <alignment horizontal="right" vertical="top" wrapText="1"/>
      <protection locked="0"/>
    </xf>
    <xf numFmtId="176" fontId="23" fillId="0" borderId="830" xfId="0" applyNumberFormat="1" applyFont="1" applyFill="1" applyBorder="1" applyAlignment="1" applyProtection="1">
      <alignment horizontal="right" vertical="top" wrapText="1"/>
      <protection locked="0"/>
    </xf>
    <xf numFmtId="17" fontId="23" fillId="0" borderId="830" xfId="4" applyNumberFormat="1" applyFont="1" applyFill="1" applyBorder="1" applyAlignment="1" applyProtection="1">
      <alignment horizontal="right" vertical="top" wrapText="1"/>
      <protection locked="0"/>
    </xf>
    <xf numFmtId="49" fontId="23" fillId="0" borderId="830" xfId="0" applyNumberFormat="1" applyFont="1" applyFill="1" applyBorder="1" applyAlignment="1" applyProtection="1">
      <alignment horizontal="right" vertical="top" wrapText="1"/>
      <protection locked="0"/>
    </xf>
    <xf numFmtId="17" fontId="23" fillId="0" borderId="830" xfId="812" applyNumberFormat="1" applyFont="1" applyFill="1" applyBorder="1" applyAlignment="1" applyProtection="1">
      <alignment horizontal="right" vertical="top" wrapText="1"/>
      <protection locked="0"/>
    </xf>
    <xf numFmtId="165" fontId="23" fillId="3" borderId="830" xfId="4" applyNumberFormat="1" applyFont="1" applyFill="1" applyBorder="1" applyAlignment="1" applyProtection="1">
      <alignment horizontal="right" vertical="top" wrapText="1"/>
      <protection locked="0"/>
    </xf>
    <xf numFmtId="10" fontId="23" fillId="0" borderId="830" xfId="3" applyNumberFormat="1" applyFont="1" applyFill="1" applyBorder="1" applyAlignment="1" applyProtection="1">
      <alignment horizontal="right" vertical="top" wrapText="1"/>
      <protection locked="0"/>
    </xf>
    <xf numFmtId="165" fontId="23" fillId="0" borderId="830" xfId="2" applyNumberFormat="1" applyFont="1" applyFill="1" applyBorder="1" applyAlignment="1" applyProtection="1">
      <alignment horizontal="left" vertical="top" wrapText="1"/>
    </xf>
    <xf numFmtId="298" fontId="23" fillId="0" borderId="830" xfId="1" applyNumberFormat="1" applyFont="1" applyFill="1" applyBorder="1" applyAlignment="1" applyProtection="1">
      <alignment horizontal="left" vertical="top" wrapText="1"/>
    </xf>
    <xf numFmtId="9" fontId="23" fillId="0" borderId="830" xfId="1" applyNumberFormat="1" applyFont="1" applyFill="1" applyBorder="1" applyAlignment="1" applyProtection="1">
      <alignment horizontal="right" vertical="top" wrapText="1"/>
    </xf>
    <xf numFmtId="188" fontId="23" fillId="0" borderId="830" xfId="1" applyNumberFormat="1" applyFont="1" applyFill="1" applyBorder="1" applyAlignment="1" applyProtection="1">
      <alignment horizontal="right" vertical="top" wrapText="1"/>
    </xf>
    <xf numFmtId="177" fontId="23" fillId="0" borderId="830" xfId="4" applyNumberFormat="1" applyFont="1" applyFill="1" applyBorder="1" applyAlignment="1" applyProtection="1">
      <alignment horizontal="right" vertical="top" wrapText="1"/>
      <protection locked="0"/>
    </xf>
    <xf numFmtId="0" fontId="27" fillId="0" borderId="830" xfId="0" applyFont="1" applyFill="1" applyBorder="1" applyAlignment="1" applyProtection="1">
      <alignment vertical="top" wrapText="1"/>
      <protection locked="0"/>
    </xf>
    <xf numFmtId="49" fontId="23" fillId="0" borderId="1" xfId="4" applyNumberFormat="1" applyFont="1" applyFill="1" applyBorder="1" applyAlignment="1">
      <alignment horizontal="right" vertical="top" wrapText="1"/>
    </xf>
    <xf numFmtId="0" fontId="0" fillId="0" borderId="0" xfId="0" applyBorder="1" applyAlignment="1">
      <alignment vertical="top"/>
    </xf>
    <xf numFmtId="165" fontId="28" fillId="0" borderId="0" xfId="0" applyNumberFormat="1" applyFont="1" applyFill="1" applyBorder="1" applyAlignment="1">
      <alignment vertical="top"/>
    </xf>
    <xf numFmtId="180" fontId="23" fillId="0" borderId="1" xfId="1" applyNumberFormat="1" applyFont="1" applyFill="1" applyBorder="1" applyAlignment="1">
      <alignment horizontal="right" vertical="top" wrapText="1"/>
    </xf>
    <xf numFmtId="180" fontId="23" fillId="0" borderId="779" xfId="1" applyNumberFormat="1" applyFont="1" applyFill="1" applyBorder="1" applyAlignment="1">
      <alignment horizontal="right" vertical="top" wrapText="1"/>
    </xf>
    <xf numFmtId="180" fontId="28" fillId="0" borderId="0" xfId="1" applyNumberFormat="1" applyFont="1" applyFill="1" applyBorder="1" applyAlignment="1">
      <alignment vertical="top"/>
    </xf>
    <xf numFmtId="180" fontId="0" fillId="0" borderId="0" xfId="0" applyNumberFormat="1" applyAlignment="1">
      <alignment vertical="top"/>
    </xf>
    <xf numFmtId="9" fontId="23" fillId="0" borderId="1" xfId="3" applyFont="1" applyFill="1" applyBorder="1" applyAlignment="1" applyProtection="1">
      <alignment horizontal="left" vertical="top" wrapText="1"/>
    </xf>
    <xf numFmtId="49" fontId="28" fillId="0" borderId="830" xfId="0" applyNumberFormat="1" applyFont="1" applyFill="1" applyBorder="1" applyAlignment="1" applyProtection="1">
      <alignment wrapText="1"/>
      <protection locked="0"/>
    </xf>
    <xf numFmtId="298" fontId="0" fillId="0" borderId="0" xfId="1" applyNumberFormat="1" applyFont="1" applyAlignment="1">
      <alignment vertical="top"/>
    </xf>
    <xf numFmtId="165" fontId="23" fillId="0" borderId="1" xfId="2" applyFont="1" applyFill="1" applyBorder="1" applyAlignment="1" applyProtection="1">
      <alignment horizontal="left" vertical="top" wrapText="1"/>
    </xf>
    <xf numFmtId="0" fontId="6" fillId="0" borderId="767" xfId="16" applyFont="1" applyBorder="1" applyAlignment="1">
      <alignment vertical="center" wrapText="1"/>
    </xf>
    <xf numFmtId="0" fontId="6" fillId="0" borderId="767" xfId="16" applyFont="1" applyBorder="1" applyAlignment="1">
      <alignment vertical="center"/>
    </xf>
    <xf numFmtId="0" fontId="6" fillId="0" borderId="0" xfId="16" applyFont="1" applyBorder="1" applyAlignment="1">
      <alignment vertical="center" wrapText="1"/>
    </xf>
    <xf numFmtId="0" fontId="6" fillId="0" borderId="0" xfId="16" applyFont="1" applyBorder="1" applyAlignment="1">
      <alignment vertical="center"/>
    </xf>
    <xf numFmtId="0" fontId="267" fillId="0" borderId="0" xfId="0" applyFont="1"/>
    <xf numFmtId="0" fontId="6" fillId="0" borderId="0" xfId="16" applyFont="1" applyAlignment="1">
      <alignment vertical="center"/>
    </xf>
    <xf numFmtId="2" fontId="5" fillId="0" borderId="0" xfId="2" applyNumberFormat="1" applyFont="1" applyFill="1" applyBorder="1" applyAlignment="1">
      <alignment vertical="top"/>
    </xf>
    <xf numFmtId="182" fontId="5" fillId="0" borderId="767" xfId="2" applyNumberFormat="1" applyFont="1" applyFill="1" applyBorder="1" applyAlignment="1">
      <alignment vertical="top"/>
    </xf>
    <xf numFmtId="182" fontId="5" fillId="0" borderId="0" xfId="2" applyNumberFormat="1" applyFont="1" applyFill="1" applyBorder="1" applyAlignment="1">
      <alignment vertical="top"/>
    </xf>
    <xf numFmtId="0" fontId="6" fillId="103" borderId="0" xfId="16" applyFont="1" applyFill="1" applyBorder="1" applyAlignment="1">
      <alignment horizontal="left" vertical="center"/>
    </xf>
    <xf numFmtId="0" fontId="5" fillId="103" borderId="0" xfId="16" applyFont="1" applyFill="1" applyBorder="1" applyAlignment="1">
      <alignment horizontal="right" vertical="center" wrapText="1"/>
    </xf>
    <xf numFmtId="0" fontId="6" fillId="103" borderId="0" xfId="16" applyFont="1" applyFill="1" applyBorder="1" applyAlignment="1">
      <alignment vertical="center"/>
    </xf>
    <xf numFmtId="0" fontId="5" fillId="103" borderId="0" xfId="16" applyFont="1" applyFill="1" applyBorder="1" applyAlignment="1">
      <alignment horizontal="right" vertical="center"/>
    </xf>
    <xf numFmtId="0" fontId="6" fillId="103" borderId="767" xfId="16" applyFont="1" applyFill="1" applyBorder="1" applyAlignment="1">
      <alignment horizontal="left" vertical="center"/>
    </xf>
    <xf numFmtId="0" fontId="6" fillId="103" borderId="11" xfId="16" applyFont="1" applyFill="1" applyBorder="1" applyAlignment="1">
      <alignment horizontal="left" vertical="center"/>
    </xf>
    <xf numFmtId="188" fontId="6" fillId="103" borderId="0" xfId="1" applyNumberFormat="1" applyFont="1" applyFill="1" applyBorder="1" applyAlignment="1">
      <alignment vertical="top"/>
    </xf>
    <xf numFmtId="188" fontId="5" fillId="103" borderId="767" xfId="1" applyNumberFormat="1" applyFont="1" applyFill="1" applyBorder="1" applyAlignment="1">
      <alignment vertical="top"/>
    </xf>
    <xf numFmtId="188" fontId="5" fillId="103" borderId="768" xfId="1" applyNumberFormat="1" applyFont="1" applyFill="1" applyBorder="1" applyAlignment="1">
      <alignment vertical="top"/>
    </xf>
    <xf numFmtId="0" fontId="5" fillId="102" borderId="11" xfId="16" applyFont="1" applyFill="1" applyBorder="1" applyAlignment="1">
      <alignment horizontal="left" vertical="center"/>
    </xf>
    <xf numFmtId="0" fontId="5" fillId="102" borderId="11" xfId="16" applyFont="1" applyFill="1" applyBorder="1" applyAlignment="1">
      <alignment horizontal="right" vertical="center" wrapText="1"/>
    </xf>
    <xf numFmtId="200" fontId="14" fillId="102" borderId="0" xfId="2" applyNumberFormat="1" applyFont="1" applyFill="1" applyAlignment="1">
      <alignment vertical="top"/>
    </xf>
    <xf numFmtId="2" fontId="14" fillId="102" borderId="11" xfId="2" applyNumberFormat="1" applyFont="1" applyFill="1" applyBorder="1" applyAlignment="1">
      <alignment horizontal="right" vertical="top"/>
    </xf>
    <xf numFmtId="0" fontId="6" fillId="102" borderId="0" xfId="8" applyFont="1" applyFill="1"/>
    <xf numFmtId="0" fontId="18" fillId="102" borderId="0" xfId="8" applyFont="1" applyFill="1"/>
    <xf numFmtId="0" fontId="14" fillId="102" borderId="0" xfId="8" applyFont="1" applyFill="1" applyAlignment="1">
      <alignment horizontal="right" wrapText="1"/>
    </xf>
    <xf numFmtId="347" fontId="14" fillId="102" borderId="0" xfId="8" applyNumberFormat="1" applyFont="1" applyFill="1"/>
    <xf numFmtId="0" fontId="14" fillId="102" borderId="0" xfId="0" applyFont="1" applyFill="1"/>
    <xf numFmtId="0" fontId="1" fillId="102" borderId="0" xfId="8" applyFont="1" applyFill="1" applyAlignment="1">
      <alignment horizontal="right"/>
    </xf>
    <xf numFmtId="0" fontId="18" fillId="102" borderId="0" xfId="8" quotePrefix="1" applyFont="1" applyFill="1" applyAlignment="1">
      <alignment horizontal="right"/>
    </xf>
    <xf numFmtId="0" fontId="18" fillId="102" borderId="0" xfId="8" applyFont="1" applyFill="1" applyAlignment="1">
      <alignment horizontal="right"/>
    </xf>
    <xf numFmtId="0" fontId="1" fillId="2" borderId="0" xfId="8" applyFont="1" applyFill="1" applyAlignment="1">
      <alignment horizontal="right"/>
    </xf>
    <xf numFmtId="193" fontId="1" fillId="0" borderId="0" xfId="8" applyNumberFormat="1" applyFont="1" applyFill="1" applyAlignment="1">
      <alignment horizontal="right"/>
    </xf>
    <xf numFmtId="196" fontId="1" fillId="0" borderId="0" xfId="8" applyNumberFormat="1" applyFont="1" applyFill="1" applyAlignment="1">
      <alignment horizontal="right"/>
    </xf>
    <xf numFmtId="0" fontId="1" fillId="0" borderId="0" xfId="0" applyFont="1" applyAlignment="1">
      <alignment horizontal="right"/>
    </xf>
    <xf numFmtId="0" fontId="5" fillId="0" borderId="8" xfId="8" applyFont="1" applyFill="1" applyBorder="1" applyAlignment="1">
      <alignment horizontal="right"/>
    </xf>
    <xf numFmtId="189" fontId="5" fillId="6" borderId="7" xfId="8" applyNumberFormat="1" applyFont="1" applyFill="1" applyBorder="1"/>
    <xf numFmtId="0" fontId="5" fillId="6" borderId="0" xfId="8" applyFont="1" applyFill="1" applyBorder="1"/>
    <xf numFmtId="0" fontId="5" fillId="6" borderId="8" xfId="8" applyFont="1" applyFill="1" applyBorder="1"/>
    <xf numFmtId="0" fontId="6" fillId="2" borderId="6" xfId="8" applyFont="1" applyFill="1" applyBorder="1"/>
    <xf numFmtId="189" fontId="6" fillId="2" borderId="7" xfId="8" applyNumberFormat="1" applyFont="1" applyFill="1" applyBorder="1" applyAlignment="1">
      <alignment horizontal="right"/>
    </xf>
    <xf numFmtId="0" fontId="6" fillId="2" borderId="0" xfId="8" applyFont="1" applyFill="1" applyBorder="1" applyAlignment="1">
      <alignment horizontal="right"/>
    </xf>
    <xf numFmtId="177" fontId="6" fillId="2" borderId="0" xfId="8" applyNumberFormat="1" applyFont="1" applyFill="1" applyBorder="1" applyAlignment="1">
      <alignment horizontal="right"/>
    </xf>
    <xf numFmtId="0" fontId="6" fillId="2" borderId="8" xfId="8" applyFont="1" applyFill="1" applyBorder="1" applyAlignment="1">
      <alignment horizontal="right"/>
    </xf>
    <xf numFmtId="189" fontId="5" fillId="2" borderId="7" xfId="8" applyNumberFormat="1" applyFont="1" applyFill="1" applyBorder="1" applyAlignment="1">
      <alignment horizontal="right"/>
    </xf>
    <xf numFmtId="0" fontId="5" fillId="2" borderId="0" xfId="8" applyFont="1" applyFill="1" applyBorder="1" applyAlignment="1">
      <alignment horizontal="right"/>
    </xf>
    <xf numFmtId="177" fontId="5" fillId="2" borderId="0" xfId="8" applyNumberFormat="1" applyFont="1" applyFill="1" applyBorder="1" applyAlignment="1">
      <alignment horizontal="right"/>
    </xf>
    <xf numFmtId="0" fontId="5" fillId="2" borderId="8" xfId="8" applyFont="1" applyFill="1" applyBorder="1" applyAlignment="1">
      <alignment horizontal="right"/>
    </xf>
    <xf numFmtId="190" fontId="6" fillId="2" borderId="7" xfId="8" applyNumberFormat="1" applyFont="1" applyFill="1" applyBorder="1" applyAlignment="1">
      <alignment horizontal="right"/>
    </xf>
    <xf numFmtId="0" fontId="6" fillId="2" borderId="7" xfId="8" applyFont="1" applyFill="1" applyBorder="1" applyAlignment="1">
      <alignment horizontal="right"/>
    </xf>
    <xf numFmtId="9" fontId="6" fillId="2" borderId="0" xfId="9" applyFont="1" applyFill="1" applyBorder="1" applyAlignment="1">
      <alignment horizontal="right"/>
    </xf>
    <xf numFmtId="0" fontId="5" fillId="2" borderId="7" xfId="8" applyFont="1" applyFill="1" applyBorder="1" applyAlignment="1">
      <alignment horizontal="right"/>
    </xf>
    <xf numFmtId="9" fontId="5" fillId="2" borderId="0" xfId="9" applyFont="1" applyFill="1" applyBorder="1" applyAlignment="1">
      <alignment horizontal="right"/>
    </xf>
    <xf numFmtId="191" fontId="5" fillId="2" borderId="7" xfId="8" applyNumberFormat="1" applyFont="1" applyFill="1" applyBorder="1" applyAlignment="1">
      <alignment horizontal="right"/>
    </xf>
    <xf numFmtId="0" fontId="5" fillId="2" borderId="6" xfId="8" applyFont="1" applyFill="1" applyBorder="1"/>
    <xf numFmtId="190" fontId="5" fillId="2" borderId="7" xfId="8" applyNumberFormat="1" applyFont="1" applyFill="1" applyBorder="1" applyAlignment="1">
      <alignment horizontal="right"/>
    </xf>
    <xf numFmtId="298" fontId="5" fillId="2" borderId="7" xfId="1" applyNumberFormat="1" applyFont="1" applyFill="1" applyBorder="1" applyAlignment="1">
      <alignment horizontal="right"/>
    </xf>
    <xf numFmtId="0" fontId="5" fillId="2" borderId="9" xfId="8" applyFont="1" applyFill="1" applyBorder="1"/>
    <xf numFmtId="0" fontId="5" fillId="2" borderId="10" xfId="8" applyFont="1" applyFill="1" applyBorder="1" applyAlignment="1">
      <alignment horizontal="right"/>
    </xf>
    <xf numFmtId="0" fontId="5" fillId="2" borderId="11" xfId="8" applyFont="1" applyFill="1" applyBorder="1" applyAlignment="1">
      <alignment horizontal="right"/>
    </xf>
    <xf numFmtId="0" fontId="5" fillId="2" borderId="12" xfId="8" applyFont="1" applyFill="1" applyBorder="1" applyAlignment="1">
      <alignment horizontal="right"/>
    </xf>
    <xf numFmtId="190" fontId="5" fillId="2" borderId="10" xfId="8" applyNumberFormat="1" applyFont="1" applyFill="1" applyBorder="1" applyAlignment="1">
      <alignment horizontal="right"/>
    </xf>
    <xf numFmtId="0" fontId="5" fillId="2" borderId="2" xfId="8" applyFont="1" applyFill="1" applyBorder="1"/>
    <xf numFmtId="0" fontId="5" fillId="2" borderId="3" xfId="8" applyFont="1" applyFill="1" applyBorder="1" applyAlignment="1">
      <alignment horizontal="centerContinuous"/>
    </xf>
    <xf numFmtId="0" fontId="5" fillId="2" borderId="4" xfId="8" applyFont="1" applyFill="1" applyBorder="1" applyAlignment="1">
      <alignment horizontal="centerContinuous"/>
    </xf>
    <xf numFmtId="0" fontId="5" fillId="2" borderId="5" xfId="8" applyFont="1" applyFill="1" applyBorder="1" applyAlignment="1">
      <alignment horizontal="centerContinuous"/>
    </xf>
    <xf numFmtId="189" fontId="6" fillId="6" borderId="7" xfId="8" applyNumberFormat="1" applyFont="1" applyFill="1" applyBorder="1" applyAlignment="1">
      <alignment horizontal="left"/>
    </xf>
    <xf numFmtId="0" fontId="15" fillId="4" borderId="7" xfId="8" applyFont="1" applyFill="1" applyBorder="1" applyAlignment="1">
      <alignment horizontal="right"/>
    </xf>
    <xf numFmtId="189" fontId="5" fillId="6" borderId="7" xfId="8" applyNumberFormat="1" applyFont="1" applyFill="1" applyBorder="1" applyAlignment="1">
      <alignment horizontal="right"/>
    </xf>
    <xf numFmtId="0" fontId="5" fillId="6" borderId="0" xfId="8" applyFont="1" applyFill="1" applyBorder="1" applyAlignment="1">
      <alignment horizontal="right"/>
    </xf>
    <xf numFmtId="0" fontId="267" fillId="2" borderId="0" xfId="0" applyFont="1" applyFill="1"/>
    <xf numFmtId="0" fontId="268" fillId="2" borderId="0" xfId="0" applyFont="1" applyFill="1"/>
    <xf numFmtId="0" fontId="268" fillId="2" borderId="0" xfId="0" applyFont="1" applyFill="1" applyAlignment="1">
      <alignment vertical="top"/>
    </xf>
    <xf numFmtId="0" fontId="23" fillId="2" borderId="1" xfId="0" applyFont="1" applyFill="1" applyBorder="1" applyAlignment="1">
      <alignment vertical="top"/>
    </xf>
    <xf numFmtId="0" fontId="267" fillId="0" borderId="0" xfId="0" applyFont="1" applyAlignment="1">
      <alignment vertical="center"/>
    </xf>
    <xf numFmtId="313" fontId="267" fillId="0" borderId="0" xfId="0" applyNumberFormat="1" applyFont="1"/>
    <xf numFmtId="2" fontId="6" fillId="0" borderId="0" xfId="2" applyNumberFormat="1" applyFont="1" applyFill="1" applyAlignment="1">
      <alignment vertical="top"/>
    </xf>
    <xf numFmtId="0" fontId="6" fillId="2" borderId="0" xfId="8" applyFont="1" applyFill="1"/>
    <xf numFmtId="193" fontId="1" fillId="2" borderId="0" xfId="10" applyNumberFormat="1" applyFont="1" applyFill="1" applyBorder="1" applyAlignment="1">
      <alignment horizontal="right"/>
    </xf>
    <xf numFmtId="196" fontId="1" fillId="2" borderId="0" xfId="10" applyNumberFormat="1" applyFont="1" applyFill="1" applyBorder="1" applyAlignment="1">
      <alignment horizontal="right"/>
    </xf>
    <xf numFmtId="0" fontId="18" fillId="2" borderId="0" xfId="8" applyFont="1" applyFill="1"/>
    <xf numFmtId="193" fontId="26" fillId="2" borderId="767" xfId="10" applyNumberFormat="1" applyFont="1" applyFill="1" applyBorder="1" applyAlignment="1">
      <alignment horizontal="right"/>
    </xf>
    <xf numFmtId="193" fontId="1" fillId="2" borderId="0" xfId="8" applyNumberFormat="1" applyFont="1" applyFill="1" applyBorder="1" applyAlignment="1">
      <alignment horizontal="right"/>
    </xf>
    <xf numFmtId="182" fontId="1" fillId="2" borderId="0" xfId="8" applyNumberFormat="1" applyFont="1" applyFill="1" applyBorder="1" applyAlignment="1">
      <alignment horizontal="right"/>
    </xf>
    <xf numFmtId="196" fontId="1" fillId="2" borderId="0" xfId="8" applyNumberFormat="1" applyFont="1" applyFill="1" applyBorder="1" applyAlignment="1">
      <alignment horizontal="right"/>
    </xf>
    <xf numFmtId="193" fontId="1" fillId="2" borderId="11" xfId="10" applyNumberFormat="1" applyFont="1" applyFill="1" applyBorder="1" applyAlignment="1">
      <alignment horizontal="right"/>
    </xf>
    <xf numFmtId="196" fontId="1" fillId="2" borderId="11" xfId="10" applyNumberFormat="1" applyFont="1" applyFill="1" applyBorder="1" applyAlignment="1">
      <alignment horizontal="right"/>
    </xf>
    <xf numFmtId="193" fontId="26" fillId="2" borderId="0" xfId="10" applyNumberFormat="1" applyFont="1" applyFill="1" applyBorder="1" applyAlignment="1">
      <alignment horizontal="right"/>
    </xf>
    <xf numFmtId="193" fontId="189" fillId="2" borderId="768" xfId="10" applyNumberFormat="1" applyFont="1" applyFill="1" applyBorder="1" applyAlignment="1">
      <alignment horizontal="right"/>
    </xf>
    <xf numFmtId="193" fontId="1" fillId="2" borderId="0" xfId="8" applyNumberFormat="1" applyFont="1" applyFill="1" applyAlignment="1">
      <alignment horizontal="right"/>
    </xf>
    <xf numFmtId="196" fontId="1" fillId="2" borderId="0" xfId="8" applyNumberFormat="1" applyFont="1" applyFill="1" applyAlignment="1">
      <alignment horizontal="right"/>
    </xf>
    <xf numFmtId="193" fontId="189" fillId="2" borderId="13" xfId="10" applyNumberFormat="1" applyFont="1" applyFill="1" applyBorder="1" applyAlignment="1">
      <alignment horizontal="right"/>
    </xf>
    <xf numFmtId="0" fontId="5" fillId="2" borderId="13" xfId="8" applyFont="1" applyFill="1" applyBorder="1"/>
    <xf numFmtId="0" fontId="5" fillId="2" borderId="768" xfId="8" applyFont="1" applyFill="1" applyBorder="1"/>
    <xf numFmtId="0" fontId="189" fillId="2" borderId="768" xfId="8" applyFont="1" applyFill="1" applyBorder="1"/>
    <xf numFmtId="0" fontId="189" fillId="2" borderId="13" xfId="8" applyFont="1" applyFill="1" applyBorder="1"/>
    <xf numFmtId="49" fontId="23" fillId="0" borderId="1" xfId="0" applyNumberFormat="1" applyFont="1" applyFill="1" applyBorder="1" applyAlignment="1" applyProtection="1">
      <alignment horizontal="left" vertical="top" wrapText="1"/>
      <protection locked="0"/>
    </xf>
    <xf numFmtId="49" fontId="23" fillId="0" borderId="830" xfId="0" applyNumberFormat="1" applyFont="1" applyFill="1" applyBorder="1" applyAlignment="1" applyProtection="1">
      <alignment horizontal="left" vertical="top" wrapText="1"/>
      <protection locked="0"/>
    </xf>
    <xf numFmtId="49" fontId="27" fillId="0" borderId="1" xfId="0" applyNumberFormat="1" applyFont="1" applyFill="1" applyBorder="1" applyAlignment="1" applyProtection="1">
      <alignment horizontal="left" vertical="top" wrapText="1"/>
      <protection locked="0"/>
    </xf>
    <xf numFmtId="49" fontId="23" fillId="0" borderId="1" xfId="0" applyNumberFormat="1" applyFont="1" applyFill="1" applyBorder="1" applyAlignment="1">
      <alignment horizontal="left" vertical="top" wrapText="1"/>
    </xf>
    <xf numFmtId="0" fontId="28" fillId="0" borderId="1" xfId="0" applyFont="1" applyFill="1" applyBorder="1" applyAlignment="1">
      <alignment horizontal="left" vertical="top"/>
    </xf>
    <xf numFmtId="49" fontId="23" fillId="0" borderId="779" xfId="0" applyNumberFormat="1" applyFont="1" applyFill="1" applyBorder="1" applyAlignment="1">
      <alignment horizontal="left" vertical="top" wrapText="1"/>
    </xf>
    <xf numFmtId="180" fontId="22" fillId="0" borderId="1" xfId="1" applyNumberFormat="1" applyFont="1" applyFill="1" applyBorder="1" applyAlignment="1">
      <alignment horizontal="right" vertical="top" wrapText="1"/>
    </xf>
    <xf numFmtId="180" fontId="23" fillId="0" borderId="830" xfId="1" applyNumberFormat="1" applyFont="1" applyFill="1" applyBorder="1" applyAlignment="1">
      <alignment horizontal="right" vertical="top" wrapText="1"/>
    </xf>
    <xf numFmtId="180" fontId="27" fillId="0" borderId="1" xfId="1" applyNumberFormat="1" applyFont="1" applyFill="1" applyBorder="1" applyAlignment="1">
      <alignment horizontal="right" vertical="top" wrapText="1"/>
    </xf>
    <xf numFmtId="180" fontId="23" fillId="0" borderId="1" xfId="812" applyNumberFormat="1" applyFont="1" applyFill="1" applyBorder="1" applyAlignment="1" applyProtection="1">
      <alignment horizontal="right" vertical="top" wrapText="1"/>
      <protection locked="0"/>
    </xf>
    <xf numFmtId="180" fontId="23" fillId="0" borderId="830" xfId="812" applyNumberFormat="1" applyFont="1" applyFill="1" applyBorder="1" applyAlignment="1" applyProtection="1">
      <alignment horizontal="right" vertical="top" wrapText="1"/>
      <protection locked="0"/>
    </xf>
    <xf numFmtId="180" fontId="27" fillId="0" borderId="1" xfId="812" applyNumberFormat="1" applyFont="1" applyFill="1" applyBorder="1" applyAlignment="1" applyProtection="1">
      <alignment horizontal="right" vertical="top" wrapText="1"/>
      <protection locked="0"/>
    </xf>
    <xf numFmtId="180" fontId="23" fillId="0" borderId="779" xfId="812" applyNumberFormat="1" applyFont="1" applyFill="1" applyBorder="1" applyAlignment="1" applyProtection="1">
      <alignment horizontal="right" vertical="top" wrapText="1"/>
      <protection locked="0"/>
    </xf>
    <xf numFmtId="180" fontId="23" fillId="0" borderId="0" xfId="1" applyNumberFormat="1" applyFont="1" applyFill="1" applyBorder="1" applyAlignment="1">
      <alignment horizontal="right" vertical="top" wrapText="1"/>
    </xf>
    <xf numFmtId="49" fontId="23" fillId="0" borderId="0" xfId="0" applyNumberFormat="1" applyFont="1" applyFill="1" applyBorder="1" applyAlignment="1" applyProtection="1">
      <alignment horizontal="right" vertical="top" wrapText="1"/>
      <protection locked="0"/>
    </xf>
    <xf numFmtId="49" fontId="23" fillId="0" borderId="0" xfId="0" applyNumberFormat="1" applyFont="1" applyFill="1" applyBorder="1" applyAlignment="1">
      <alignment horizontal="right" vertical="top" wrapText="1"/>
    </xf>
    <xf numFmtId="0" fontId="28" fillId="0" borderId="0" xfId="0" applyFont="1" applyBorder="1" applyAlignment="1">
      <alignment vertical="top"/>
    </xf>
    <xf numFmtId="180" fontId="28" fillId="0" borderId="0" xfId="0" applyNumberFormat="1" applyFont="1" applyBorder="1" applyAlignment="1">
      <alignment vertical="top"/>
    </xf>
    <xf numFmtId="188" fontId="28" fillId="0" borderId="0" xfId="2" applyNumberFormat="1" applyFont="1" applyBorder="1" applyAlignment="1">
      <alignment vertical="top"/>
    </xf>
    <xf numFmtId="180" fontId="184" fillId="0" borderId="0" xfId="0" applyNumberFormat="1" applyFont="1" applyFill="1" applyBorder="1" applyAlignment="1">
      <alignment horizontal="right" vertical="top" wrapText="1"/>
    </xf>
    <xf numFmtId="180" fontId="0" fillId="0" borderId="0" xfId="0" applyNumberFormat="1" applyBorder="1" applyAlignment="1">
      <alignment vertical="top"/>
    </xf>
    <xf numFmtId="188" fontId="0" fillId="0" borderId="0" xfId="0" applyNumberFormat="1" applyBorder="1" applyAlignment="1">
      <alignment vertical="top"/>
    </xf>
    <xf numFmtId="174" fontId="23" fillId="0" borderId="1" xfId="3" applyNumberFormat="1" applyFont="1" applyFill="1" applyBorder="1" applyAlignment="1" applyProtection="1">
      <alignment horizontal="right" vertical="top" wrapText="1"/>
      <protection locked="0"/>
    </xf>
    <xf numFmtId="0" fontId="23" fillId="0" borderId="0" xfId="0" applyFont="1" applyFill="1" applyBorder="1" applyAlignment="1" applyProtection="1">
      <alignment vertical="top"/>
      <protection locked="0"/>
    </xf>
    <xf numFmtId="0" fontId="182" fillId="101" borderId="0" xfId="0" applyFont="1" applyFill="1" applyBorder="1" applyAlignment="1" applyProtection="1">
      <alignment horizontal="center" wrapText="1"/>
      <protection locked="0"/>
    </xf>
    <xf numFmtId="0" fontId="14" fillId="102" borderId="0" xfId="16" applyFont="1" applyFill="1" applyBorder="1" applyAlignment="1">
      <alignment horizontal="left" vertical="center"/>
    </xf>
    <xf numFmtId="0" fontId="5" fillId="0" borderId="17" xfId="8" applyFont="1" applyBorder="1" applyAlignment="1">
      <alignment horizontal="center"/>
    </xf>
  </cellXfs>
  <cellStyles count="44155">
    <cellStyle name="_xffff__x0005__xffff_" xfId="18"/>
    <cellStyle name="_x000a_386grabber=M" xfId="32222"/>
    <cellStyle name="&quot;X&quot; MEN" xfId="19"/>
    <cellStyle name="&quot;X&quot; MEN 2" xfId="32223"/>
    <cellStyle name="# Assets" xfId="20"/>
    <cellStyle name="# Assets 2" xfId="32224"/>
    <cellStyle name="%" xfId="21"/>
    <cellStyle name="% 2" xfId="22"/>
    <cellStyle name="% 2 2" xfId="32225"/>
    <cellStyle name="\" xfId="23"/>
    <cellStyle name="_%(SignOnly)" xfId="32226"/>
    <cellStyle name="_%(SignSpaceOnly)" xfId="32227"/>
    <cellStyle name="_09 11 30 MER 30 06 09" xfId="32228"/>
    <cellStyle name="_090216_IOF_December_Board_report_Financialsx" xfId="32229"/>
    <cellStyle name="_1表紙～ｺﾝｾﾌﾟﾄ" xfId="24"/>
    <cellStyle name="_1表紙～ｺﾝｾﾌﾟﾄ.xls グラフ 16" xfId="25"/>
    <cellStyle name="_1表紙～ｺﾝｾﾌﾟﾄ.xls グラフ 16_1" xfId="26"/>
    <cellStyle name="_1表紙～ｺﾝｾﾌﾟﾄ.xls グラフ 16_2" xfId="27"/>
    <cellStyle name="_1表紙～ｺﾝｾﾌﾟﾄ.xls グラフ 16_3" xfId="28"/>
    <cellStyle name="_1表紙～ｺﾝｾﾌﾟﾄ_1" xfId="29"/>
    <cellStyle name="_1表紙～ｺﾝｾﾌﾟﾄ_2" xfId="30"/>
    <cellStyle name="_1表紙～ｺﾝｾﾌﾟﾄ_3" xfId="31"/>
    <cellStyle name="_2490898_2" xfId="32"/>
    <cellStyle name="_2490898_2 2" xfId="32230"/>
    <cellStyle name="_2885154_1" xfId="33"/>
    <cellStyle name="_2885154_1 2" xfId="32231"/>
    <cellStyle name="_２管理提案（目次）" xfId="34"/>
    <cellStyle name="_２管理提案（目次）_1" xfId="35"/>
    <cellStyle name="_２管理提案（目次）_2" xfId="36"/>
    <cellStyle name="_２管理提案（目次）_3" xfId="37"/>
    <cellStyle name="_3010408_1" xfId="38"/>
    <cellStyle name="_3010408_1 2" xfId="32232"/>
    <cellStyle name="_3010408_2" xfId="39"/>
    <cellStyle name="_3010408_2 2" xfId="32233"/>
    <cellStyle name="_3092771_16" xfId="40"/>
    <cellStyle name="_3092771_16 2" xfId="32234"/>
    <cellStyle name="_3092771_20" xfId="41"/>
    <cellStyle name="_3092771_20 2" xfId="32235"/>
    <cellStyle name="_3092771_21" xfId="42"/>
    <cellStyle name="_3092771_21 2" xfId="32236"/>
    <cellStyle name="_31 Oct" xfId="43"/>
    <cellStyle name="_31 Oct 2" xfId="32237"/>
    <cellStyle name="_3172958_23" xfId="44"/>
    <cellStyle name="_3172958_23 2" xfId="32238"/>
    <cellStyle name="_3172958_29" xfId="45"/>
    <cellStyle name="_3172958_29 2" xfId="32239"/>
    <cellStyle name="_3213188_1" xfId="46"/>
    <cellStyle name="_3213188_1 2" xfId="32240"/>
    <cellStyle name="_3288474_16" xfId="47"/>
    <cellStyle name="_3288474_16 2" xfId="32241"/>
    <cellStyle name="_3355845_4" xfId="48"/>
    <cellStyle name="_3355845_4 2" xfId="32242"/>
    <cellStyle name="_3377379_1" xfId="49"/>
    <cellStyle name="_3377379_1 2" xfId="32243"/>
    <cellStyle name="_3420459_1" xfId="50"/>
    <cellStyle name="_3420459_1 2" xfId="32244"/>
    <cellStyle name="_3443986_1" xfId="51"/>
    <cellStyle name="_3443986_1 2" xfId="32245"/>
    <cellStyle name="_3548046_1" xfId="52"/>
    <cellStyle name="_3548046_1 2" xfId="32246"/>
    <cellStyle name="_3612580_1" xfId="53"/>
    <cellStyle name="_3612580_1 2" xfId="32247"/>
    <cellStyle name="_3612601_1" xfId="54"/>
    <cellStyle name="_3612601_1 2" xfId="32248"/>
    <cellStyle name="_3612602_1" xfId="55"/>
    <cellStyle name="_3612602_1 2" xfId="32249"/>
    <cellStyle name="_４管理提案（ｺﾝｾﾌﾟﾄ）" xfId="56"/>
    <cellStyle name="_４管理提案（ｺﾝｾﾌﾟﾄ）_1" xfId="57"/>
    <cellStyle name="_４管理提案（ｺﾝｾﾌﾟﾄ）_2" xfId="58"/>
    <cellStyle name="_４管理提案（ｺﾝｾﾌﾟﾄ）_3" xfId="59"/>
    <cellStyle name="_５管理提案（教育体制）" xfId="60"/>
    <cellStyle name="_５管理提案（教育体制）_1" xfId="61"/>
    <cellStyle name="_５管理提案（教育体制）_2" xfId="62"/>
    <cellStyle name="_５管理提案（教育体制）_3" xfId="63"/>
    <cellStyle name="_6022741_1" xfId="64"/>
    <cellStyle name="_6022741_1 2" xfId="32250"/>
    <cellStyle name="_６管理提案（年間計画）" xfId="65"/>
    <cellStyle name="_６管理提案（年間計画）_1" xfId="66"/>
    <cellStyle name="_６管理提案（年間計画）_2" xfId="67"/>
    <cellStyle name="_６管理提案（年間計画）_3" xfId="68"/>
    <cellStyle name="_７管理提案（ﾊﾞｯｸｱｯﾌﾟ）" xfId="69"/>
    <cellStyle name="_７管理提案（ﾊﾞｯｸｱｯﾌﾟ）_1" xfId="70"/>
    <cellStyle name="_７管理提案（ﾊﾞｯｸｱｯﾌﾟ）_2" xfId="71"/>
    <cellStyle name="_７管理提案（ﾊﾞｯｸｱｯﾌﾟ）_3" xfId="72"/>
    <cellStyle name="_８管理提案（長期１）" xfId="73"/>
    <cellStyle name="_８管理提案（長期１）_1" xfId="74"/>
    <cellStyle name="_８管理提案（長期１）_2" xfId="75"/>
    <cellStyle name="_８管理提案（長期１）_3" xfId="76"/>
    <cellStyle name="_８管理提案(長期２)" xfId="77"/>
    <cellStyle name="_９管理提案（管理方式）" xfId="78"/>
    <cellStyle name="_９管理提案（管理方式）_1" xfId="79"/>
    <cellStyle name="_９管理提案（管理方式）_2" xfId="80"/>
    <cellStyle name="_９管理提案（管理方式）_3" xfId="81"/>
    <cellStyle name="_Analysis" xfId="32251"/>
    <cellStyle name="_Comma" xfId="32252"/>
    <cellStyle name="_Currency" xfId="32253"/>
    <cellStyle name="_Currency 2" xfId="32254"/>
    <cellStyle name="_CurrencySpace" xfId="32255"/>
    <cellStyle name="_Debt Assump" xfId="32256"/>
    <cellStyle name="_Debt funding requirements 17 Apr 07" xfId="32257"/>
    <cellStyle name="_Derivatives(Input)" xfId="32258"/>
    <cellStyle name="_EurNOI" xfId="32259"/>
    <cellStyle name="_Euro" xfId="32260"/>
    <cellStyle name="_Heading" xfId="32261"/>
    <cellStyle name="_Highlight" xfId="82"/>
    <cellStyle name="_Highlight 2" xfId="32262"/>
    <cellStyle name="_Highlight 2 2" xfId="32263"/>
    <cellStyle name="_Highlight 2 3" xfId="32264"/>
    <cellStyle name="_Highlight 3" xfId="32265"/>
    <cellStyle name="_Highlight 3 2" xfId="32266"/>
    <cellStyle name="_Highlight 4" xfId="32267"/>
    <cellStyle name="_Highlight 4 2" xfId="32268"/>
    <cellStyle name="_Highlight 5" xfId="32269"/>
    <cellStyle name="_IIF Financial Statements Cov Analysis Apr 07" xfId="32270"/>
    <cellStyle name="_IIF Financial Statements Cov Analysis Mar07" xfId="32271"/>
    <cellStyle name="_IIF Model_Equity v46 091026 COPY" xfId="32272"/>
    <cellStyle name="_IIF MTM 31Dec09" xfId="32273"/>
    <cellStyle name="_Income Statement" xfId="32274"/>
    <cellStyle name="_ING Portfolio Fee (2)" xfId="32275"/>
    <cellStyle name="_ING Val Matrix for Tim" xfId="32276"/>
    <cellStyle name="_ING Val Matrix for Tim (3)" xfId="32277"/>
    <cellStyle name="_ING Val Matrix_Tim (2)" xfId="32278"/>
    <cellStyle name="_IOF Accounts Main April 09 New" xfId="32279"/>
    <cellStyle name="_kanri" xfId="83"/>
    <cellStyle name="_kanri_1" xfId="84"/>
    <cellStyle name="_kanri_2" xfId="85"/>
    <cellStyle name="_kanri_3" xfId="86"/>
    <cellStyle name="_Monthly_Master Forecast" xfId="87"/>
    <cellStyle name="_Monthly_Master Forecast 2" xfId="32280"/>
    <cellStyle name="_Multiple" xfId="32281"/>
    <cellStyle name="_MultipleSpace" xfId="32282"/>
    <cellStyle name="_Prop Assump" xfId="32283"/>
    <cellStyle name="_Sep08" xfId="32284"/>
    <cellStyle name="_Sheet2" xfId="32285"/>
    <cellStyle name="_StartBS" xfId="32286"/>
    <cellStyle name="_StartBS_1" xfId="32287"/>
    <cellStyle name="_SubHeading" xfId="32288"/>
    <cellStyle name="_SwapAssump" xfId="32289"/>
    <cellStyle name="_Syndicate Analysis Mar07" xfId="32290"/>
    <cellStyle name="_Table" xfId="32291"/>
    <cellStyle name="_TableHead" xfId="32292"/>
    <cellStyle name="_TableRowHead" xfId="32293"/>
    <cellStyle name="_TableSuperHead" xfId="32294"/>
    <cellStyle name="_XV - Investor model draft (11 Oct 2010)_6023524_4 (CSF_Sydney) (2) (3)" xfId="88"/>
    <cellStyle name="_リニューアル工事.xls グラフ 175" xfId="89"/>
    <cellStyle name="_リニューアル工事.xls グラフ 175_1" xfId="90"/>
    <cellStyle name="_リニューアル工事.xls グラフ 175_2" xfId="91"/>
    <cellStyle name="_リニューアル工事.xls グラフ 175_3" xfId="92"/>
    <cellStyle name="_リニューアル工事.xls グラフ 176" xfId="93"/>
    <cellStyle name="_リニューアル工事.xls グラフ 176_1" xfId="94"/>
    <cellStyle name="_リニューアル工事.xls グラフ 176_2" xfId="95"/>
    <cellStyle name="_リニューアル工事.xls グラフ 176_3" xfId="96"/>
    <cellStyle name="_リニューアル工事.xls グラフ 3" xfId="97"/>
    <cellStyle name="_リニューアル工事.xls グラフ 3_1" xfId="98"/>
    <cellStyle name="_リニューアル工事.xls グラフ 3_2" xfId="99"/>
    <cellStyle name="_リニューアル工事.xls グラフ 3_3" xfId="100"/>
    <cellStyle name="_リニューアル工事.xls グラフ 4" xfId="101"/>
    <cellStyle name="_リニューアル工事.xls グラフ 4_1" xfId="102"/>
    <cellStyle name="_リニューアル工事.xls グラフ 4_2" xfId="103"/>
    <cellStyle name="_リニューアル工事.xls グラフ 4_3" xfId="104"/>
    <cellStyle name="_室町ＮＳビル総合管理提案２" xfId="105"/>
    <cellStyle name="_室町ＮＳビル総合管理提案２.xls グラフ 3" xfId="106"/>
    <cellStyle name="_室町ＮＳビル総合管理提案２.xls グラフ 3_1" xfId="107"/>
    <cellStyle name="_室町ＮＳビル総合管理提案２.xls グラフ 3_2" xfId="108"/>
    <cellStyle name="_室町ＮＳビル総合管理提案２.xls グラフ 3_3" xfId="109"/>
    <cellStyle name="_室町ＮＳビル総合管理提案２.xls グラフ 4" xfId="110"/>
    <cellStyle name="_室町ＮＳビル総合管理提案２.xls グラフ 4_1" xfId="111"/>
    <cellStyle name="_室町ＮＳビル総合管理提案２.xls グラフ 4_2" xfId="112"/>
    <cellStyle name="_室町ＮＳビル総合管理提案２.xls グラフ 4_3" xfId="113"/>
    <cellStyle name="_室町ＮＳビル総合管理提案２.xls グラフ 8" xfId="114"/>
    <cellStyle name="_室町ＮＳビル総合管理提案２.xls グラフ 8_1" xfId="115"/>
    <cellStyle name="_室町ＮＳビル総合管理提案２.xls グラフ 8_2" xfId="116"/>
    <cellStyle name="_室町ＮＳビル総合管理提案２.xls グラフ 8_3" xfId="117"/>
    <cellStyle name="_室町ＮＳビル総合管理提案２_1" xfId="118"/>
    <cellStyle name="_室町ＮＳビル総合管理提案２_2" xfId="119"/>
    <cellStyle name="_室町ＮＳビル総合管理提案２_3" xfId="120"/>
    <cellStyle name="_提案書2-2" xfId="121"/>
    <cellStyle name="_提案書2-2_1" xfId="122"/>
    <cellStyle name="_提案書2-2_2" xfId="123"/>
    <cellStyle name="_提案書2-2_3" xfId="124"/>
    <cellStyle name="_管理提案（本   文）" xfId="125"/>
    <cellStyle name="_管理提案（本   文）_1" xfId="126"/>
    <cellStyle name="_管理提案（本   文）_2" xfId="127"/>
    <cellStyle name="_管理提案（本   文）_3" xfId="128"/>
    <cellStyle name="_管理提案（本   文）－２" xfId="129"/>
    <cellStyle name="_管理提案（本   文）－２_1" xfId="130"/>
    <cellStyle name="_管理提案（本   文）－２_2" xfId="131"/>
    <cellStyle name="_管理提案（本   文）－２_3" xfId="132"/>
    <cellStyle name="_管理提案（目　次）２" xfId="133"/>
    <cellStyle name="_管理提案（目　次）２_1" xfId="134"/>
    <cellStyle name="_管理提案（目　次）２_2" xfId="135"/>
    <cellStyle name="_管理提案（目　次）２_3" xfId="136"/>
    <cellStyle name="_管理提案書A3.xls グラフ 4" xfId="137"/>
    <cellStyle name="_管理提案書A3.xls グラフ 4_1" xfId="138"/>
    <cellStyle name="_管理提案書A3.xls グラフ 4_2" xfId="139"/>
    <cellStyle name="_管理提案書A3.xls グラフ 4_3" xfId="140"/>
    <cellStyle name="_管理提案書A3.xls グラフ 5" xfId="141"/>
    <cellStyle name="_管理提案書A3.xls グラフ 5_1" xfId="142"/>
    <cellStyle name="_管理提案書A3.xls グラフ 5_2" xfId="143"/>
    <cellStyle name="_管理提案書A3.xls グラフ 5_3" xfId="144"/>
    <cellStyle name="_管理提案書A3.xls グラフ 9" xfId="145"/>
    <cellStyle name="_管理提案書A3.xls グラフ 9_1" xfId="146"/>
    <cellStyle name="_管理提案書A3.xls グラフ 9_2" xfId="147"/>
    <cellStyle name="_管理提案書A3.xls グラフ 9_3" xfId="148"/>
    <cellStyle name="£ BP" xfId="149"/>
    <cellStyle name="¥ JY" xfId="150"/>
    <cellStyle name="=C:\WINNT35\SYSTEM32\COMMAND.COM" xfId="151"/>
    <cellStyle name="=C:\WINNT35\SYSTEM32\COMMAND.COM 2" xfId="32295"/>
    <cellStyle name="000's" xfId="152"/>
    <cellStyle name="000's 2" xfId="1026"/>
    <cellStyle name="000's 2 10" xfId="25592"/>
    <cellStyle name="000's 2 2" xfId="1117"/>
    <cellStyle name="000's 2 2 10" xfId="20371"/>
    <cellStyle name="000's 2 2 11" xfId="25591"/>
    <cellStyle name="000's 2 2 2" xfId="1221"/>
    <cellStyle name="000's 2 2 2 10" xfId="20370"/>
    <cellStyle name="000's 2 2 2 11" xfId="21976"/>
    <cellStyle name="000's 2 2 2 12" xfId="25590"/>
    <cellStyle name="000's 2 2 2 2" xfId="1772"/>
    <cellStyle name="000's 2 2 2 2 2" xfId="4321"/>
    <cellStyle name="000's 2 2 2 2 2 2" xfId="5903"/>
    <cellStyle name="000's 2 2 2 2 2 3" xfId="10659"/>
    <cellStyle name="000's 2 2 2 2 2 4" xfId="15187"/>
    <cellStyle name="000's 2 2 2 2 2 5" xfId="20368"/>
    <cellStyle name="000's 2 2 2 2 2 6" xfId="21974"/>
    <cellStyle name="000's 2 2 2 2 2 7" xfId="25588"/>
    <cellStyle name="000's 2 2 2 2 3" xfId="5902"/>
    <cellStyle name="000's 2 2 2 2 4" xfId="10660"/>
    <cellStyle name="000's 2 2 2 2 5" xfId="15188"/>
    <cellStyle name="000's 2 2 2 2 6" xfId="20369"/>
    <cellStyle name="000's 2 2 2 2 7" xfId="21975"/>
    <cellStyle name="000's 2 2 2 2 8" xfId="25589"/>
    <cellStyle name="000's 2 2 2 3" xfId="2191"/>
    <cellStyle name="000's 2 2 2 3 2" xfId="4738"/>
    <cellStyle name="000's 2 2 2 3 2 2" xfId="5905"/>
    <cellStyle name="000's 2 2 2 3 2 3" xfId="10657"/>
    <cellStyle name="000's 2 2 2 3 2 4" xfId="15185"/>
    <cellStyle name="000's 2 2 2 3 2 5" xfId="20366"/>
    <cellStyle name="000's 2 2 2 3 2 6" xfId="21972"/>
    <cellStyle name="000's 2 2 2 3 2 7" xfId="25586"/>
    <cellStyle name="000's 2 2 2 3 3" xfId="5904"/>
    <cellStyle name="000's 2 2 2 3 4" xfId="10658"/>
    <cellStyle name="000's 2 2 2 3 5" xfId="15186"/>
    <cellStyle name="000's 2 2 2 3 6" xfId="20367"/>
    <cellStyle name="000's 2 2 2 3 7" xfId="21973"/>
    <cellStyle name="000's 2 2 2 3 8" xfId="25587"/>
    <cellStyle name="000's 2 2 2 4" xfId="2603"/>
    <cellStyle name="000's 2 2 2 4 2" xfId="5150"/>
    <cellStyle name="000's 2 2 2 4 2 2" xfId="5907"/>
    <cellStyle name="000's 2 2 2 4 2 3" xfId="10655"/>
    <cellStyle name="000's 2 2 2 4 2 4" xfId="15183"/>
    <cellStyle name="000's 2 2 2 4 2 5" xfId="20364"/>
    <cellStyle name="000's 2 2 2 4 2 6" xfId="21970"/>
    <cellStyle name="000's 2 2 2 4 2 7" xfId="25584"/>
    <cellStyle name="000's 2 2 2 4 3" xfId="5906"/>
    <cellStyle name="000's 2 2 2 4 4" xfId="10656"/>
    <cellStyle name="000's 2 2 2 4 5" xfId="15184"/>
    <cellStyle name="000's 2 2 2 4 6" xfId="20365"/>
    <cellStyle name="000's 2 2 2 4 7" xfId="21971"/>
    <cellStyle name="000's 2 2 2 4 8" xfId="25585"/>
    <cellStyle name="000's 2 2 2 5" xfId="3018"/>
    <cellStyle name="000's 2 2 2 5 2" xfId="5565"/>
    <cellStyle name="000's 2 2 2 5 2 2" xfId="5909"/>
    <cellStyle name="000's 2 2 2 5 2 3" xfId="10653"/>
    <cellStyle name="000's 2 2 2 5 2 4" xfId="15181"/>
    <cellStyle name="000's 2 2 2 5 2 5" xfId="20362"/>
    <cellStyle name="000's 2 2 2 5 2 6" xfId="21968"/>
    <cellStyle name="000's 2 2 2 5 2 7" xfId="25582"/>
    <cellStyle name="000's 2 2 2 5 3" xfId="5908"/>
    <cellStyle name="000's 2 2 2 5 4" xfId="10654"/>
    <cellStyle name="000's 2 2 2 5 5" xfId="20363"/>
    <cellStyle name="000's 2 2 2 5 6" xfId="21969"/>
    <cellStyle name="000's 2 2 2 5 7" xfId="25583"/>
    <cellStyle name="000's 2 2 2 6" xfId="3247"/>
    <cellStyle name="000's 2 2 2 6 2" xfId="5910"/>
    <cellStyle name="000's 2 2 2 6 3" xfId="10652"/>
    <cellStyle name="000's 2 2 2 6 4" xfId="15180"/>
    <cellStyle name="000's 2 2 2 6 5" xfId="20361"/>
    <cellStyle name="000's 2 2 2 6 6" xfId="21967"/>
    <cellStyle name="000's 2 2 2 6 7" xfId="25581"/>
    <cellStyle name="000's 2 2 2 7" xfId="3774"/>
    <cellStyle name="000's 2 2 2 7 2" xfId="5911"/>
    <cellStyle name="000's 2 2 2 7 3" xfId="10651"/>
    <cellStyle name="000's 2 2 2 7 4" xfId="15179"/>
    <cellStyle name="000's 2 2 2 7 5" xfId="20360"/>
    <cellStyle name="000's 2 2 2 7 6" xfId="21966"/>
    <cellStyle name="000's 2 2 2 7 7" xfId="25580"/>
    <cellStyle name="000's 2 2 2 8" xfId="5901"/>
    <cellStyle name="000's 2 2 2 9" xfId="10661"/>
    <cellStyle name="000's 2 2 3" xfId="1320"/>
    <cellStyle name="000's 2 2 3 10" xfId="20359"/>
    <cellStyle name="000's 2 2 3 11" xfId="21965"/>
    <cellStyle name="000's 2 2 3 12" xfId="25579"/>
    <cellStyle name="000's 2 2 3 2" xfId="1871"/>
    <cellStyle name="000's 2 2 3 2 2" xfId="4420"/>
    <cellStyle name="000's 2 2 3 2 2 2" xfId="5914"/>
    <cellStyle name="000's 2 2 3 2 2 3" xfId="10648"/>
    <cellStyle name="000's 2 2 3 2 2 4" xfId="15176"/>
    <cellStyle name="000's 2 2 3 2 2 5" xfId="20357"/>
    <cellStyle name="000's 2 2 3 2 2 6" xfId="21963"/>
    <cellStyle name="000's 2 2 3 2 2 7" xfId="25577"/>
    <cellStyle name="000's 2 2 3 2 3" xfId="5913"/>
    <cellStyle name="000's 2 2 3 2 4" xfId="10649"/>
    <cellStyle name="000's 2 2 3 2 5" xfId="15177"/>
    <cellStyle name="000's 2 2 3 2 6" xfId="20358"/>
    <cellStyle name="000's 2 2 3 2 7" xfId="21964"/>
    <cellStyle name="000's 2 2 3 2 8" xfId="25578"/>
    <cellStyle name="000's 2 2 3 3" xfId="2290"/>
    <cellStyle name="000's 2 2 3 3 2" xfId="4837"/>
    <cellStyle name="000's 2 2 3 3 2 2" xfId="5916"/>
    <cellStyle name="000's 2 2 3 3 2 3" xfId="10646"/>
    <cellStyle name="000's 2 2 3 3 2 4" xfId="15174"/>
    <cellStyle name="000's 2 2 3 3 2 5" xfId="20355"/>
    <cellStyle name="000's 2 2 3 3 2 6" xfId="21961"/>
    <cellStyle name="000's 2 2 3 3 2 7" xfId="25513"/>
    <cellStyle name="000's 2 2 3 3 3" xfId="5915"/>
    <cellStyle name="000's 2 2 3 3 4" xfId="10647"/>
    <cellStyle name="000's 2 2 3 3 5" xfId="15175"/>
    <cellStyle name="000's 2 2 3 3 6" xfId="20356"/>
    <cellStyle name="000's 2 2 3 3 7" xfId="21962"/>
    <cellStyle name="000's 2 2 3 3 8" xfId="25514"/>
    <cellStyle name="000's 2 2 3 4" xfId="2702"/>
    <cellStyle name="000's 2 2 3 4 2" xfId="5249"/>
    <cellStyle name="000's 2 2 3 4 2 2" xfId="5918"/>
    <cellStyle name="000's 2 2 3 4 2 3" xfId="10644"/>
    <cellStyle name="000's 2 2 3 4 2 4" xfId="15172"/>
    <cellStyle name="000's 2 2 3 4 2 5" xfId="20353"/>
    <cellStyle name="000's 2 2 3 4 2 6" xfId="21959"/>
    <cellStyle name="000's 2 2 3 4 2 7" xfId="25511"/>
    <cellStyle name="000's 2 2 3 4 3" xfId="5917"/>
    <cellStyle name="000's 2 2 3 4 4" xfId="10645"/>
    <cellStyle name="000's 2 2 3 4 5" xfId="15173"/>
    <cellStyle name="000's 2 2 3 4 6" xfId="20354"/>
    <cellStyle name="000's 2 2 3 4 7" xfId="21960"/>
    <cellStyle name="000's 2 2 3 4 8" xfId="25512"/>
    <cellStyle name="000's 2 2 3 5" xfId="3117"/>
    <cellStyle name="000's 2 2 3 5 2" xfId="5664"/>
    <cellStyle name="000's 2 2 3 5 2 2" xfId="5920"/>
    <cellStyle name="000's 2 2 3 5 2 3" xfId="10642"/>
    <cellStyle name="000's 2 2 3 5 2 4" xfId="15170"/>
    <cellStyle name="000's 2 2 3 5 2 5" xfId="20351"/>
    <cellStyle name="000's 2 2 3 5 2 6" xfId="21957"/>
    <cellStyle name="000's 2 2 3 5 2 7" xfId="25509"/>
    <cellStyle name="000's 2 2 3 5 3" xfId="5919"/>
    <cellStyle name="000's 2 2 3 5 4" xfId="10643"/>
    <cellStyle name="000's 2 2 3 5 5" xfId="15171"/>
    <cellStyle name="000's 2 2 3 5 6" xfId="20352"/>
    <cellStyle name="000's 2 2 3 5 7" xfId="21958"/>
    <cellStyle name="000's 2 2 3 5 8" xfId="25510"/>
    <cellStyle name="000's 2 2 3 6" xfId="3873"/>
    <cellStyle name="000's 2 2 3 6 2" xfId="5921"/>
    <cellStyle name="000's 2 2 3 6 3" xfId="10641"/>
    <cellStyle name="000's 2 2 3 6 4" xfId="15169"/>
    <cellStyle name="000's 2 2 3 6 5" xfId="20350"/>
    <cellStyle name="000's 2 2 3 6 6" xfId="21956"/>
    <cellStyle name="000's 2 2 3 6 7" xfId="25508"/>
    <cellStyle name="000's 2 2 3 7" xfId="5912"/>
    <cellStyle name="000's 2 2 3 8" xfId="10650"/>
    <cellStyle name="000's 2 2 3 9" xfId="15178"/>
    <cellStyle name="000's 2 2 4" xfId="1668"/>
    <cellStyle name="000's 2 2 4 2" xfId="4217"/>
    <cellStyle name="000's 2 2 4 2 2" xfId="5923"/>
    <cellStyle name="000's 2 2 4 2 3" xfId="10639"/>
    <cellStyle name="000's 2 2 4 2 4" xfId="15167"/>
    <cellStyle name="000's 2 2 4 2 5" xfId="20348"/>
    <cellStyle name="000's 2 2 4 2 6" xfId="21955"/>
    <cellStyle name="000's 2 2 4 2 7" xfId="25506"/>
    <cellStyle name="000's 2 2 4 3" xfId="5922"/>
    <cellStyle name="000's 2 2 4 4" xfId="10640"/>
    <cellStyle name="000's 2 2 4 5" xfId="15168"/>
    <cellStyle name="000's 2 2 4 6" xfId="20349"/>
    <cellStyle name="000's 2 2 4 7" xfId="25507"/>
    <cellStyle name="000's 2 2 5" xfId="2087"/>
    <cellStyle name="000's 2 2 5 2" xfId="4634"/>
    <cellStyle name="000's 2 2 5 2 2" xfId="5925"/>
    <cellStyle name="000's 2 2 5 2 3" xfId="10637"/>
    <cellStyle name="000's 2 2 5 2 4" xfId="15165"/>
    <cellStyle name="000's 2 2 5 2 5" xfId="20346"/>
    <cellStyle name="000's 2 2 5 2 6" xfId="21953"/>
    <cellStyle name="000's 2 2 5 2 7" xfId="25504"/>
    <cellStyle name="000's 2 2 5 3" xfId="5924"/>
    <cellStyle name="000's 2 2 5 4" xfId="10638"/>
    <cellStyle name="000's 2 2 5 5" xfId="15166"/>
    <cellStyle name="000's 2 2 5 6" xfId="20347"/>
    <cellStyle name="000's 2 2 5 7" xfId="21954"/>
    <cellStyle name="000's 2 2 5 8" xfId="25505"/>
    <cellStyle name="000's 2 2 6" xfId="2499"/>
    <cellStyle name="000's 2 2 6 2" xfId="5046"/>
    <cellStyle name="000's 2 2 6 2 2" xfId="5927"/>
    <cellStyle name="000's 2 2 6 2 3" xfId="15163"/>
    <cellStyle name="000's 2 2 6 2 4" xfId="20344"/>
    <cellStyle name="000's 2 2 6 2 5" xfId="21951"/>
    <cellStyle name="000's 2 2 6 2 6" xfId="25502"/>
    <cellStyle name="000's 2 2 6 3" xfId="5926"/>
    <cellStyle name="000's 2 2 6 4" xfId="15164"/>
    <cellStyle name="000's 2 2 6 5" xfId="20345"/>
    <cellStyle name="000's 2 2 6 6" xfId="21952"/>
    <cellStyle name="000's 2 2 6 7" xfId="25503"/>
    <cellStyle name="000's 2 2 7" xfId="2914"/>
    <cellStyle name="000's 2 2 7 2" xfId="5461"/>
    <cellStyle name="000's 2 2 7 2 2" xfId="5929"/>
    <cellStyle name="000's 2 2 7 2 3" xfId="10633"/>
    <cellStyle name="000's 2 2 7 2 4" xfId="15161"/>
    <cellStyle name="000's 2 2 7 2 5" xfId="20342"/>
    <cellStyle name="000's 2 2 7 2 6" xfId="21919"/>
    <cellStyle name="000's 2 2 7 2 7" xfId="25500"/>
    <cellStyle name="000's 2 2 7 3" xfId="5928"/>
    <cellStyle name="000's 2 2 7 4" xfId="10634"/>
    <cellStyle name="000's 2 2 7 5" xfId="15162"/>
    <cellStyle name="000's 2 2 7 6" xfId="20343"/>
    <cellStyle name="000's 2 2 7 7" xfId="21924"/>
    <cellStyle name="000's 2 2 7 8" xfId="25501"/>
    <cellStyle name="000's 2 2 8" xfId="3670"/>
    <cellStyle name="000's 2 2 8 2" xfId="5930"/>
    <cellStyle name="000's 2 2 8 3" xfId="10632"/>
    <cellStyle name="000's 2 2 8 4" xfId="15160"/>
    <cellStyle name="000's 2 2 8 5" xfId="20341"/>
    <cellStyle name="000's 2 2 8 6" xfId="21885"/>
    <cellStyle name="000's 2 2 8 7" xfId="25499"/>
    <cellStyle name="000's 2 2 9" xfId="5900"/>
    <cellStyle name="000's 2 3" xfId="1144"/>
    <cellStyle name="000's 2 3 10" xfId="15159"/>
    <cellStyle name="000's 2 3 11" xfId="21884"/>
    <cellStyle name="000's 2 3 12" xfId="25498"/>
    <cellStyle name="000's 2 3 2" xfId="1695"/>
    <cellStyle name="000's 2 3 2 2" xfId="4244"/>
    <cellStyle name="000's 2 3 2 2 2" xfId="5933"/>
    <cellStyle name="000's 2 3 2 2 3" xfId="10629"/>
    <cellStyle name="000's 2 3 2 2 4" xfId="15157"/>
    <cellStyle name="000's 2 3 2 2 5" xfId="20338"/>
    <cellStyle name="000's 2 3 2 2 6" xfId="21852"/>
    <cellStyle name="000's 2 3 2 2 7" xfId="25496"/>
    <cellStyle name="000's 2 3 2 3" xfId="5932"/>
    <cellStyle name="000's 2 3 2 4" xfId="10630"/>
    <cellStyle name="000's 2 3 2 5" xfId="15158"/>
    <cellStyle name="000's 2 3 2 6" xfId="20339"/>
    <cellStyle name="000's 2 3 2 7" xfId="21857"/>
    <cellStyle name="000's 2 3 2 8" xfId="25497"/>
    <cellStyle name="000's 2 3 3" xfId="2114"/>
    <cellStyle name="000's 2 3 3 2" xfId="4661"/>
    <cellStyle name="000's 2 3 3 2 2" xfId="5935"/>
    <cellStyle name="000's 2 3 3 2 3" xfId="10627"/>
    <cellStyle name="000's 2 3 3 2 4" xfId="15155"/>
    <cellStyle name="000's 2 3 3 2 5" xfId="20336"/>
    <cellStyle name="000's 2 3 3 2 6" xfId="21791"/>
    <cellStyle name="000's 2 3 3 2 7" xfId="25494"/>
    <cellStyle name="000's 2 3 3 3" xfId="5934"/>
    <cellStyle name="000's 2 3 3 4" xfId="10628"/>
    <cellStyle name="000's 2 3 3 5" xfId="15156"/>
    <cellStyle name="000's 2 3 3 6" xfId="20337"/>
    <cellStyle name="000's 2 3 3 7" xfId="21818"/>
    <cellStyle name="000's 2 3 3 8" xfId="25495"/>
    <cellStyle name="000's 2 3 4" xfId="2526"/>
    <cellStyle name="000's 2 3 4 2" xfId="5073"/>
    <cellStyle name="000's 2 3 4 2 2" xfId="5937"/>
    <cellStyle name="000's 2 3 4 2 3" xfId="10625"/>
    <cellStyle name="000's 2 3 4 2 4" xfId="15153"/>
    <cellStyle name="000's 2 3 4 2 5" xfId="20334"/>
    <cellStyle name="000's 2 3 4 2 6" xfId="21752"/>
    <cellStyle name="000's 2 3 4 2 7" xfId="25492"/>
    <cellStyle name="000's 2 3 4 3" xfId="5936"/>
    <cellStyle name="000's 2 3 4 4" xfId="10626"/>
    <cellStyle name="000's 2 3 4 5" xfId="15154"/>
    <cellStyle name="000's 2 3 4 6" xfId="21786"/>
    <cellStyle name="000's 2 3 4 7" xfId="25493"/>
    <cellStyle name="000's 2 3 5" xfId="2941"/>
    <cellStyle name="000's 2 3 5 2" xfId="5488"/>
    <cellStyle name="000's 2 3 5 2 2" xfId="5939"/>
    <cellStyle name="000's 2 3 5 2 3" xfId="10623"/>
    <cellStyle name="000's 2 3 5 2 4" xfId="15151"/>
    <cellStyle name="000's 2 3 5 2 5" xfId="20332"/>
    <cellStyle name="000's 2 3 5 2 6" xfId="21720"/>
    <cellStyle name="000's 2 3 5 2 7" xfId="25490"/>
    <cellStyle name="000's 2 3 5 3" xfId="5938"/>
    <cellStyle name="000's 2 3 5 4" xfId="10624"/>
    <cellStyle name="000's 2 3 5 5" xfId="15152"/>
    <cellStyle name="000's 2 3 5 6" xfId="20333"/>
    <cellStyle name="000's 2 3 5 7" xfId="21725"/>
    <cellStyle name="000's 2 3 5 8" xfId="25491"/>
    <cellStyle name="000's 2 3 6" xfId="3248"/>
    <cellStyle name="000's 2 3 6 2" xfId="5940"/>
    <cellStyle name="000's 2 3 6 3" xfId="10622"/>
    <cellStyle name="000's 2 3 6 4" xfId="15150"/>
    <cellStyle name="000's 2 3 6 5" xfId="20331"/>
    <cellStyle name="000's 2 3 6 6" xfId="21686"/>
    <cellStyle name="000's 2 3 6 7" xfId="25489"/>
    <cellStyle name="000's 2 3 7" xfId="3697"/>
    <cellStyle name="000's 2 3 7 2" xfId="5941"/>
    <cellStyle name="000's 2 3 7 3" xfId="10621"/>
    <cellStyle name="000's 2 3 7 4" xfId="15149"/>
    <cellStyle name="000's 2 3 7 5" xfId="20330"/>
    <cellStyle name="000's 2 3 7 6" xfId="21685"/>
    <cellStyle name="000's 2 3 7 7" xfId="25488"/>
    <cellStyle name="000's 2 3 8" xfId="5931"/>
    <cellStyle name="000's 2 3 9" xfId="10631"/>
    <cellStyle name="000's 2 4" xfId="1245"/>
    <cellStyle name="000's 2 4 10" xfId="20329"/>
    <cellStyle name="000's 2 4 11" xfId="21684"/>
    <cellStyle name="000's 2 4 12" xfId="25487"/>
    <cellStyle name="000's 2 4 2" xfId="1796"/>
    <cellStyle name="000's 2 4 2 2" xfId="4345"/>
    <cellStyle name="000's 2 4 2 2 2" xfId="5944"/>
    <cellStyle name="000's 2 4 2 2 3" xfId="10606"/>
    <cellStyle name="000's 2 4 2 2 4" xfId="15128"/>
    <cellStyle name="000's 2 4 2 2 5" xfId="20327"/>
    <cellStyle name="000's 2 4 2 2 6" xfId="21682"/>
    <cellStyle name="000's 2 4 2 2 7" xfId="25485"/>
    <cellStyle name="000's 2 4 2 3" xfId="5943"/>
    <cellStyle name="000's 2 4 2 4" xfId="10607"/>
    <cellStyle name="000's 2 4 2 5" xfId="15131"/>
    <cellStyle name="000's 2 4 2 6" xfId="20328"/>
    <cellStyle name="000's 2 4 2 7" xfId="21683"/>
    <cellStyle name="000's 2 4 2 8" xfId="25486"/>
    <cellStyle name="000's 2 4 3" xfId="2215"/>
    <cellStyle name="000's 2 4 3 2" xfId="4762"/>
    <cellStyle name="000's 2 4 3 2 2" xfId="5946"/>
    <cellStyle name="000's 2 4 3 2 3" xfId="10554"/>
    <cellStyle name="000's 2 4 3 2 4" xfId="15082"/>
    <cellStyle name="000's 2 4 3 2 5" xfId="20325"/>
    <cellStyle name="000's 2 4 3 2 6" xfId="21680"/>
    <cellStyle name="000's 2 4 3 2 7" xfId="25483"/>
    <cellStyle name="000's 2 4 3 3" xfId="5945"/>
    <cellStyle name="000's 2 4 3 4" xfId="10599"/>
    <cellStyle name="000's 2 4 3 5" xfId="15083"/>
    <cellStyle name="000's 2 4 3 6" xfId="20326"/>
    <cellStyle name="000's 2 4 3 7" xfId="21681"/>
    <cellStyle name="000's 2 4 3 8" xfId="25484"/>
    <cellStyle name="000's 2 4 4" xfId="2627"/>
    <cellStyle name="000's 2 4 4 2" xfId="5174"/>
    <cellStyle name="000's 2 4 4 2 2" xfId="5948"/>
    <cellStyle name="000's 2 4 4 2 3" xfId="10540"/>
    <cellStyle name="000's 2 4 4 2 4" xfId="15064"/>
    <cellStyle name="000's 2 4 4 2 5" xfId="20323"/>
    <cellStyle name="000's 2 4 4 2 6" xfId="21678"/>
    <cellStyle name="000's 2 4 4 2 7" xfId="25481"/>
    <cellStyle name="000's 2 4 4 3" xfId="5947"/>
    <cellStyle name="000's 2 4 4 4" xfId="10553"/>
    <cellStyle name="000's 2 4 4 5" xfId="15065"/>
    <cellStyle name="000's 2 4 4 6" xfId="20324"/>
    <cellStyle name="000's 2 4 4 7" xfId="21679"/>
    <cellStyle name="000's 2 4 4 8" xfId="25482"/>
    <cellStyle name="000's 2 4 5" xfId="3042"/>
    <cellStyle name="000's 2 4 5 2" xfId="5589"/>
    <cellStyle name="000's 2 4 5 2 2" xfId="10532"/>
    <cellStyle name="000's 2 4 5 2 3" xfId="15016"/>
    <cellStyle name="000's 2 4 5 2 4" xfId="20321"/>
    <cellStyle name="000's 2 4 5 2 5" xfId="21676"/>
    <cellStyle name="000's 2 4 5 2 6" xfId="25479"/>
    <cellStyle name="000's 2 4 5 3" xfId="10539"/>
    <cellStyle name="000's 2 4 5 4" xfId="15061"/>
    <cellStyle name="000's 2 4 5 5" xfId="20322"/>
    <cellStyle name="000's 2 4 5 6" xfId="21677"/>
    <cellStyle name="000's 2 4 5 7" xfId="25480"/>
    <cellStyle name="000's 2 4 6" xfId="3249"/>
    <cellStyle name="000's 2 4 6 2" xfId="5951"/>
    <cellStyle name="000's 2 4 6 3" xfId="10487"/>
    <cellStyle name="000's 2 4 6 4" xfId="14999"/>
    <cellStyle name="000's 2 4 6 5" xfId="20320"/>
    <cellStyle name="000's 2 4 6 6" xfId="21675"/>
    <cellStyle name="000's 2 4 6 7" xfId="25478"/>
    <cellStyle name="000's 2 4 7" xfId="3798"/>
    <cellStyle name="000's 2 4 7 2" xfId="5952"/>
    <cellStyle name="000's 2 4 7 3" xfId="10474"/>
    <cellStyle name="000's 2 4 7 4" xfId="14998"/>
    <cellStyle name="000's 2 4 7 5" xfId="20319"/>
    <cellStyle name="000's 2 4 7 6" xfId="21674"/>
    <cellStyle name="000's 2 4 7 7" xfId="25477"/>
    <cellStyle name="000's 2 4 8" xfId="10620"/>
    <cellStyle name="000's 2 4 9" xfId="15132"/>
    <cellStyle name="000's 2 5" xfId="1593"/>
    <cellStyle name="000's 2 5 2" xfId="4142"/>
    <cellStyle name="000's 2 5 2 2" xfId="5954"/>
    <cellStyle name="000's 2 5 2 3" xfId="10466"/>
    <cellStyle name="000's 2 5 2 4" xfId="14950"/>
    <cellStyle name="000's 2 5 2 5" xfId="20317"/>
    <cellStyle name="000's 2 5 2 6" xfId="21672"/>
    <cellStyle name="000's 2 5 2 7" xfId="25475"/>
    <cellStyle name="000's 2 5 3" xfId="5953"/>
    <cellStyle name="000's 2 5 4" xfId="10473"/>
    <cellStyle name="000's 2 5 5" xfId="14995"/>
    <cellStyle name="000's 2 5 6" xfId="20318"/>
    <cellStyle name="000's 2 5 7" xfId="21673"/>
    <cellStyle name="000's 2 5 8" xfId="25476"/>
    <cellStyle name="000's 2 6" xfId="2012"/>
    <cellStyle name="000's 2 6 2" xfId="4559"/>
    <cellStyle name="000's 2 6 2 2" xfId="5956"/>
    <cellStyle name="000's 2 6 2 3" xfId="10408"/>
    <cellStyle name="000's 2 6 2 4" xfId="14932"/>
    <cellStyle name="000's 2 6 2 5" xfId="20315"/>
    <cellStyle name="000's 2 6 2 6" xfId="21670"/>
    <cellStyle name="000's 2 6 2 7" xfId="25473"/>
    <cellStyle name="000's 2 6 3" xfId="5955"/>
    <cellStyle name="000's 2 6 4" xfId="10421"/>
    <cellStyle name="000's 2 6 5" xfId="14933"/>
    <cellStyle name="000's 2 6 6" xfId="20316"/>
    <cellStyle name="000's 2 6 7" xfId="21671"/>
    <cellStyle name="000's 2 6 8" xfId="25474"/>
    <cellStyle name="000's 2 7" xfId="2424"/>
    <cellStyle name="000's 2 7 2" xfId="4971"/>
    <cellStyle name="000's 2 7 2 2" xfId="5958"/>
    <cellStyle name="000's 2 7 2 3" xfId="10400"/>
    <cellStyle name="000's 2 7 2 4" xfId="14884"/>
    <cellStyle name="000's 2 7 2 5" xfId="20313"/>
    <cellStyle name="000's 2 7 2 6" xfId="21668"/>
    <cellStyle name="000's 2 7 2 7" xfId="25471"/>
    <cellStyle name="000's 2 7 3" xfId="5957"/>
    <cellStyle name="000's 2 7 4" xfId="10407"/>
    <cellStyle name="000's 2 7 5" xfId="14929"/>
    <cellStyle name="000's 2 7 6" xfId="20314"/>
    <cellStyle name="000's 2 7 7" xfId="21669"/>
    <cellStyle name="000's 2 7 8" xfId="25472"/>
    <cellStyle name="000's 2 8" xfId="2839"/>
    <cellStyle name="000's 2 8 2" xfId="5386"/>
    <cellStyle name="000's 2 8 2 2" xfId="5960"/>
    <cellStyle name="000's 2 8 2 3" xfId="10342"/>
    <cellStyle name="000's 2 8 2 4" xfId="14834"/>
    <cellStyle name="000's 2 8 2 5" xfId="20311"/>
    <cellStyle name="000's 2 8 2 6" xfId="21666"/>
    <cellStyle name="000's 2 8 2 7" xfId="25469"/>
    <cellStyle name="000's 2 8 3" xfId="5959"/>
    <cellStyle name="000's 2 8 4" xfId="10355"/>
    <cellStyle name="000's 2 8 5" xfId="14835"/>
    <cellStyle name="000's 2 8 6" xfId="20312"/>
    <cellStyle name="000's 2 8 7" xfId="21667"/>
    <cellStyle name="000's 2 8 8" xfId="25470"/>
    <cellStyle name="000's 2 9" xfId="3595"/>
    <cellStyle name="000's 2 9 2" xfId="5961"/>
    <cellStyle name="000's 2 9 3" xfId="10341"/>
    <cellStyle name="000's 2 9 4" xfId="14831"/>
    <cellStyle name="000's 2 9 5" xfId="20310"/>
    <cellStyle name="000's 2 9 6" xfId="21665"/>
    <cellStyle name="000's 2 9 7" xfId="25468"/>
    <cellStyle name="000's 3" xfId="32296"/>
    <cellStyle name="20 % - Accent1" xfId="32297"/>
    <cellStyle name="20 % - Accent2" xfId="32298"/>
    <cellStyle name="20 % - Accent3" xfId="32299"/>
    <cellStyle name="20 % - Accent4" xfId="32300"/>
    <cellStyle name="20 % - Accent5" xfId="32301"/>
    <cellStyle name="20 % - Accent6" xfId="32302"/>
    <cellStyle name="20% - Accent1 10" xfId="32303"/>
    <cellStyle name="20% - Accent1 11" xfId="32304"/>
    <cellStyle name="20% - Accent1 12" xfId="32305"/>
    <cellStyle name="20% - Accent1 13" xfId="32306"/>
    <cellStyle name="20% - Accent1 14" xfId="32307"/>
    <cellStyle name="20% - Accent1 15" xfId="32308"/>
    <cellStyle name="20% - Accent1 2" xfId="153"/>
    <cellStyle name="20% - Accent1 2 2" xfId="32309"/>
    <cellStyle name="20% - Accent1 2 2 2" xfId="32310"/>
    <cellStyle name="20% - Accent1 2 2 2 2" xfId="32311"/>
    <cellStyle name="20% - Accent1 2 2 2 3" xfId="32312"/>
    <cellStyle name="20% - Accent1 2 2 3" xfId="32313"/>
    <cellStyle name="20% - Accent1 2 2 3 2" xfId="32314"/>
    <cellStyle name="20% - Accent1 2 2 4" xfId="32315"/>
    <cellStyle name="20% - Accent1 2 2 4 2" xfId="32316"/>
    <cellStyle name="20% - Accent1 2 2 5" xfId="32317"/>
    <cellStyle name="20% - Accent1 2 2 6" xfId="32318"/>
    <cellStyle name="20% - Accent1 2 3" xfId="32319"/>
    <cellStyle name="20% - Accent1 2 3 2" xfId="32320"/>
    <cellStyle name="20% - Accent1 2 3 2 2" xfId="32321"/>
    <cellStyle name="20% - Accent1 2 3 2 3" xfId="32322"/>
    <cellStyle name="20% - Accent1 2 3 3" xfId="32323"/>
    <cellStyle name="20% - Accent1 2 3 3 2" xfId="32324"/>
    <cellStyle name="20% - Accent1 2 3 4" xfId="32325"/>
    <cellStyle name="20% - Accent1 2 3 4 2" xfId="32326"/>
    <cellStyle name="20% - Accent1 2 3 5" xfId="32327"/>
    <cellStyle name="20% - Accent1 2 3 6" xfId="32328"/>
    <cellStyle name="20% - Accent1 2 4" xfId="32329"/>
    <cellStyle name="20% - Accent1 2 4 2" xfId="32330"/>
    <cellStyle name="20% - Accent1 2 4 3" xfId="32331"/>
    <cellStyle name="20% - Accent1 2 5" xfId="32332"/>
    <cellStyle name="20% - Accent1 2 5 2" xfId="32333"/>
    <cellStyle name="20% - Accent1 2 6" xfId="32334"/>
    <cellStyle name="20% - Accent1 2 6 2" xfId="32335"/>
    <cellStyle name="20% - Accent1 2 7" xfId="32336"/>
    <cellStyle name="20% - Accent1 2 8" xfId="32337"/>
    <cellStyle name="20% - Accent1 3" xfId="32338"/>
    <cellStyle name="20% - Accent1 3 2" xfId="32339"/>
    <cellStyle name="20% - Accent1 3 2 2" xfId="32340"/>
    <cellStyle name="20% - Accent1 3 2 3" xfId="32341"/>
    <cellStyle name="20% - Accent1 3 3" xfId="32342"/>
    <cellStyle name="20% - Accent1 3 3 2" xfId="32343"/>
    <cellStyle name="20% - Accent1 3 4" xfId="32344"/>
    <cellStyle name="20% - Accent1 3 4 2" xfId="32345"/>
    <cellStyle name="20% - Accent1 3 5" xfId="32346"/>
    <cellStyle name="20% - Accent1 3 6" xfId="32347"/>
    <cellStyle name="20% - Accent1 4" xfId="32348"/>
    <cellStyle name="20% - Accent1 4 2" xfId="32349"/>
    <cellStyle name="20% - Accent1 4 2 2" xfId="32350"/>
    <cellStyle name="20% - Accent1 4 2 3" xfId="32351"/>
    <cellStyle name="20% - Accent1 4 3" xfId="32352"/>
    <cellStyle name="20% - Accent1 4 3 2" xfId="32353"/>
    <cellStyle name="20% - Accent1 4 4" xfId="32354"/>
    <cellStyle name="20% - Accent1 4 4 2" xfId="32355"/>
    <cellStyle name="20% - Accent1 4 5" xfId="32356"/>
    <cellStyle name="20% - Accent1 4 6" xfId="32357"/>
    <cellStyle name="20% - Accent1 5" xfId="32358"/>
    <cellStyle name="20% - Accent1 5 2" xfId="32359"/>
    <cellStyle name="20% - Accent1 5 2 2" xfId="32360"/>
    <cellStyle name="20% - Accent1 5 3" xfId="32361"/>
    <cellStyle name="20% - Accent1 6" xfId="32362"/>
    <cellStyle name="20% - Accent1 6 2" xfId="32363"/>
    <cellStyle name="20% - Accent1 6 3" xfId="32364"/>
    <cellStyle name="20% - Accent1 7" xfId="32365"/>
    <cellStyle name="20% - Accent1 7 2" xfId="32366"/>
    <cellStyle name="20% - Accent1 7 3" xfId="32367"/>
    <cellStyle name="20% - Accent1 7 3 2" xfId="32368"/>
    <cellStyle name="20% - Accent1 7 3 2 2" xfId="32369"/>
    <cellStyle name="20% - Accent1 7 3 3" xfId="32370"/>
    <cellStyle name="20% - Accent1 7 3 3 2" xfId="32371"/>
    <cellStyle name="20% - Accent1 7 3 4" xfId="32372"/>
    <cellStyle name="20% - Accent1 8" xfId="32373"/>
    <cellStyle name="20% - Accent1 8 2" xfId="32374"/>
    <cellStyle name="20% - Accent1 9" xfId="32375"/>
    <cellStyle name="20% - Accent1 9 2" xfId="32376"/>
    <cellStyle name="20% - Accent2 10" xfId="32377"/>
    <cellStyle name="20% - Accent2 11" xfId="32378"/>
    <cellStyle name="20% - Accent2 12" xfId="32379"/>
    <cellStyle name="20% - Accent2 13" xfId="32380"/>
    <cellStyle name="20% - Accent2 14" xfId="32381"/>
    <cellStyle name="20% - Accent2 15" xfId="32382"/>
    <cellStyle name="20% - Accent2 2" xfId="154"/>
    <cellStyle name="20% - Accent2 2 2" xfId="32383"/>
    <cellStyle name="20% - Accent2 2 2 2" xfId="32384"/>
    <cellStyle name="20% - Accent2 2 2 2 2" xfId="32385"/>
    <cellStyle name="20% - Accent2 2 2 2 3" xfId="32386"/>
    <cellStyle name="20% - Accent2 2 2 3" xfId="32387"/>
    <cellStyle name="20% - Accent2 2 2 3 2" xfId="32388"/>
    <cellStyle name="20% - Accent2 2 2 4" xfId="32389"/>
    <cellStyle name="20% - Accent2 2 2 4 2" xfId="32390"/>
    <cellStyle name="20% - Accent2 2 2 5" xfId="32391"/>
    <cellStyle name="20% - Accent2 2 2 6" xfId="32392"/>
    <cellStyle name="20% - Accent2 2 3" xfId="32393"/>
    <cellStyle name="20% - Accent2 2 3 2" xfId="32394"/>
    <cellStyle name="20% - Accent2 2 3 2 2" xfId="32395"/>
    <cellStyle name="20% - Accent2 2 3 2 3" xfId="32396"/>
    <cellStyle name="20% - Accent2 2 3 3" xfId="32397"/>
    <cellStyle name="20% - Accent2 2 3 3 2" xfId="32398"/>
    <cellStyle name="20% - Accent2 2 3 4" xfId="32399"/>
    <cellStyle name="20% - Accent2 2 3 4 2" xfId="32400"/>
    <cellStyle name="20% - Accent2 2 3 5" xfId="32401"/>
    <cellStyle name="20% - Accent2 2 3 6" xfId="32402"/>
    <cellStyle name="20% - Accent2 2 4" xfId="32403"/>
    <cellStyle name="20% - Accent2 2 4 2" xfId="32404"/>
    <cellStyle name="20% - Accent2 2 4 3" xfId="32405"/>
    <cellStyle name="20% - Accent2 2 5" xfId="32406"/>
    <cellStyle name="20% - Accent2 2 5 2" xfId="32407"/>
    <cellStyle name="20% - Accent2 2 6" xfId="32408"/>
    <cellStyle name="20% - Accent2 2 6 2" xfId="32409"/>
    <cellStyle name="20% - Accent2 2 7" xfId="32410"/>
    <cellStyle name="20% - Accent2 2 8" xfId="32411"/>
    <cellStyle name="20% - Accent2 3" xfId="32412"/>
    <cellStyle name="20% - Accent2 3 2" xfId="32413"/>
    <cellStyle name="20% - Accent2 3 2 2" xfId="32414"/>
    <cellStyle name="20% - Accent2 3 2 3" xfId="32415"/>
    <cellStyle name="20% - Accent2 3 3" xfId="32416"/>
    <cellStyle name="20% - Accent2 3 3 2" xfId="32417"/>
    <cellStyle name="20% - Accent2 3 4" xfId="32418"/>
    <cellStyle name="20% - Accent2 3 4 2" xfId="32419"/>
    <cellStyle name="20% - Accent2 3 5" xfId="32420"/>
    <cellStyle name="20% - Accent2 3 6" xfId="32421"/>
    <cellStyle name="20% - Accent2 4" xfId="32422"/>
    <cellStyle name="20% - Accent2 4 2" xfId="32423"/>
    <cellStyle name="20% - Accent2 4 2 2" xfId="32424"/>
    <cellStyle name="20% - Accent2 4 2 3" xfId="32425"/>
    <cellStyle name="20% - Accent2 4 3" xfId="32426"/>
    <cellStyle name="20% - Accent2 4 3 2" xfId="32427"/>
    <cellStyle name="20% - Accent2 4 4" xfId="32428"/>
    <cellStyle name="20% - Accent2 4 4 2" xfId="32429"/>
    <cellStyle name="20% - Accent2 4 5" xfId="32430"/>
    <cellStyle name="20% - Accent2 4 6" xfId="32431"/>
    <cellStyle name="20% - Accent2 5" xfId="32432"/>
    <cellStyle name="20% - Accent2 5 2" xfId="32433"/>
    <cellStyle name="20% - Accent2 5 2 2" xfId="32434"/>
    <cellStyle name="20% - Accent2 5 3" xfId="32435"/>
    <cellStyle name="20% - Accent2 6" xfId="32436"/>
    <cellStyle name="20% - Accent2 6 2" xfId="32437"/>
    <cellStyle name="20% - Accent2 6 3" xfId="32438"/>
    <cellStyle name="20% - Accent2 7" xfId="32439"/>
    <cellStyle name="20% - Accent2 7 2" xfId="32440"/>
    <cellStyle name="20% - Accent2 7 3" xfId="32441"/>
    <cellStyle name="20% - Accent2 7 3 2" xfId="32442"/>
    <cellStyle name="20% - Accent2 7 3 2 2" xfId="32443"/>
    <cellStyle name="20% - Accent2 7 3 3" xfId="32444"/>
    <cellStyle name="20% - Accent2 7 3 3 2" xfId="32445"/>
    <cellStyle name="20% - Accent2 7 3 4" xfId="32446"/>
    <cellStyle name="20% - Accent2 8" xfId="32447"/>
    <cellStyle name="20% - Accent2 8 2" xfId="32448"/>
    <cellStyle name="20% - Accent2 9" xfId="32449"/>
    <cellStyle name="20% - Accent2 9 2" xfId="32450"/>
    <cellStyle name="20% - Accent3 10" xfId="32451"/>
    <cellStyle name="20% - Accent3 11" xfId="32452"/>
    <cellStyle name="20% - Accent3 12" xfId="32453"/>
    <cellStyle name="20% - Accent3 13" xfId="32454"/>
    <cellStyle name="20% - Accent3 14" xfId="32455"/>
    <cellStyle name="20% - Accent3 15" xfId="32456"/>
    <cellStyle name="20% - Accent3 2" xfId="155"/>
    <cellStyle name="20% - Accent3 2 2" xfId="32457"/>
    <cellStyle name="20% - Accent3 2 2 2" xfId="32458"/>
    <cellStyle name="20% - Accent3 2 2 2 2" xfId="32459"/>
    <cellStyle name="20% - Accent3 2 2 2 3" xfId="32460"/>
    <cellStyle name="20% - Accent3 2 2 3" xfId="32461"/>
    <cellStyle name="20% - Accent3 2 2 3 2" xfId="32462"/>
    <cellStyle name="20% - Accent3 2 2 4" xfId="32463"/>
    <cellStyle name="20% - Accent3 2 2 4 2" xfId="32464"/>
    <cellStyle name="20% - Accent3 2 2 5" xfId="32465"/>
    <cellStyle name="20% - Accent3 2 2 6" xfId="32466"/>
    <cellStyle name="20% - Accent3 2 3" xfId="32467"/>
    <cellStyle name="20% - Accent3 2 3 2" xfId="32468"/>
    <cellStyle name="20% - Accent3 2 3 2 2" xfId="32469"/>
    <cellStyle name="20% - Accent3 2 3 2 3" xfId="32470"/>
    <cellStyle name="20% - Accent3 2 3 3" xfId="32471"/>
    <cellStyle name="20% - Accent3 2 3 3 2" xfId="32472"/>
    <cellStyle name="20% - Accent3 2 3 4" xfId="32473"/>
    <cellStyle name="20% - Accent3 2 3 4 2" xfId="32474"/>
    <cellStyle name="20% - Accent3 2 3 5" xfId="32475"/>
    <cellStyle name="20% - Accent3 2 3 6" xfId="32476"/>
    <cellStyle name="20% - Accent3 2 4" xfId="32477"/>
    <cellStyle name="20% - Accent3 2 4 2" xfId="32478"/>
    <cellStyle name="20% - Accent3 2 4 3" xfId="32479"/>
    <cellStyle name="20% - Accent3 2 5" xfId="32480"/>
    <cellStyle name="20% - Accent3 2 5 2" xfId="32481"/>
    <cellStyle name="20% - Accent3 2 6" xfId="32482"/>
    <cellStyle name="20% - Accent3 2 6 2" xfId="32483"/>
    <cellStyle name="20% - Accent3 2 7" xfId="32484"/>
    <cellStyle name="20% - Accent3 2 8" xfId="32485"/>
    <cellStyle name="20% - Accent3 3" xfId="32486"/>
    <cellStyle name="20% - Accent3 3 2" xfId="32487"/>
    <cellStyle name="20% - Accent3 3 2 2" xfId="32488"/>
    <cellStyle name="20% - Accent3 3 2 3" xfId="32489"/>
    <cellStyle name="20% - Accent3 3 3" xfId="32490"/>
    <cellStyle name="20% - Accent3 3 3 2" xfId="32491"/>
    <cellStyle name="20% - Accent3 3 4" xfId="32492"/>
    <cellStyle name="20% - Accent3 3 4 2" xfId="32493"/>
    <cellStyle name="20% - Accent3 3 5" xfId="32494"/>
    <cellStyle name="20% - Accent3 3 6" xfId="32495"/>
    <cellStyle name="20% - Accent3 4" xfId="32496"/>
    <cellStyle name="20% - Accent3 4 2" xfId="32497"/>
    <cellStyle name="20% - Accent3 4 2 2" xfId="32498"/>
    <cellStyle name="20% - Accent3 4 2 3" xfId="32499"/>
    <cellStyle name="20% - Accent3 4 3" xfId="32500"/>
    <cellStyle name="20% - Accent3 4 3 2" xfId="32501"/>
    <cellStyle name="20% - Accent3 4 4" xfId="32502"/>
    <cellStyle name="20% - Accent3 4 4 2" xfId="32503"/>
    <cellStyle name="20% - Accent3 4 5" xfId="32504"/>
    <cellStyle name="20% - Accent3 4 6" xfId="32505"/>
    <cellStyle name="20% - Accent3 5" xfId="32506"/>
    <cellStyle name="20% - Accent3 5 2" xfId="32507"/>
    <cellStyle name="20% - Accent3 5 2 2" xfId="32508"/>
    <cellStyle name="20% - Accent3 5 3" xfId="32509"/>
    <cellStyle name="20% - Accent3 6" xfId="32510"/>
    <cellStyle name="20% - Accent3 6 2" xfId="32511"/>
    <cellStyle name="20% - Accent3 6 3" xfId="32512"/>
    <cellStyle name="20% - Accent3 7" xfId="32513"/>
    <cellStyle name="20% - Accent3 7 2" xfId="32514"/>
    <cellStyle name="20% - Accent3 7 3" xfId="32515"/>
    <cellStyle name="20% - Accent3 7 3 2" xfId="32516"/>
    <cellStyle name="20% - Accent3 7 3 2 2" xfId="32517"/>
    <cellStyle name="20% - Accent3 7 3 3" xfId="32518"/>
    <cellStyle name="20% - Accent3 7 3 3 2" xfId="32519"/>
    <cellStyle name="20% - Accent3 7 3 4" xfId="32520"/>
    <cellStyle name="20% - Accent3 8" xfId="32521"/>
    <cellStyle name="20% - Accent3 8 2" xfId="32522"/>
    <cellStyle name="20% - Accent3 9" xfId="32523"/>
    <cellStyle name="20% - Accent3 9 2" xfId="32524"/>
    <cellStyle name="20% - Accent4 10" xfId="32525"/>
    <cellStyle name="20% - Accent4 11" xfId="32526"/>
    <cellStyle name="20% - Accent4 12" xfId="32527"/>
    <cellStyle name="20% - Accent4 13" xfId="32528"/>
    <cellStyle name="20% - Accent4 14" xfId="32529"/>
    <cellStyle name="20% - Accent4 15" xfId="32530"/>
    <cellStyle name="20% - Accent4 2" xfId="156"/>
    <cellStyle name="20% - Accent4 2 2" xfId="32531"/>
    <cellStyle name="20% - Accent4 2 2 2" xfId="32532"/>
    <cellStyle name="20% - Accent4 2 2 2 2" xfId="32533"/>
    <cellStyle name="20% - Accent4 2 2 2 3" xfId="32534"/>
    <cellStyle name="20% - Accent4 2 2 3" xfId="32535"/>
    <cellStyle name="20% - Accent4 2 2 3 2" xfId="32536"/>
    <cellStyle name="20% - Accent4 2 2 4" xfId="32537"/>
    <cellStyle name="20% - Accent4 2 2 4 2" xfId="32538"/>
    <cellStyle name="20% - Accent4 2 2 5" xfId="32539"/>
    <cellStyle name="20% - Accent4 2 2 6" xfId="32540"/>
    <cellStyle name="20% - Accent4 2 3" xfId="32541"/>
    <cellStyle name="20% - Accent4 2 3 2" xfId="32542"/>
    <cellStyle name="20% - Accent4 2 3 2 2" xfId="32543"/>
    <cellStyle name="20% - Accent4 2 3 2 3" xfId="32544"/>
    <cellStyle name="20% - Accent4 2 3 3" xfId="32545"/>
    <cellStyle name="20% - Accent4 2 3 3 2" xfId="32546"/>
    <cellStyle name="20% - Accent4 2 3 4" xfId="32547"/>
    <cellStyle name="20% - Accent4 2 3 4 2" xfId="32548"/>
    <cellStyle name="20% - Accent4 2 3 5" xfId="32549"/>
    <cellStyle name="20% - Accent4 2 3 6" xfId="32550"/>
    <cellStyle name="20% - Accent4 2 4" xfId="32551"/>
    <cellStyle name="20% - Accent4 2 4 2" xfId="32552"/>
    <cellStyle name="20% - Accent4 2 4 3" xfId="32553"/>
    <cellStyle name="20% - Accent4 2 5" xfId="32554"/>
    <cellStyle name="20% - Accent4 2 5 2" xfId="32555"/>
    <cellStyle name="20% - Accent4 2 6" xfId="32556"/>
    <cellStyle name="20% - Accent4 2 6 2" xfId="32557"/>
    <cellStyle name="20% - Accent4 2 7" xfId="32558"/>
    <cellStyle name="20% - Accent4 2 8" xfId="32559"/>
    <cellStyle name="20% - Accent4 3" xfId="32560"/>
    <cellStyle name="20% - Accent4 3 2" xfId="32561"/>
    <cellStyle name="20% - Accent4 3 2 2" xfId="32562"/>
    <cellStyle name="20% - Accent4 3 2 3" xfId="32563"/>
    <cellStyle name="20% - Accent4 3 3" xfId="32564"/>
    <cellStyle name="20% - Accent4 3 3 2" xfId="32565"/>
    <cellStyle name="20% - Accent4 3 4" xfId="32566"/>
    <cellStyle name="20% - Accent4 3 4 2" xfId="32567"/>
    <cellStyle name="20% - Accent4 3 5" xfId="32568"/>
    <cellStyle name="20% - Accent4 3 6" xfId="32569"/>
    <cellStyle name="20% - Accent4 4" xfId="32570"/>
    <cellStyle name="20% - Accent4 4 2" xfId="32571"/>
    <cellStyle name="20% - Accent4 4 2 2" xfId="32572"/>
    <cellStyle name="20% - Accent4 4 2 3" xfId="32573"/>
    <cellStyle name="20% - Accent4 4 3" xfId="32574"/>
    <cellStyle name="20% - Accent4 4 3 2" xfId="32575"/>
    <cellStyle name="20% - Accent4 4 4" xfId="32576"/>
    <cellStyle name="20% - Accent4 4 4 2" xfId="32577"/>
    <cellStyle name="20% - Accent4 4 5" xfId="32578"/>
    <cellStyle name="20% - Accent4 4 6" xfId="32579"/>
    <cellStyle name="20% - Accent4 5" xfId="32580"/>
    <cellStyle name="20% - Accent4 5 2" xfId="32581"/>
    <cellStyle name="20% - Accent4 5 2 2" xfId="32582"/>
    <cellStyle name="20% - Accent4 5 3" xfId="32583"/>
    <cellStyle name="20% - Accent4 6" xfId="32584"/>
    <cellStyle name="20% - Accent4 6 2" xfId="32585"/>
    <cellStyle name="20% - Accent4 6 3" xfId="32586"/>
    <cellStyle name="20% - Accent4 7" xfId="32587"/>
    <cellStyle name="20% - Accent4 7 2" xfId="32588"/>
    <cellStyle name="20% - Accent4 7 3" xfId="32589"/>
    <cellStyle name="20% - Accent4 7 3 2" xfId="32590"/>
    <cellStyle name="20% - Accent4 7 3 2 2" xfId="32591"/>
    <cellStyle name="20% - Accent4 7 3 3" xfId="32592"/>
    <cellStyle name="20% - Accent4 7 3 3 2" xfId="32593"/>
    <cellStyle name="20% - Accent4 7 3 4" xfId="32594"/>
    <cellStyle name="20% - Accent4 8" xfId="32595"/>
    <cellStyle name="20% - Accent4 8 2" xfId="32596"/>
    <cellStyle name="20% - Accent4 9" xfId="32597"/>
    <cellStyle name="20% - Accent4 9 2" xfId="32598"/>
    <cellStyle name="20% - Accent5 10" xfId="32599"/>
    <cellStyle name="20% - Accent5 11" xfId="32600"/>
    <cellStyle name="20% - Accent5 12" xfId="32601"/>
    <cellStyle name="20% - Accent5 13" xfId="32602"/>
    <cellStyle name="20% - Accent5 14" xfId="32603"/>
    <cellStyle name="20% - Accent5 15" xfId="32604"/>
    <cellStyle name="20% - Accent5 2" xfId="157"/>
    <cellStyle name="20% - Accent5 2 2" xfId="32605"/>
    <cellStyle name="20% - Accent5 2 2 2" xfId="32606"/>
    <cellStyle name="20% - Accent5 2 2 2 2" xfId="32607"/>
    <cellStyle name="20% - Accent5 2 2 2 3" xfId="32608"/>
    <cellStyle name="20% - Accent5 2 2 3" xfId="32609"/>
    <cellStyle name="20% - Accent5 2 2 3 2" xfId="32610"/>
    <cellStyle name="20% - Accent5 2 2 4" xfId="32611"/>
    <cellStyle name="20% - Accent5 2 2 4 2" xfId="32612"/>
    <cellStyle name="20% - Accent5 2 2 5" xfId="32613"/>
    <cellStyle name="20% - Accent5 2 2 6" xfId="32614"/>
    <cellStyle name="20% - Accent5 2 3" xfId="32615"/>
    <cellStyle name="20% - Accent5 2 3 2" xfId="32616"/>
    <cellStyle name="20% - Accent5 2 3 2 2" xfId="32617"/>
    <cellStyle name="20% - Accent5 2 3 2 3" xfId="32618"/>
    <cellStyle name="20% - Accent5 2 3 3" xfId="32619"/>
    <cellStyle name="20% - Accent5 2 3 3 2" xfId="32620"/>
    <cellStyle name="20% - Accent5 2 3 4" xfId="32621"/>
    <cellStyle name="20% - Accent5 2 3 4 2" xfId="32622"/>
    <cellStyle name="20% - Accent5 2 3 5" xfId="32623"/>
    <cellStyle name="20% - Accent5 2 3 6" xfId="32624"/>
    <cellStyle name="20% - Accent5 2 4" xfId="32625"/>
    <cellStyle name="20% - Accent5 2 4 2" xfId="32626"/>
    <cellStyle name="20% - Accent5 2 4 3" xfId="32627"/>
    <cellStyle name="20% - Accent5 2 5" xfId="32628"/>
    <cellStyle name="20% - Accent5 2 5 2" xfId="32629"/>
    <cellStyle name="20% - Accent5 2 6" xfId="32630"/>
    <cellStyle name="20% - Accent5 2 6 2" xfId="32631"/>
    <cellStyle name="20% - Accent5 2 7" xfId="32632"/>
    <cellStyle name="20% - Accent5 2 8" xfId="32633"/>
    <cellStyle name="20% - Accent5 3" xfId="32634"/>
    <cellStyle name="20% - Accent5 3 2" xfId="32635"/>
    <cellStyle name="20% - Accent5 3 2 2" xfId="32636"/>
    <cellStyle name="20% - Accent5 3 2 3" xfId="32637"/>
    <cellStyle name="20% - Accent5 3 3" xfId="32638"/>
    <cellStyle name="20% - Accent5 3 3 2" xfId="32639"/>
    <cellStyle name="20% - Accent5 3 4" xfId="32640"/>
    <cellStyle name="20% - Accent5 3 4 2" xfId="32641"/>
    <cellStyle name="20% - Accent5 3 5" xfId="32642"/>
    <cellStyle name="20% - Accent5 3 6" xfId="32643"/>
    <cellStyle name="20% - Accent5 4" xfId="32644"/>
    <cellStyle name="20% - Accent5 4 2" xfId="32645"/>
    <cellStyle name="20% - Accent5 4 2 2" xfId="32646"/>
    <cellStyle name="20% - Accent5 4 2 3" xfId="32647"/>
    <cellStyle name="20% - Accent5 4 3" xfId="32648"/>
    <cellStyle name="20% - Accent5 4 3 2" xfId="32649"/>
    <cellStyle name="20% - Accent5 4 4" xfId="32650"/>
    <cellStyle name="20% - Accent5 4 4 2" xfId="32651"/>
    <cellStyle name="20% - Accent5 4 5" xfId="32652"/>
    <cellStyle name="20% - Accent5 4 6" xfId="32653"/>
    <cellStyle name="20% - Accent5 5" xfId="32654"/>
    <cellStyle name="20% - Accent5 5 2" xfId="32655"/>
    <cellStyle name="20% - Accent5 5 2 2" xfId="32656"/>
    <cellStyle name="20% - Accent5 5 3" xfId="32657"/>
    <cellStyle name="20% - Accent5 6" xfId="32658"/>
    <cellStyle name="20% - Accent5 6 2" xfId="32659"/>
    <cellStyle name="20% - Accent5 6 3" xfId="32660"/>
    <cellStyle name="20% - Accent5 7" xfId="32661"/>
    <cellStyle name="20% - Accent5 7 2" xfId="32662"/>
    <cellStyle name="20% - Accent5 7 3" xfId="32663"/>
    <cellStyle name="20% - Accent5 7 3 2" xfId="32664"/>
    <cellStyle name="20% - Accent5 7 3 2 2" xfId="32665"/>
    <cellStyle name="20% - Accent5 7 3 3" xfId="32666"/>
    <cellStyle name="20% - Accent5 7 3 3 2" xfId="32667"/>
    <cellStyle name="20% - Accent5 7 3 4" xfId="32668"/>
    <cellStyle name="20% - Accent5 8" xfId="32669"/>
    <cellStyle name="20% - Accent5 8 2" xfId="32670"/>
    <cellStyle name="20% - Accent5 9" xfId="32671"/>
    <cellStyle name="20% - Accent5 9 2" xfId="32672"/>
    <cellStyle name="20% - Accent6 10" xfId="32673"/>
    <cellStyle name="20% - Accent6 11" xfId="32674"/>
    <cellStyle name="20% - Accent6 12" xfId="32675"/>
    <cellStyle name="20% - Accent6 13" xfId="32676"/>
    <cellStyle name="20% - Accent6 14" xfId="32677"/>
    <cellStyle name="20% - Accent6 15" xfId="32678"/>
    <cellStyle name="20% - Accent6 2" xfId="158"/>
    <cellStyle name="20% - Accent6 2 2" xfId="32679"/>
    <cellStyle name="20% - Accent6 2 2 2" xfId="32680"/>
    <cellStyle name="20% - Accent6 2 2 2 2" xfId="32681"/>
    <cellStyle name="20% - Accent6 2 2 2 3" xfId="32682"/>
    <cellStyle name="20% - Accent6 2 2 3" xfId="32683"/>
    <cellStyle name="20% - Accent6 2 2 3 2" xfId="32684"/>
    <cellStyle name="20% - Accent6 2 2 4" xfId="32685"/>
    <cellStyle name="20% - Accent6 2 2 4 2" xfId="32686"/>
    <cellStyle name="20% - Accent6 2 2 5" xfId="32687"/>
    <cellStyle name="20% - Accent6 2 2 6" xfId="32688"/>
    <cellStyle name="20% - Accent6 2 3" xfId="32689"/>
    <cellStyle name="20% - Accent6 2 3 2" xfId="32690"/>
    <cellStyle name="20% - Accent6 2 3 2 2" xfId="32691"/>
    <cellStyle name="20% - Accent6 2 3 2 3" xfId="32692"/>
    <cellStyle name="20% - Accent6 2 3 3" xfId="32693"/>
    <cellStyle name="20% - Accent6 2 3 3 2" xfId="32694"/>
    <cellStyle name="20% - Accent6 2 3 4" xfId="32695"/>
    <cellStyle name="20% - Accent6 2 3 4 2" xfId="32696"/>
    <cellStyle name="20% - Accent6 2 3 5" xfId="32697"/>
    <cellStyle name="20% - Accent6 2 3 6" xfId="32698"/>
    <cellStyle name="20% - Accent6 2 4" xfId="32699"/>
    <cellStyle name="20% - Accent6 2 4 2" xfId="32700"/>
    <cellStyle name="20% - Accent6 2 4 3" xfId="32701"/>
    <cellStyle name="20% - Accent6 2 5" xfId="32702"/>
    <cellStyle name="20% - Accent6 2 5 2" xfId="32703"/>
    <cellStyle name="20% - Accent6 2 6" xfId="32704"/>
    <cellStyle name="20% - Accent6 2 6 2" xfId="32705"/>
    <cellStyle name="20% - Accent6 2 7" xfId="32706"/>
    <cellStyle name="20% - Accent6 2 8" xfId="32707"/>
    <cellStyle name="20% - Accent6 3" xfId="32708"/>
    <cellStyle name="20% - Accent6 3 2" xfId="32709"/>
    <cellStyle name="20% - Accent6 3 2 2" xfId="32710"/>
    <cellStyle name="20% - Accent6 3 2 3" xfId="32711"/>
    <cellStyle name="20% - Accent6 3 3" xfId="32712"/>
    <cellStyle name="20% - Accent6 3 3 2" xfId="32713"/>
    <cellStyle name="20% - Accent6 3 4" xfId="32714"/>
    <cellStyle name="20% - Accent6 3 4 2" xfId="32715"/>
    <cellStyle name="20% - Accent6 3 5" xfId="32716"/>
    <cellStyle name="20% - Accent6 3 6" xfId="32717"/>
    <cellStyle name="20% - Accent6 4" xfId="32718"/>
    <cellStyle name="20% - Accent6 4 2" xfId="32719"/>
    <cellStyle name="20% - Accent6 4 2 2" xfId="32720"/>
    <cellStyle name="20% - Accent6 4 2 3" xfId="32721"/>
    <cellStyle name="20% - Accent6 4 3" xfId="32722"/>
    <cellStyle name="20% - Accent6 4 3 2" xfId="32723"/>
    <cellStyle name="20% - Accent6 4 4" xfId="32724"/>
    <cellStyle name="20% - Accent6 4 4 2" xfId="32725"/>
    <cellStyle name="20% - Accent6 4 5" xfId="32726"/>
    <cellStyle name="20% - Accent6 4 6" xfId="32727"/>
    <cellStyle name="20% - Accent6 5" xfId="32728"/>
    <cellStyle name="20% - Accent6 5 2" xfId="32729"/>
    <cellStyle name="20% - Accent6 5 2 2" xfId="32730"/>
    <cellStyle name="20% - Accent6 5 3" xfId="32731"/>
    <cellStyle name="20% - Accent6 6" xfId="32732"/>
    <cellStyle name="20% - Accent6 6 2" xfId="32733"/>
    <cellStyle name="20% - Accent6 6 3" xfId="32734"/>
    <cellStyle name="20% - Accent6 7" xfId="32735"/>
    <cellStyle name="20% - Accent6 7 2" xfId="32736"/>
    <cellStyle name="20% - Accent6 7 3" xfId="32737"/>
    <cellStyle name="20% - Accent6 7 3 2" xfId="32738"/>
    <cellStyle name="20% - Accent6 7 3 2 2" xfId="32739"/>
    <cellStyle name="20% - Accent6 7 3 3" xfId="32740"/>
    <cellStyle name="20% - Accent6 7 3 3 2" xfId="32741"/>
    <cellStyle name="20% - Accent6 7 3 4" xfId="32742"/>
    <cellStyle name="20% - Accent6 8" xfId="32743"/>
    <cellStyle name="20% - Accent6 8 2" xfId="32744"/>
    <cellStyle name="20% - Accent6 9" xfId="32745"/>
    <cellStyle name="20% - Accent6 9 2" xfId="32746"/>
    <cellStyle name="20% - アクセント 1" xfId="159"/>
    <cellStyle name="20% - アクセント 2" xfId="160"/>
    <cellStyle name="20% - アクセント 3" xfId="161"/>
    <cellStyle name="20% - アクセント 4" xfId="162"/>
    <cellStyle name="20% - アクセント 5" xfId="163"/>
    <cellStyle name="20% - アクセント 6" xfId="164"/>
    <cellStyle name="40 % - Accent1" xfId="32747"/>
    <cellStyle name="40 % - Accent2" xfId="32748"/>
    <cellStyle name="40 % - Accent3" xfId="32749"/>
    <cellStyle name="40 % - Accent4" xfId="32750"/>
    <cellStyle name="40 % - Accent5" xfId="32751"/>
    <cellStyle name="40 % - Accent6" xfId="32752"/>
    <cellStyle name="40% - Accent1 10" xfId="32753"/>
    <cellStyle name="40% - Accent1 11" xfId="32754"/>
    <cellStyle name="40% - Accent1 12" xfId="32755"/>
    <cellStyle name="40% - Accent1 13" xfId="32756"/>
    <cellStyle name="40% - Accent1 14" xfId="32757"/>
    <cellStyle name="40% - Accent1 15" xfId="32758"/>
    <cellStyle name="40% - Accent1 2" xfId="165"/>
    <cellStyle name="40% - Accent1 2 2" xfId="32759"/>
    <cellStyle name="40% - Accent1 2 2 2" xfId="32760"/>
    <cellStyle name="40% - Accent1 2 2 2 2" xfId="32761"/>
    <cellStyle name="40% - Accent1 2 2 2 3" xfId="32762"/>
    <cellStyle name="40% - Accent1 2 2 3" xfId="32763"/>
    <cellStyle name="40% - Accent1 2 2 3 2" xfId="32764"/>
    <cellStyle name="40% - Accent1 2 2 4" xfId="32765"/>
    <cellStyle name="40% - Accent1 2 2 4 2" xfId="32766"/>
    <cellStyle name="40% - Accent1 2 2 5" xfId="32767"/>
    <cellStyle name="40% - Accent1 2 2 6" xfId="32768"/>
    <cellStyle name="40% - Accent1 2 3" xfId="32769"/>
    <cellStyle name="40% - Accent1 2 3 2" xfId="32770"/>
    <cellStyle name="40% - Accent1 2 3 2 2" xfId="32771"/>
    <cellStyle name="40% - Accent1 2 3 2 3" xfId="32772"/>
    <cellStyle name="40% - Accent1 2 3 3" xfId="32773"/>
    <cellStyle name="40% - Accent1 2 3 3 2" xfId="32774"/>
    <cellStyle name="40% - Accent1 2 3 4" xfId="32775"/>
    <cellStyle name="40% - Accent1 2 3 4 2" xfId="32776"/>
    <cellStyle name="40% - Accent1 2 3 5" xfId="32777"/>
    <cellStyle name="40% - Accent1 2 3 6" xfId="32778"/>
    <cellStyle name="40% - Accent1 2 4" xfId="32779"/>
    <cellStyle name="40% - Accent1 2 4 2" xfId="32780"/>
    <cellStyle name="40% - Accent1 2 4 3" xfId="32781"/>
    <cellStyle name="40% - Accent1 2 5" xfId="32782"/>
    <cellStyle name="40% - Accent1 2 5 2" xfId="32783"/>
    <cellStyle name="40% - Accent1 2 6" xfId="32784"/>
    <cellStyle name="40% - Accent1 2 6 2" xfId="32785"/>
    <cellStyle name="40% - Accent1 2 7" xfId="32786"/>
    <cellStyle name="40% - Accent1 2 8" xfId="32787"/>
    <cellStyle name="40% - Accent1 3" xfId="32788"/>
    <cellStyle name="40% - Accent1 3 2" xfId="32789"/>
    <cellStyle name="40% - Accent1 3 2 2" xfId="32790"/>
    <cellStyle name="40% - Accent1 3 2 3" xfId="32791"/>
    <cellStyle name="40% - Accent1 3 3" xfId="32792"/>
    <cellStyle name="40% - Accent1 3 3 2" xfId="32793"/>
    <cellStyle name="40% - Accent1 3 4" xfId="32794"/>
    <cellStyle name="40% - Accent1 3 4 2" xfId="32795"/>
    <cellStyle name="40% - Accent1 3 5" xfId="32796"/>
    <cellStyle name="40% - Accent1 3 6" xfId="32797"/>
    <cellStyle name="40% - Accent1 4" xfId="32798"/>
    <cellStyle name="40% - Accent1 4 2" xfId="32799"/>
    <cellStyle name="40% - Accent1 4 2 2" xfId="32800"/>
    <cellStyle name="40% - Accent1 4 2 3" xfId="32801"/>
    <cellStyle name="40% - Accent1 4 3" xfId="32802"/>
    <cellStyle name="40% - Accent1 4 3 2" xfId="32803"/>
    <cellStyle name="40% - Accent1 4 4" xfId="32804"/>
    <cellStyle name="40% - Accent1 4 4 2" xfId="32805"/>
    <cellStyle name="40% - Accent1 4 5" xfId="32806"/>
    <cellStyle name="40% - Accent1 4 6" xfId="32807"/>
    <cellStyle name="40% - Accent1 5" xfId="32808"/>
    <cellStyle name="40% - Accent1 5 2" xfId="32809"/>
    <cellStyle name="40% - Accent1 5 2 2" xfId="32810"/>
    <cellStyle name="40% - Accent1 5 3" xfId="32811"/>
    <cellStyle name="40% - Accent1 6" xfId="32812"/>
    <cellStyle name="40% - Accent1 6 2" xfId="32813"/>
    <cellStyle name="40% - Accent1 6 3" xfId="32814"/>
    <cellStyle name="40% - Accent1 7" xfId="32815"/>
    <cellStyle name="40% - Accent1 7 2" xfId="32816"/>
    <cellStyle name="40% - Accent1 7 3" xfId="32817"/>
    <cellStyle name="40% - Accent1 7 3 2" xfId="32818"/>
    <cellStyle name="40% - Accent1 7 3 2 2" xfId="32819"/>
    <cellStyle name="40% - Accent1 7 3 3" xfId="32820"/>
    <cellStyle name="40% - Accent1 7 3 3 2" xfId="32821"/>
    <cellStyle name="40% - Accent1 7 3 4" xfId="32822"/>
    <cellStyle name="40% - Accent1 8" xfId="32823"/>
    <cellStyle name="40% - Accent1 8 2" xfId="32824"/>
    <cellStyle name="40% - Accent1 9" xfId="32825"/>
    <cellStyle name="40% - Accent1 9 2" xfId="32826"/>
    <cellStyle name="40% - Accent2 10" xfId="32827"/>
    <cellStyle name="40% - Accent2 11" xfId="32828"/>
    <cellStyle name="40% - Accent2 12" xfId="32829"/>
    <cellStyle name="40% - Accent2 13" xfId="32830"/>
    <cellStyle name="40% - Accent2 14" xfId="32831"/>
    <cellStyle name="40% - Accent2 15" xfId="32832"/>
    <cellStyle name="40% - Accent2 2" xfId="166"/>
    <cellStyle name="40% - Accent2 2 2" xfId="32833"/>
    <cellStyle name="40% - Accent2 2 2 2" xfId="32834"/>
    <cellStyle name="40% - Accent2 2 2 2 2" xfId="32835"/>
    <cellStyle name="40% - Accent2 2 2 2 3" xfId="32836"/>
    <cellStyle name="40% - Accent2 2 2 3" xfId="32837"/>
    <cellStyle name="40% - Accent2 2 2 3 2" xfId="32838"/>
    <cellStyle name="40% - Accent2 2 2 4" xfId="32839"/>
    <cellStyle name="40% - Accent2 2 2 4 2" xfId="32840"/>
    <cellStyle name="40% - Accent2 2 2 5" xfId="32841"/>
    <cellStyle name="40% - Accent2 2 2 6" xfId="32842"/>
    <cellStyle name="40% - Accent2 2 3" xfId="32843"/>
    <cellStyle name="40% - Accent2 2 3 2" xfId="32844"/>
    <cellStyle name="40% - Accent2 2 3 2 2" xfId="32845"/>
    <cellStyle name="40% - Accent2 2 3 2 3" xfId="32846"/>
    <cellStyle name="40% - Accent2 2 3 3" xfId="32847"/>
    <cellStyle name="40% - Accent2 2 3 3 2" xfId="32848"/>
    <cellStyle name="40% - Accent2 2 3 4" xfId="32849"/>
    <cellStyle name="40% - Accent2 2 3 4 2" xfId="32850"/>
    <cellStyle name="40% - Accent2 2 3 5" xfId="32851"/>
    <cellStyle name="40% - Accent2 2 3 6" xfId="32852"/>
    <cellStyle name="40% - Accent2 2 4" xfId="32853"/>
    <cellStyle name="40% - Accent2 2 4 2" xfId="32854"/>
    <cellStyle name="40% - Accent2 2 4 3" xfId="32855"/>
    <cellStyle name="40% - Accent2 2 5" xfId="32856"/>
    <cellStyle name="40% - Accent2 2 5 2" xfId="32857"/>
    <cellStyle name="40% - Accent2 2 6" xfId="32858"/>
    <cellStyle name="40% - Accent2 2 6 2" xfId="32859"/>
    <cellStyle name="40% - Accent2 2 7" xfId="32860"/>
    <cellStyle name="40% - Accent2 2 8" xfId="32861"/>
    <cellStyle name="40% - Accent2 3" xfId="32862"/>
    <cellStyle name="40% - Accent2 3 2" xfId="32863"/>
    <cellStyle name="40% - Accent2 3 2 2" xfId="32864"/>
    <cellStyle name="40% - Accent2 3 2 3" xfId="32865"/>
    <cellStyle name="40% - Accent2 3 3" xfId="32866"/>
    <cellStyle name="40% - Accent2 3 3 2" xfId="32867"/>
    <cellStyle name="40% - Accent2 3 4" xfId="32868"/>
    <cellStyle name="40% - Accent2 3 4 2" xfId="32869"/>
    <cellStyle name="40% - Accent2 3 5" xfId="32870"/>
    <cellStyle name="40% - Accent2 3 6" xfId="32871"/>
    <cellStyle name="40% - Accent2 4" xfId="32872"/>
    <cellStyle name="40% - Accent2 4 2" xfId="32873"/>
    <cellStyle name="40% - Accent2 4 2 2" xfId="32874"/>
    <cellStyle name="40% - Accent2 4 2 3" xfId="32875"/>
    <cellStyle name="40% - Accent2 4 3" xfId="32876"/>
    <cellStyle name="40% - Accent2 4 3 2" xfId="32877"/>
    <cellStyle name="40% - Accent2 4 4" xfId="32878"/>
    <cellStyle name="40% - Accent2 4 4 2" xfId="32879"/>
    <cellStyle name="40% - Accent2 4 5" xfId="32880"/>
    <cellStyle name="40% - Accent2 4 6" xfId="32881"/>
    <cellStyle name="40% - Accent2 5" xfId="32882"/>
    <cellStyle name="40% - Accent2 5 2" xfId="32883"/>
    <cellStyle name="40% - Accent2 5 2 2" xfId="32884"/>
    <cellStyle name="40% - Accent2 5 3" xfId="32885"/>
    <cellStyle name="40% - Accent2 6" xfId="32886"/>
    <cellStyle name="40% - Accent2 6 2" xfId="32887"/>
    <cellStyle name="40% - Accent2 6 3" xfId="32888"/>
    <cellStyle name="40% - Accent2 7" xfId="32889"/>
    <cellStyle name="40% - Accent2 7 2" xfId="32890"/>
    <cellStyle name="40% - Accent2 7 3" xfId="32891"/>
    <cellStyle name="40% - Accent2 7 3 2" xfId="32892"/>
    <cellStyle name="40% - Accent2 7 3 2 2" xfId="32893"/>
    <cellStyle name="40% - Accent2 7 3 3" xfId="32894"/>
    <cellStyle name="40% - Accent2 7 3 3 2" xfId="32895"/>
    <cellStyle name="40% - Accent2 7 3 4" xfId="32896"/>
    <cellStyle name="40% - Accent2 8" xfId="32897"/>
    <cellStyle name="40% - Accent2 8 2" xfId="32898"/>
    <cellStyle name="40% - Accent2 9" xfId="32899"/>
    <cellStyle name="40% - Accent2 9 2" xfId="32900"/>
    <cellStyle name="40% - Accent3 10" xfId="32901"/>
    <cellStyle name="40% - Accent3 11" xfId="32902"/>
    <cellStyle name="40% - Accent3 12" xfId="32903"/>
    <cellStyle name="40% - Accent3 13" xfId="32904"/>
    <cellStyle name="40% - Accent3 14" xfId="32905"/>
    <cellStyle name="40% - Accent3 15" xfId="32906"/>
    <cellStyle name="40% - Accent3 2" xfId="167"/>
    <cellStyle name="40% - Accent3 2 2" xfId="32907"/>
    <cellStyle name="40% - Accent3 2 2 2" xfId="32908"/>
    <cellStyle name="40% - Accent3 2 2 2 2" xfId="32909"/>
    <cellStyle name="40% - Accent3 2 2 2 3" xfId="32910"/>
    <cellStyle name="40% - Accent3 2 2 3" xfId="32911"/>
    <cellStyle name="40% - Accent3 2 2 3 2" xfId="32912"/>
    <cellStyle name="40% - Accent3 2 2 4" xfId="32913"/>
    <cellStyle name="40% - Accent3 2 2 4 2" xfId="32914"/>
    <cellStyle name="40% - Accent3 2 2 5" xfId="32915"/>
    <cellStyle name="40% - Accent3 2 2 6" xfId="32916"/>
    <cellStyle name="40% - Accent3 2 3" xfId="32917"/>
    <cellStyle name="40% - Accent3 2 3 2" xfId="32918"/>
    <cellStyle name="40% - Accent3 2 3 2 2" xfId="32919"/>
    <cellStyle name="40% - Accent3 2 3 2 3" xfId="32920"/>
    <cellStyle name="40% - Accent3 2 3 3" xfId="32921"/>
    <cellStyle name="40% - Accent3 2 3 3 2" xfId="32922"/>
    <cellStyle name="40% - Accent3 2 3 4" xfId="32923"/>
    <cellStyle name="40% - Accent3 2 3 4 2" xfId="32924"/>
    <cellStyle name="40% - Accent3 2 3 5" xfId="32925"/>
    <cellStyle name="40% - Accent3 2 3 6" xfId="32926"/>
    <cellStyle name="40% - Accent3 2 4" xfId="32927"/>
    <cellStyle name="40% - Accent3 2 4 2" xfId="32928"/>
    <cellStyle name="40% - Accent3 2 4 3" xfId="32929"/>
    <cellStyle name="40% - Accent3 2 5" xfId="32930"/>
    <cellStyle name="40% - Accent3 2 5 2" xfId="32931"/>
    <cellStyle name="40% - Accent3 2 6" xfId="32932"/>
    <cellStyle name="40% - Accent3 2 6 2" xfId="32933"/>
    <cellStyle name="40% - Accent3 2 7" xfId="32934"/>
    <cellStyle name="40% - Accent3 2 8" xfId="32935"/>
    <cellStyle name="40% - Accent3 3" xfId="32936"/>
    <cellStyle name="40% - Accent3 3 2" xfId="32937"/>
    <cellStyle name="40% - Accent3 3 2 2" xfId="32938"/>
    <cellStyle name="40% - Accent3 3 2 3" xfId="32939"/>
    <cellStyle name="40% - Accent3 3 3" xfId="32940"/>
    <cellStyle name="40% - Accent3 3 3 2" xfId="32941"/>
    <cellStyle name="40% - Accent3 3 4" xfId="32942"/>
    <cellStyle name="40% - Accent3 3 4 2" xfId="32943"/>
    <cellStyle name="40% - Accent3 3 5" xfId="32944"/>
    <cellStyle name="40% - Accent3 3 6" xfId="32945"/>
    <cellStyle name="40% - Accent3 4" xfId="32946"/>
    <cellStyle name="40% - Accent3 4 2" xfId="32947"/>
    <cellStyle name="40% - Accent3 4 2 2" xfId="32948"/>
    <cellStyle name="40% - Accent3 4 2 3" xfId="32949"/>
    <cellStyle name="40% - Accent3 4 3" xfId="32950"/>
    <cellStyle name="40% - Accent3 4 3 2" xfId="32951"/>
    <cellStyle name="40% - Accent3 4 4" xfId="32952"/>
    <cellStyle name="40% - Accent3 4 4 2" xfId="32953"/>
    <cellStyle name="40% - Accent3 4 5" xfId="32954"/>
    <cellStyle name="40% - Accent3 4 6" xfId="32955"/>
    <cellStyle name="40% - Accent3 5" xfId="32956"/>
    <cellStyle name="40% - Accent3 5 2" xfId="32957"/>
    <cellStyle name="40% - Accent3 5 2 2" xfId="32958"/>
    <cellStyle name="40% - Accent3 5 3" xfId="32959"/>
    <cellStyle name="40% - Accent3 6" xfId="32960"/>
    <cellStyle name="40% - Accent3 6 2" xfId="32961"/>
    <cellStyle name="40% - Accent3 6 3" xfId="32962"/>
    <cellStyle name="40% - Accent3 7" xfId="32963"/>
    <cellStyle name="40% - Accent3 7 2" xfId="32964"/>
    <cellStyle name="40% - Accent3 7 3" xfId="32965"/>
    <cellStyle name="40% - Accent3 7 3 2" xfId="32966"/>
    <cellStyle name="40% - Accent3 7 3 2 2" xfId="32967"/>
    <cellStyle name="40% - Accent3 7 3 3" xfId="32968"/>
    <cellStyle name="40% - Accent3 7 3 3 2" xfId="32969"/>
    <cellStyle name="40% - Accent3 7 3 4" xfId="32970"/>
    <cellStyle name="40% - Accent3 8" xfId="32971"/>
    <cellStyle name="40% - Accent3 8 2" xfId="32972"/>
    <cellStyle name="40% - Accent3 9" xfId="32973"/>
    <cellStyle name="40% - Accent3 9 2" xfId="32974"/>
    <cellStyle name="40% - Accent4 10" xfId="32975"/>
    <cellStyle name="40% - Accent4 11" xfId="32976"/>
    <cellStyle name="40% - Accent4 12" xfId="32977"/>
    <cellStyle name="40% - Accent4 13" xfId="32978"/>
    <cellStyle name="40% - Accent4 14" xfId="32979"/>
    <cellStyle name="40% - Accent4 15" xfId="32980"/>
    <cellStyle name="40% - Accent4 2" xfId="168"/>
    <cellStyle name="40% - Accent4 2 2" xfId="32981"/>
    <cellStyle name="40% - Accent4 2 2 2" xfId="32982"/>
    <cellStyle name="40% - Accent4 2 2 2 2" xfId="32983"/>
    <cellStyle name="40% - Accent4 2 2 2 3" xfId="32984"/>
    <cellStyle name="40% - Accent4 2 2 3" xfId="32985"/>
    <cellStyle name="40% - Accent4 2 2 3 2" xfId="32986"/>
    <cellStyle name="40% - Accent4 2 2 4" xfId="32987"/>
    <cellStyle name="40% - Accent4 2 2 4 2" xfId="32988"/>
    <cellStyle name="40% - Accent4 2 2 5" xfId="32989"/>
    <cellStyle name="40% - Accent4 2 2 6" xfId="32990"/>
    <cellStyle name="40% - Accent4 2 3" xfId="32991"/>
    <cellStyle name="40% - Accent4 2 3 2" xfId="32992"/>
    <cellStyle name="40% - Accent4 2 3 2 2" xfId="32993"/>
    <cellStyle name="40% - Accent4 2 3 2 3" xfId="32994"/>
    <cellStyle name="40% - Accent4 2 3 3" xfId="32995"/>
    <cellStyle name="40% - Accent4 2 3 3 2" xfId="32996"/>
    <cellStyle name="40% - Accent4 2 3 4" xfId="32997"/>
    <cellStyle name="40% - Accent4 2 3 4 2" xfId="32998"/>
    <cellStyle name="40% - Accent4 2 3 5" xfId="32999"/>
    <cellStyle name="40% - Accent4 2 3 6" xfId="33000"/>
    <cellStyle name="40% - Accent4 2 4" xfId="33001"/>
    <cellStyle name="40% - Accent4 2 4 2" xfId="33002"/>
    <cellStyle name="40% - Accent4 2 4 3" xfId="33003"/>
    <cellStyle name="40% - Accent4 2 5" xfId="33004"/>
    <cellStyle name="40% - Accent4 2 5 2" xfId="33005"/>
    <cellStyle name="40% - Accent4 2 6" xfId="33006"/>
    <cellStyle name="40% - Accent4 2 6 2" xfId="33007"/>
    <cellStyle name="40% - Accent4 2 7" xfId="33008"/>
    <cellStyle name="40% - Accent4 2 8" xfId="33009"/>
    <cellStyle name="40% - Accent4 3" xfId="33010"/>
    <cellStyle name="40% - Accent4 3 2" xfId="33011"/>
    <cellStyle name="40% - Accent4 3 2 2" xfId="33012"/>
    <cellStyle name="40% - Accent4 3 2 3" xfId="33013"/>
    <cellStyle name="40% - Accent4 3 3" xfId="33014"/>
    <cellStyle name="40% - Accent4 3 3 2" xfId="33015"/>
    <cellStyle name="40% - Accent4 3 4" xfId="33016"/>
    <cellStyle name="40% - Accent4 3 4 2" xfId="33017"/>
    <cellStyle name="40% - Accent4 3 5" xfId="33018"/>
    <cellStyle name="40% - Accent4 3 6" xfId="33019"/>
    <cellStyle name="40% - Accent4 4" xfId="33020"/>
    <cellStyle name="40% - Accent4 4 2" xfId="33021"/>
    <cellStyle name="40% - Accent4 4 2 2" xfId="33022"/>
    <cellStyle name="40% - Accent4 4 2 3" xfId="33023"/>
    <cellStyle name="40% - Accent4 4 3" xfId="33024"/>
    <cellStyle name="40% - Accent4 4 3 2" xfId="33025"/>
    <cellStyle name="40% - Accent4 4 4" xfId="33026"/>
    <cellStyle name="40% - Accent4 4 4 2" xfId="33027"/>
    <cellStyle name="40% - Accent4 4 5" xfId="33028"/>
    <cellStyle name="40% - Accent4 4 6" xfId="33029"/>
    <cellStyle name="40% - Accent4 5" xfId="33030"/>
    <cellStyle name="40% - Accent4 5 2" xfId="33031"/>
    <cellStyle name="40% - Accent4 5 2 2" xfId="33032"/>
    <cellStyle name="40% - Accent4 5 3" xfId="33033"/>
    <cellStyle name="40% - Accent4 6" xfId="33034"/>
    <cellStyle name="40% - Accent4 6 2" xfId="33035"/>
    <cellStyle name="40% - Accent4 6 3" xfId="33036"/>
    <cellStyle name="40% - Accent4 7" xfId="33037"/>
    <cellStyle name="40% - Accent4 7 2" xfId="33038"/>
    <cellStyle name="40% - Accent4 7 3" xfId="33039"/>
    <cellStyle name="40% - Accent4 7 3 2" xfId="33040"/>
    <cellStyle name="40% - Accent4 7 3 2 2" xfId="33041"/>
    <cellStyle name="40% - Accent4 7 3 3" xfId="33042"/>
    <cellStyle name="40% - Accent4 7 3 3 2" xfId="33043"/>
    <cellStyle name="40% - Accent4 7 3 4" xfId="33044"/>
    <cellStyle name="40% - Accent4 8" xfId="33045"/>
    <cellStyle name="40% - Accent4 8 2" xfId="33046"/>
    <cellStyle name="40% - Accent4 9" xfId="33047"/>
    <cellStyle name="40% - Accent4 9 2" xfId="33048"/>
    <cellStyle name="40% - Accent5 10" xfId="33049"/>
    <cellStyle name="40% - Accent5 11" xfId="33050"/>
    <cellStyle name="40% - Accent5 12" xfId="33051"/>
    <cellStyle name="40% - Accent5 13" xfId="33052"/>
    <cellStyle name="40% - Accent5 14" xfId="33053"/>
    <cellStyle name="40% - Accent5 15" xfId="33054"/>
    <cellStyle name="40% - Accent5 2" xfId="169"/>
    <cellStyle name="40% - Accent5 2 2" xfId="33055"/>
    <cellStyle name="40% - Accent5 2 2 2" xfId="33056"/>
    <cellStyle name="40% - Accent5 2 2 2 2" xfId="33057"/>
    <cellStyle name="40% - Accent5 2 2 2 3" xfId="33058"/>
    <cellStyle name="40% - Accent5 2 2 3" xfId="33059"/>
    <cellStyle name="40% - Accent5 2 2 3 2" xfId="33060"/>
    <cellStyle name="40% - Accent5 2 2 4" xfId="33061"/>
    <cellStyle name="40% - Accent5 2 2 4 2" xfId="33062"/>
    <cellStyle name="40% - Accent5 2 2 5" xfId="33063"/>
    <cellStyle name="40% - Accent5 2 2 6" xfId="33064"/>
    <cellStyle name="40% - Accent5 2 3" xfId="33065"/>
    <cellStyle name="40% - Accent5 2 3 2" xfId="33066"/>
    <cellStyle name="40% - Accent5 2 3 2 2" xfId="33067"/>
    <cellStyle name="40% - Accent5 2 3 2 3" xfId="33068"/>
    <cellStyle name="40% - Accent5 2 3 3" xfId="33069"/>
    <cellStyle name="40% - Accent5 2 3 3 2" xfId="33070"/>
    <cellStyle name="40% - Accent5 2 3 4" xfId="33071"/>
    <cellStyle name="40% - Accent5 2 3 4 2" xfId="33072"/>
    <cellStyle name="40% - Accent5 2 3 5" xfId="33073"/>
    <cellStyle name="40% - Accent5 2 3 6" xfId="33074"/>
    <cellStyle name="40% - Accent5 2 4" xfId="33075"/>
    <cellStyle name="40% - Accent5 2 4 2" xfId="33076"/>
    <cellStyle name="40% - Accent5 2 4 3" xfId="33077"/>
    <cellStyle name="40% - Accent5 2 5" xfId="33078"/>
    <cellStyle name="40% - Accent5 2 5 2" xfId="33079"/>
    <cellStyle name="40% - Accent5 2 6" xfId="33080"/>
    <cellStyle name="40% - Accent5 2 6 2" xfId="33081"/>
    <cellStyle name="40% - Accent5 2 7" xfId="33082"/>
    <cellStyle name="40% - Accent5 2 8" xfId="33083"/>
    <cellStyle name="40% - Accent5 3" xfId="33084"/>
    <cellStyle name="40% - Accent5 3 2" xfId="33085"/>
    <cellStyle name="40% - Accent5 3 2 2" xfId="33086"/>
    <cellStyle name="40% - Accent5 3 2 3" xfId="33087"/>
    <cellStyle name="40% - Accent5 3 3" xfId="33088"/>
    <cellStyle name="40% - Accent5 3 3 2" xfId="33089"/>
    <cellStyle name="40% - Accent5 3 4" xfId="33090"/>
    <cellStyle name="40% - Accent5 3 4 2" xfId="33091"/>
    <cellStyle name="40% - Accent5 3 5" xfId="33092"/>
    <cellStyle name="40% - Accent5 3 6" xfId="33093"/>
    <cellStyle name="40% - Accent5 4" xfId="33094"/>
    <cellStyle name="40% - Accent5 4 2" xfId="33095"/>
    <cellStyle name="40% - Accent5 4 2 2" xfId="33096"/>
    <cellStyle name="40% - Accent5 4 2 3" xfId="33097"/>
    <cellStyle name="40% - Accent5 4 3" xfId="33098"/>
    <cellStyle name="40% - Accent5 4 3 2" xfId="33099"/>
    <cellStyle name="40% - Accent5 4 4" xfId="33100"/>
    <cellStyle name="40% - Accent5 4 4 2" xfId="33101"/>
    <cellStyle name="40% - Accent5 4 5" xfId="33102"/>
    <cellStyle name="40% - Accent5 4 6" xfId="33103"/>
    <cellStyle name="40% - Accent5 5" xfId="33104"/>
    <cellStyle name="40% - Accent5 5 2" xfId="33105"/>
    <cellStyle name="40% - Accent5 5 2 2" xfId="33106"/>
    <cellStyle name="40% - Accent5 5 3" xfId="33107"/>
    <cellStyle name="40% - Accent5 6" xfId="33108"/>
    <cellStyle name="40% - Accent5 6 2" xfId="33109"/>
    <cellStyle name="40% - Accent5 6 3" xfId="33110"/>
    <cellStyle name="40% - Accent5 7" xfId="33111"/>
    <cellStyle name="40% - Accent5 7 2" xfId="33112"/>
    <cellStyle name="40% - Accent5 7 3" xfId="33113"/>
    <cellStyle name="40% - Accent5 7 3 2" xfId="33114"/>
    <cellStyle name="40% - Accent5 7 3 2 2" xfId="33115"/>
    <cellStyle name="40% - Accent5 7 3 3" xfId="33116"/>
    <cellStyle name="40% - Accent5 7 3 3 2" xfId="33117"/>
    <cellStyle name="40% - Accent5 7 3 4" xfId="33118"/>
    <cellStyle name="40% - Accent5 8" xfId="33119"/>
    <cellStyle name="40% - Accent5 8 2" xfId="33120"/>
    <cellStyle name="40% - Accent5 9" xfId="33121"/>
    <cellStyle name="40% - Accent5 9 2" xfId="33122"/>
    <cellStyle name="40% - Accent6 10" xfId="33123"/>
    <cellStyle name="40% - Accent6 11" xfId="33124"/>
    <cellStyle name="40% - Accent6 12" xfId="33125"/>
    <cellStyle name="40% - Accent6 13" xfId="33126"/>
    <cellStyle name="40% - Accent6 14" xfId="33127"/>
    <cellStyle name="40% - Accent6 15" xfId="33128"/>
    <cellStyle name="40% - Accent6 2" xfId="170"/>
    <cellStyle name="40% - Accent6 2 2" xfId="33129"/>
    <cellStyle name="40% - Accent6 2 2 2" xfId="33130"/>
    <cellStyle name="40% - Accent6 2 2 2 2" xfId="33131"/>
    <cellStyle name="40% - Accent6 2 2 2 3" xfId="33132"/>
    <cellStyle name="40% - Accent6 2 2 3" xfId="33133"/>
    <cellStyle name="40% - Accent6 2 2 3 2" xfId="33134"/>
    <cellStyle name="40% - Accent6 2 2 4" xfId="33135"/>
    <cellStyle name="40% - Accent6 2 2 4 2" xfId="33136"/>
    <cellStyle name="40% - Accent6 2 2 5" xfId="33137"/>
    <cellStyle name="40% - Accent6 2 2 6" xfId="33138"/>
    <cellStyle name="40% - Accent6 2 3" xfId="33139"/>
    <cellStyle name="40% - Accent6 2 3 2" xfId="33140"/>
    <cellStyle name="40% - Accent6 2 3 2 2" xfId="33141"/>
    <cellStyle name="40% - Accent6 2 3 2 3" xfId="33142"/>
    <cellStyle name="40% - Accent6 2 3 3" xfId="33143"/>
    <cellStyle name="40% - Accent6 2 3 3 2" xfId="33144"/>
    <cellStyle name="40% - Accent6 2 3 4" xfId="33145"/>
    <cellStyle name="40% - Accent6 2 3 4 2" xfId="33146"/>
    <cellStyle name="40% - Accent6 2 3 5" xfId="33147"/>
    <cellStyle name="40% - Accent6 2 3 6" xfId="33148"/>
    <cellStyle name="40% - Accent6 2 4" xfId="33149"/>
    <cellStyle name="40% - Accent6 2 4 2" xfId="33150"/>
    <cellStyle name="40% - Accent6 2 4 3" xfId="33151"/>
    <cellStyle name="40% - Accent6 2 5" xfId="33152"/>
    <cellStyle name="40% - Accent6 2 5 2" xfId="33153"/>
    <cellStyle name="40% - Accent6 2 6" xfId="33154"/>
    <cellStyle name="40% - Accent6 2 6 2" xfId="33155"/>
    <cellStyle name="40% - Accent6 2 7" xfId="33156"/>
    <cellStyle name="40% - Accent6 2 8" xfId="33157"/>
    <cellStyle name="40% - Accent6 3" xfId="33158"/>
    <cellStyle name="40% - Accent6 3 2" xfId="33159"/>
    <cellStyle name="40% - Accent6 3 2 2" xfId="33160"/>
    <cellStyle name="40% - Accent6 3 2 3" xfId="33161"/>
    <cellStyle name="40% - Accent6 3 3" xfId="33162"/>
    <cellStyle name="40% - Accent6 3 3 2" xfId="33163"/>
    <cellStyle name="40% - Accent6 3 4" xfId="33164"/>
    <cellStyle name="40% - Accent6 3 4 2" xfId="33165"/>
    <cellStyle name="40% - Accent6 3 5" xfId="33166"/>
    <cellStyle name="40% - Accent6 3 6" xfId="33167"/>
    <cellStyle name="40% - Accent6 4" xfId="33168"/>
    <cellStyle name="40% - Accent6 4 2" xfId="33169"/>
    <cellStyle name="40% - Accent6 4 2 2" xfId="33170"/>
    <cellStyle name="40% - Accent6 4 2 3" xfId="33171"/>
    <cellStyle name="40% - Accent6 4 3" xfId="33172"/>
    <cellStyle name="40% - Accent6 4 3 2" xfId="33173"/>
    <cellStyle name="40% - Accent6 4 4" xfId="33174"/>
    <cellStyle name="40% - Accent6 4 4 2" xfId="33175"/>
    <cellStyle name="40% - Accent6 4 5" xfId="33176"/>
    <cellStyle name="40% - Accent6 4 6" xfId="33177"/>
    <cellStyle name="40% - Accent6 5" xfId="33178"/>
    <cellStyle name="40% - Accent6 5 2" xfId="33179"/>
    <cellStyle name="40% - Accent6 5 2 2" xfId="33180"/>
    <cellStyle name="40% - Accent6 5 3" xfId="33181"/>
    <cellStyle name="40% - Accent6 6" xfId="33182"/>
    <cellStyle name="40% - Accent6 6 2" xfId="33183"/>
    <cellStyle name="40% - Accent6 6 3" xfId="33184"/>
    <cellStyle name="40% - Accent6 7" xfId="33185"/>
    <cellStyle name="40% - Accent6 7 2" xfId="33186"/>
    <cellStyle name="40% - Accent6 7 3" xfId="33187"/>
    <cellStyle name="40% - Accent6 7 3 2" xfId="33188"/>
    <cellStyle name="40% - Accent6 7 3 2 2" xfId="33189"/>
    <cellStyle name="40% - Accent6 7 3 3" xfId="33190"/>
    <cellStyle name="40% - Accent6 7 3 3 2" xfId="33191"/>
    <cellStyle name="40% - Accent6 7 3 4" xfId="33192"/>
    <cellStyle name="40% - Accent6 8" xfId="33193"/>
    <cellStyle name="40% - Accent6 8 2" xfId="33194"/>
    <cellStyle name="40% - Accent6 9" xfId="33195"/>
    <cellStyle name="40% - Accent6 9 2" xfId="33196"/>
    <cellStyle name="40% - アクセント 1" xfId="171"/>
    <cellStyle name="40% - アクセント 2" xfId="172"/>
    <cellStyle name="40% - アクセント 3" xfId="173"/>
    <cellStyle name="40% - アクセント 4" xfId="174"/>
    <cellStyle name="40% - アクセント 5" xfId="175"/>
    <cellStyle name="40% - アクセント 6" xfId="176"/>
    <cellStyle name="60 % - Accent1" xfId="33197"/>
    <cellStyle name="60 % - Accent2" xfId="33198"/>
    <cellStyle name="60 % - Accent3" xfId="33199"/>
    <cellStyle name="60 % - Accent4" xfId="33200"/>
    <cellStyle name="60 % - Accent5" xfId="33201"/>
    <cellStyle name="60 % - Accent6" xfId="33202"/>
    <cellStyle name="60% - Accent1 2" xfId="177"/>
    <cellStyle name="60% - Accent1 3" xfId="33203"/>
    <cellStyle name="60% - Accent1 4" xfId="33204"/>
    <cellStyle name="60% - Accent2 2" xfId="178"/>
    <cellStyle name="60% - Accent2 3" xfId="33205"/>
    <cellStyle name="60% - Accent2 4" xfId="33206"/>
    <cellStyle name="60% - Accent3 2" xfId="179"/>
    <cellStyle name="60% - Accent3 3" xfId="33207"/>
    <cellStyle name="60% - Accent3 4" xfId="33208"/>
    <cellStyle name="60% - Accent4 2" xfId="180"/>
    <cellStyle name="60% - Accent4 3" xfId="33209"/>
    <cellStyle name="60% - Accent4 4" xfId="33210"/>
    <cellStyle name="60% - Accent5 2" xfId="181"/>
    <cellStyle name="60% - Accent5 3" xfId="33211"/>
    <cellStyle name="60% - Accent5 4" xfId="33212"/>
    <cellStyle name="60% - Accent6 2" xfId="182"/>
    <cellStyle name="60% - Accent6 3" xfId="33213"/>
    <cellStyle name="60% - Accent6 4" xfId="33214"/>
    <cellStyle name="60% - アクセント 1" xfId="183"/>
    <cellStyle name="60% - アクセント 2" xfId="184"/>
    <cellStyle name="60% - アクセント 3" xfId="185"/>
    <cellStyle name="60% - アクセント 4" xfId="186"/>
    <cellStyle name="60% - アクセント 5" xfId="187"/>
    <cellStyle name="60% - アクセント 6" xfId="188"/>
    <cellStyle name="A" xfId="189"/>
    <cellStyle name="A 2" xfId="33215"/>
    <cellStyle name="A 3" xfId="33216"/>
    <cellStyle name="A_XV - Investor model draft (11 Oct 2010)_6023524_4 (CSF_Sydney) (2) (3)" xfId="190"/>
    <cellStyle name="Accent1 2" xfId="191"/>
    <cellStyle name="Accent1 3" xfId="33217"/>
    <cellStyle name="Accent1 4" xfId="33218"/>
    <cellStyle name="Accent2 2" xfId="192"/>
    <cellStyle name="Accent2 2 2" xfId="33219"/>
    <cellStyle name="Accent2 3" xfId="33220"/>
    <cellStyle name="Accent3 2" xfId="193"/>
    <cellStyle name="Accent3 3" xfId="33221"/>
    <cellStyle name="Accent3 4" xfId="33222"/>
    <cellStyle name="Accent4 2" xfId="194"/>
    <cellStyle name="Accent4 3" xfId="33223"/>
    <cellStyle name="Accent4 4" xfId="33224"/>
    <cellStyle name="Accent5 2" xfId="195"/>
    <cellStyle name="Accent5 3" xfId="33225"/>
    <cellStyle name="Accent5 4" xfId="33226"/>
    <cellStyle name="Accent6 2" xfId="196"/>
    <cellStyle name="Accent6 3" xfId="33227"/>
    <cellStyle name="Accent6 4" xfId="33228"/>
    <cellStyle name="Account" xfId="33229"/>
    <cellStyle name="active" xfId="197"/>
    <cellStyle name="active 2" xfId="33230"/>
    <cellStyle name="adj_share" xfId="198"/>
    <cellStyle name="Adjusted" xfId="199"/>
    <cellStyle name="Adjusted 2" xfId="33231"/>
    <cellStyle name="Adjusted 2 2" xfId="33232"/>
    <cellStyle name="Adjusted 2 2 2" xfId="33233"/>
    <cellStyle name="Adjusted 2 2 2 2" xfId="33234"/>
    <cellStyle name="Adjusted 2 2 3" xfId="33235"/>
    <cellStyle name="Adjusted 2 3" xfId="33236"/>
    <cellStyle name="Adjusted 2 3 2" xfId="33237"/>
    <cellStyle name="Adjusted 2 4" xfId="33238"/>
    <cellStyle name="Adjusted 3" xfId="33239"/>
    <cellStyle name="Adjusted 3 2" xfId="33240"/>
    <cellStyle name="Adjusted 3 2 2" xfId="33241"/>
    <cellStyle name="Adjusted 3 3" xfId="33242"/>
    <cellStyle name="Adjusted 4" xfId="33243"/>
    <cellStyle name="Adjusted 4 2" xfId="33244"/>
    <cellStyle name="Adjusted 5" xfId="33245"/>
    <cellStyle name="AFE" xfId="200"/>
    <cellStyle name="AFE 2" xfId="201"/>
    <cellStyle name="AFE 2 2" xfId="33246"/>
    <cellStyle name="AFE 3" xfId="33247"/>
    <cellStyle name="AFE 3 2" xfId="33248"/>
    <cellStyle name="AFE 4" xfId="33249"/>
    <cellStyle name="AFE 4 2" xfId="33250"/>
    <cellStyle name="AFE 5" xfId="33251"/>
    <cellStyle name="AFE_Rec Pack 20019 44Market Apr10" xfId="33252"/>
    <cellStyle name="Afjusted" xfId="202"/>
    <cellStyle name="Afjusted 2" xfId="33253"/>
    <cellStyle name="Afjusted 2 2" xfId="33254"/>
    <cellStyle name="Afjusted 2 2 2" xfId="33255"/>
    <cellStyle name="Afjusted 2 3" xfId="33256"/>
    <cellStyle name="Afjusted 3" xfId="33257"/>
    <cellStyle name="Afjusted 3 2" xfId="33258"/>
    <cellStyle name="Afjusted 4" xfId="33259"/>
    <cellStyle name="AJE" xfId="33260"/>
    <cellStyle name="args.style" xfId="203"/>
    <cellStyle name="Assumption Background" xfId="204"/>
    <cellStyle name="Assumption Date Centre" xfId="205"/>
    <cellStyle name="Assumption Date Centre 2" xfId="1027"/>
    <cellStyle name="Assumption Date Centre 2 10" xfId="9540"/>
    <cellStyle name="Assumption Date Centre 2 11" xfId="14025"/>
    <cellStyle name="Assumption Date Centre 2 12" xfId="20258"/>
    <cellStyle name="Assumption Date Centre 2 13" xfId="21512"/>
    <cellStyle name="Assumption Date Centre 2 2" xfId="1145"/>
    <cellStyle name="Assumption Date Centre 2 2 10" xfId="14008"/>
    <cellStyle name="Assumption Date Centre 2 2 11" xfId="20257"/>
    <cellStyle name="Assumption Date Centre 2 2 12" xfId="21507"/>
    <cellStyle name="Assumption Date Centre 2 2 2" xfId="1696"/>
    <cellStyle name="Assumption Date Centre 2 2 2 2" xfId="4245"/>
    <cellStyle name="Assumption Date Centre 2 2 2 2 2" xfId="6017"/>
    <cellStyle name="Assumption Date Centre 2 2 2 2 3" xfId="9481"/>
    <cellStyle name="Assumption Date Centre 2 2 2 2 4" xfId="14004"/>
    <cellStyle name="Assumption Date Centre 2 2 2 2 5" xfId="20255"/>
    <cellStyle name="Assumption Date Centre 2 2 2 2 6" xfId="21472"/>
    <cellStyle name="Assumption Date Centre 2 2 2 3" xfId="6016"/>
    <cellStyle name="Assumption Date Centre 2 2 2 4" xfId="9482"/>
    <cellStyle name="Assumption Date Centre 2 2 2 5" xfId="14007"/>
    <cellStyle name="Assumption Date Centre 2 2 2 6" xfId="20256"/>
    <cellStyle name="Assumption Date Centre 2 2 2 7" xfId="21473"/>
    <cellStyle name="Assumption Date Centre 2 2 3" xfId="2115"/>
    <cellStyle name="Assumption Date Centre 2 2 3 2" xfId="4662"/>
    <cellStyle name="Assumption Date Centre 2 2 3 2 2" xfId="6019"/>
    <cellStyle name="Assumption Date Centre 2 2 3 2 3" xfId="9429"/>
    <cellStyle name="Assumption Date Centre 2 2 3 2 4" xfId="13958"/>
    <cellStyle name="Assumption Date Centre 2 2 3 2 5" xfId="20253"/>
    <cellStyle name="Assumption Date Centre 2 2 3 2 6" xfId="21441"/>
    <cellStyle name="Assumption Date Centre 2 2 3 3" xfId="6018"/>
    <cellStyle name="Assumption Date Centre 2 2 3 4" xfId="9474"/>
    <cellStyle name="Assumption Date Centre 2 2 3 5" xfId="13959"/>
    <cellStyle name="Assumption Date Centre 2 2 3 6" xfId="20254"/>
    <cellStyle name="Assumption Date Centre 2 2 3 7" xfId="21444"/>
    <cellStyle name="Assumption Date Centre 2 2 4" xfId="2527"/>
    <cellStyle name="Assumption Date Centre 2 2 4 2" xfId="5074"/>
    <cellStyle name="Assumption Date Centre 2 2 4 2 2" xfId="6021"/>
    <cellStyle name="Assumption Date Centre 2 2 4 2 3" xfId="9415"/>
    <cellStyle name="Assumption Date Centre 2 2 4 2 4" xfId="13940"/>
    <cellStyle name="Assumption Date Centre 2 2 4 2 5" xfId="20251"/>
    <cellStyle name="Assumption Date Centre 2 2 4 2 6" xfId="21408"/>
    <cellStyle name="Assumption Date Centre 2 2 4 3" xfId="6020"/>
    <cellStyle name="Assumption Date Centre 2 2 4 4" xfId="9428"/>
    <cellStyle name="Assumption Date Centre 2 2 4 5" xfId="13941"/>
    <cellStyle name="Assumption Date Centre 2 2 4 6" xfId="20252"/>
    <cellStyle name="Assumption Date Centre 2 2 4 7" xfId="21409"/>
    <cellStyle name="Assumption Date Centre 2 2 5" xfId="2942"/>
    <cellStyle name="Assumption Date Centre 2 2 5 2" xfId="5489"/>
    <cellStyle name="Assumption Date Centre 2 2 5 2 2" xfId="6023"/>
    <cellStyle name="Assumption Date Centre 2 2 5 2 3" xfId="9407"/>
    <cellStyle name="Assumption Date Centre 2 2 5 2 4" xfId="13892"/>
    <cellStyle name="Assumption Date Centre 2 2 5 2 5" xfId="20249"/>
    <cellStyle name="Assumption Date Centre 2 2 5 2 6" xfId="21380"/>
    <cellStyle name="Assumption Date Centre 2 2 5 3" xfId="6022"/>
    <cellStyle name="Assumption Date Centre 2 2 5 4" xfId="9414"/>
    <cellStyle name="Assumption Date Centre 2 2 5 5" xfId="13937"/>
    <cellStyle name="Assumption Date Centre 2 2 5 6" xfId="20250"/>
    <cellStyle name="Assumption Date Centre 2 2 5 7" xfId="21407"/>
    <cellStyle name="Assumption Date Centre 2 2 6" xfId="3250"/>
    <cellStyle name="Assumption Date Centre 2 2 6 2" xfId="6024"/>
    <cellStyle name="Assumption Date Centre 2 2 6 3" xfId="9362"/>
    <cellStyle name="Assumption Date Centre 2 2 6 4" xfId="13875"/>
    <cellStyle name="Assumption Date Centre 2 2 6 5" xfId="20248"/>
    <cellStyle name="Assumption Date Centre 2 2 6 6" xfId="21375"/>
    <cellStyle name="Assumption Date Centre 2 2 7" xfId="3698"/>
    <cellStyle name="Assumption Date Centre 2 2 7 2" xfId="6025"/>
    <cellStyle name="Assumption Date Centre 2 2 7 3" xfId="9349"/>
    <cellStyle name="Assumption Date Centre 2 2 7 4" xfId="13874"/>
    <cellStyle name="Assumption Date Centre 2 2 7 5" xfId="20247"/>
    <cellStyle name="Assumption Date Centre 2 2 7 6" xfId="21341"/>
    <cellStyle name="Assumption Date Centre 2 2 8" xfId="6015"/>
    <cellStyle name="Assumption Date Centre 2 2 9" xfId="9495"/>
    <cellStyle name="Assumption Date Centre 2 3" xfId="1246"/>
    <cellStyle name="Assumption Date Centre 2 3 10" xfId="20246"/>
    <cellStyle name="Assumption Date Centre 2 3 11" xfId="21314"/>
    <cellStyle name="Assumption Date Centre 2 3 2" xfId="1797"/>
    <cellStyle name="Assumption Date Centre 2 3 2 2" xfId="4346"/>
    <cellStyle name="Assumption Date Centre 2 3 2 2 2" xfId="6028"/>
    <cellStyle name="Assumption Date Centre 2 3 2 2 3" xfId="9296"/>
    <cellStyle name="Assumption Date Centre 2 3 2 2 4" xfId="13809"/>
    <cellStyle name="Assumption Date Centre 2 3 2 2 5" xfId="20244"/>
    <cellStyle name="Assumption Date Centre 2 3 2 2 6" xfId="21275"/>
    <cellStyle name="Assumption Date Centre 2 3 2 3" xfId="6027"/>
    <cellStyle name="Assumption Date Centre 2 3 2 4" xfId="9341"/>
    <cellStyle name="Assumption Date Centre 2 3 2 5" xfId="13826"/>
    <cellStyle name="Assumption Date Centre 2 3 2 6" xfId="20245"/>
    <cellStyle name="Assumption Date Centre 2 3 2 7" xfId="21309"/>
    <cellStyle name="Assumption Date Centre 2 3 3" xfId="2216"/>
    <cellStyle name="Assumption Date Centre 2 3 3 2" xfId="4763"/>
    <cellStyle name="Assumption Date Centre 2 3 3 2 2" xfId="6030"/>
    <cellStyle name="Assumption Date Centre 2 3 3 2 3" xfId="9282"/>
    <cellStyle name="Assumption Date Centre 2 3 3 2 4" xfId="13805"/>
    <cellStyle name="Assumption Date Centre 2 3 3 2 5" xfId="20242"/>
    <cellStyle name="Assumption Date Centre 2 3 3 2 6" xfId="21243"/>
    <cellStyle name="Assumption Date Centre 2 3 3 3" xfId="6029"/>
    <cellStyle name="Assumption Date Centre 2 3 3 4" xfId="9283"/>
    <cellStyle name="Assumption Date Centre 2 3 3 5" xfId="13808"/>
    <cellStyle name="Assumption Date Centre 2 3 3 6" xfId="20243"/>
    <cellStyle name="Assumption Date Centre 2 3 3 7" xfId="21248"/>
    <cellStyle name="Assumption Date Centre 2 3 4" xfId="2628"/>
    <cellStyle name="Assumption Date Centre 2 3 4 2" xfId="5175"/>
    <cellStyle name="Assumption Date Centre 2 3 4 2 2" xfId="6032"/>
    <cellStyle name="Assumption Date Centre 2 3 4 2 3" xfId="9230"/>
    <cellStyle name="Assumption Date Centre 2 3 4 2 4" xfId="13759"/>
    <cellStyle name="Assumption Date Centre 2 3 4 2 5" xfId="20240"/>
    <cellStyle name="Assumption Date Centre 2 3 4 2 6" xfId="21182"/>
    <cellStyle name="Assumption Date Centre 2 3 4 3" xfId="6031"/>
    <cellStyle name="Assumption Date Centre 2 3 4 4" xfId="9275"/>
    <cellStyle name="Assumption Date Centre 2 3 4 5" xfId="13760"/>
    <cellStyle name="Assumption Date Centre 2 3 4 6" xfId="20241"/>
    <cellStyle name="Assumption Date Centre 2 3 4 7" xfId="21209"/>
    <cellStyle name="Assumption Date Centre 2 3 5" xfId="3043"/>
    <cellStyle name="Assumption Date Centre 2 3 5 2" xfId="5590"/>
    <cellStyle name="Assumption Date Centre 2 3 5 2 2" xfId="6034"/>
    <cellStyle name="Assumption Date Centre 2 3 5 2 3" xfId="9228"/>
    <cellStyle name="Assumption Date Centre 2 3 5 2 4" xfId="13757"/>
    <cellStyle name="Assumption Date Centre 2 3 5 2 5" xfId="20183"/>
    <cellStyle name="Assumption Date Centre 2 3 5 2 6" xfId="21143"/>
    <cellStyle name="Assumption Date Centre 2 3 5 3" xfId="6033"/>
    <cellStyle name="Assumption Date Centre 2 3 5 4" xfId="9229"/>
    <cellStyle name="Assumption Date Centre 2 3 5 5" xfId="13758"/>
    <cellStyle name="Assumption Date Centre 2 3 5 6" xfId="20239"/>
    <cellStyle name="Assumption Date Centre 2 3 5 7" xfId="21177"/>
    <cellStyle name="Assumption Date Centre 2 3 6" xfId="3799"/>
    <cellStyle name="Assumption Date Centre 2 3 6 2" xfId="6035"/>
    <cellStyle name="Assumption Date Centre 2 3 6 3" xfId="9227"/>
    <cellStyle name="Assumption Date Centre 2 3 6 4" xfId="13756"/>
    <cellStyle name="Assumption Date Centre 2 3 6 5" xfId="20176"/>
    <cellStyle name="Assumption Date Centre 2 3 6 6" xfId="21116"/>
    <cellStyle name="Assumption Date Centre 2 3 7" xfId="6026"/>
    <cellStyle name="Assumption Date Centre 2 3 8" xfId="9348"/>
    <cellStyle name="Assumption Date Centre 2 3 9" xfId="13871"/>
    <cellStyle name="Assumption Date Centre 2 4" xfId="1594"/>
    <cellStyle name="Assumption Date Centre 2 4 2" xfId="4143"/>
    <cellStyle name="Assumption Date Centre 2 4 2 2" xfId="6037"/>
    <cellStyle name="Assumption Date Centre 2 4 2 3" xfId="9225"/>
    <cellStyle name="Assumption Date Centre 2 4 2 4" xfId="13754"/>
    <cellStyle name="Assumption Date Centre 2 4 2 5" xfId="20174"/>
    <cellStyle name="Assumption Date Centre 2 4 2 6" xfId="21077"/>
    <cellStyle name="Assumption Date Centre 2 4 3" xfId="6036"/>
    <cellStyle name="Assumption Date Centre 2 4 4" xfId="9226"/>
    <cellStyle name="Assumption Date Centre 2 4 5" xfId="13755"/>
    <cellStyle name="Assumption Date Centre 2 4 6" xfId="20175"/>
    <cellStyle name="Assumption Date Centre 2 4 7" xfId="21111"/>
    <cellStyle name="Assumption Date Centre 2 5" xfId="2013"/>
    <cellStyle name="Assumption Date Centre 2 5 2" xfId="4560"/>
    <cellStyle name="Assumption Date Centre 2 5 2 2" xfId="6039"/>
    <cellStyle name="Assumption Date Centre 2 5 2 3" xfId="9223"/>
    <cellStyle name="Assumption Date Centre 2 5 2 4" xfId="13752"/>
    <cellStyle name="Assumption Date Centre 2 5 2 5" xfId="20172"/>
    <cellStyle name="Assumption Date Centre 2 5 2 6" xfId="21045"/>
    <cellStyle name="Assumption Date Centre 2 5 3" xfId="6038"/>
    <cellStyle name="Assumption Date Centre 2 5 4" xfId="9224"/>
    <cellStyle name="Assumption Date Centre 2 5 5" xfId="13753"/>
    <cellStyle name="Assumption Date Centre 2 5 6" xfId="20173"/>
    <cellStyle name="Assumption Date Centre 2 5 7" xfId="21050"/>
    <cellStyle name="Assumption Date Centre 2 6" xfId="2425"/>
    <cellStyle name="Assumption Date Centre 2 6 2" xfId="4972"/>
    <cellStyle name="Assumption Date Centre 2 6 2 2" xfId="6041"/>
    <cellStyle name="Assumption Date Centre 2 6 2 3" xfId="9221"/>
    <cellStyle name="Assumption Date Centre 2 6 2 4" xfId="13750"/>
    <cellStyle name="Assumption Date Centre 2 6 2 5" xfId="20170"/>
    <cellStyle name="Assumption Date Centre 2 6 2 6" xfId="20984"/>
    <cellStyle name="Assumption Date Centre 2 6 3" xfId="6040"/>
    <cellStyle name="Assumption Date Centre 2 6 4" xfId="9222"/>
    <cellStyle name="Assumption Date Centre 2 6 5" xfId="13751"/>
    <cellStyle name="Assumption Date Centre 2 6 6" xfId="20171"/>
    <cellStyle name="Assumption Date Centre 2 6 7" xfId="21011"/>
    <cellStyle name="Assumption Date Centre 2 7" xfId="2840"/>
    <cellStyle name="Assumption Date Centre 2 7 2" xfId="5387"/>
    <cellStyle name="Assumption Date Centre 2 7 2 2" xfId="6043"/>
    <cellStyle name="Assumption Date Centre 2 7 2 3" xfId="9219"/>
    <cellStyle name="Assumption Date Centre 2 7 2 4" xfId="13748"/>
    <cellStyle name="Assumption Date Centre 2 7 2 5" xfId="20168"/>
    <cellStyle name="Assumption Date Centre 2 7 2 6" xfId="20945"/>
    <cellStyle name="Assumption Date Centre 2 7 3" xfId="6042"/>
    <cellStyle name="Assumption Date Centre 2 7 4" xfId="9220"/>
    <cellStyle name="Assumption Date Centre 2 7 5" xfId="13749"/>
    <cellStyle name="Assumption Date Centre 2 7 6" xfId="20169"/>
    <cellStyle name="Assumption Date Centre 2 7 7" xfId="20979"/>
    <cellStyle name="Assumption Date Centre 2 8" xfId="3596"/>
    <cellStyle name="Assumption Date Centre 2 8 2" xfId="6044"/>
    <cellStyle name="Assumption Date Centre 2 8 3" xfId="9218"/>
    <cellStyle name="Assumption Date Centre 2 8 4" xfId="13747"/>
    <cellStyle name="Assumption Date Centre 2 8 5" xfId="20167"/>
    <cellStyle name="Assumption Date Centre 2 8 6" xfId="20918"/>
    <cellStyle name="Assumption Date Centre 2 9" xfId="6014"/>
    <cellStyle name="Assumption Date Centre 3" xfId="994"/>
    <cellStyle name="Assumption Date Centre 3 10" xfId="20913"/>
    <cellStyle name="Assumption Date Centre 3 2" xfId="1578"/>
    <cellStyle name="Assumption Date Centre 3 2 2" xfId="4127"/>
    <cellStyle name="Assumption Date Centre 3 2 2 2" xfId="6047"/>
    <cellStyle name="Assumption Date Centre 3 2 2 3" xfId="9215"/>
    <cellStyle name="Assumption Date Centre 3 2 2 4" xfId="13744"/>
    <cellStyle name="Assumption Date Centre 3 2 2 5" xfId="20164"/>
    <cellStyle name="Assumption Date Centre 3 2 2 6" xfId="20852"/>
    <cellStyle name="Assumption Date Centre 3 2 3" xfId="6046"/>
    <cellStyle name="Assumption Date Centre 3 2 4" xfId="9216"/>
    <cellStyle name="Assumption Date Centre 3 2 5" xfId="13745"/>
    <cellStyle name="Assumption Date Centre 3 2 6" xfId="20165"/>
    <cellStyle name="Assumption Date Centre 3 2 7" xfId="20879"/>
    <cellStyle name="Assumption Date Centre 3 3" xfId="1997"/>
    <cellStyle name="Assumption Date Centre 3 3 2" xfId="4544"/>
    <cellStyle name="Assumption Date Centre 3 3 2 2" xfId="6049"/>
    <cellStyle name="Assumption Date Centre 3 3 2 3" xfId="9213"/>
    <cellStyle name="Assumption Date Centre 3 3 2 4" xfId="13742"/>
    <cellStyle name="Assumption Date Centre 3 3 2 5" xfId="20162"/>
    <cellStyle name="Assumption Date Centre 3 3 2 6" xfId="20813"/>
    <cellStyle name="Assumption Date Centre 3 3 3" xfId="6048"/>
    <cellStyle name="Assumption Date Centre 3 3 4" xfId="9214"/>
    <cellStyle name="Assumption Date Centre 3 3 5" xfId="13743"/>
    <cellStyle name="Assumption Date Centre 3 3 6" xfId="20163"/>
    <cellStyle name="Assumption Date Centre 3 3 7" xfId="20847"/>
    <cellStyle name="Assumption Date Centre 3 4" xfId="2409"/>
    <cellStyle name="Assumption Date Centre 3 4 2" xfId="4956"/>
    <cellStyle name="Assumption Date Centre 3 4 2 2" xfId="6051"/>
    <cellStyle name="Assumption Date Centre 3 4 2 3" xfId="9211"/>
    <cellStyle name="Assumption Date Centre 3 4 2 4" xfId="13740"/>
    <cellStyle name="Assumption Date Centre 3 4 2 5" xfId="20160"/>
    <cellStyle name="Assumption Date Centre 3 4 2 6" xfId="20785"/>
    <cellStyle name="Assumption Date Centre 3 4 3" xfId="6050"/>
    <cellStyle name="Assumption Date Centre 3 4 4" xfId="9212"/>
    <cellStyle name="Assumption Date Centre 3 4 5" xfId="13741"/>
    <cellStyle name="Assumption Date Centre 3 4 6" xfId="20812"/>
    <cellStyle name="Assumption Date Centre 3 5" xfId="2824"/>
    <cellStyle name="Assumption Date Centre 3 5 2" xfId="5371"/>
    <cellStyle name="Assumption Date Centre 3 5 2 2" xfId="6053"/>
    <cellStyle name="Assumption Date Centre 3 5 2 3" xfId="9209"/>
    <cellStyle name="Assumption Date Centre 3 5 2 4" xfId="13738"/>
    <cellStyle name="Assumption Date Centre 3 5 2 5" xfId="20158"/>
    <cellStyle name="Assumption Date Centre 3 5 2 6" xfId="20746"/>
    <cellStyle name="Assumption Date Centre 3 5 3" xfId="6052"/>
    <cellStyle name="Assumption Date Centre 3 5 4" xfId="9210"/>
    <cellStyle name="Assumption Date Centre 3 5 5" xfId="20159"/>
    <cellStyle name="Assumption Date Centre 3 5 6" xfId="20780"/>
    <cellStyle name="Assumption Date Centre 3 6" xfId="3251"/>
    <cellStyle name="Assumption Date Centre 3 6 2" xfId="6054"/>
    <cellStyle name="Assumption Date Centre 3 6 3" xfId="9208"/>
    <cellStyle name="Assumption Date Centre 3 6 4" xfId="13737"/>
    <cellStyle name="Assumption Date Centre 3 6 5" xfId="20157"/>
    <cellStyle name="Assumption Date Centre 3 6 6" xfId="20719"/>
    <cellStyle name="Assumption Date Centre 3 7" xfId="3580"/>
    <cellStyle name="Assumption Date Centre 3 7 2" xfId="6055"/>
    <cellStyle name="Assumption Date Centre 3 7 3" xfId="9207"/>
    <cellStyle name="Assumption Date Centre 3 7 4" xfId="13736"/>
    <cellStyle name="Assumption Date Centre 3 7 5" xfId="20156"/>
    <cellStyle name="Assumption Date Centre 3 7 6" xfId="20714"/>
    <cellStyle name="Assumption Date Centre 3 8" xfId="6045"/>
    <cellStyle name="Assumption Date Centre 3 9" xfId="9217"/>
    <cellStyle name="Assumption Date Centre 4" xfId="946"/>
    <cellStyle name="Assumption Date Centre 4 2" xfId="1530"/>
    <cellStyle name="Assumption Date Centre 4 2 2" xfId="4079"/>
    <cellStyle name="Assumption Date Centre 4 2 2 2" xfId="6058"/>
    <cellStyle name="Assumption Date Centre 4 2 2 3" xfId="9204"/>
    <cellStyle name="Assumption Date Centre 4 2 2 4" xfId="13733"/>
    <cellStyle name="Assumption Date Centre 4 2 2 5" xfId="20153"/>
    <cellStyle name="Assumption Date Centre 4 2 2 6" xfId="20649"/>
    <cellStyle name="Assumption Date Centre 4 2 3" xfId="6057"/>
    <cellStyle name="Assumption Date Centre 4 2 4" xfId="9205"/>
    <cellStyle name="Assumption Date Centre 4 2 5" xfId="13734"/>
    <cellStyle name="Assumption Date Centre 4 2 6" xfId="20154"/>
    <cellStyle name="Assumption Date Centre 4 2 7" xfId="20654"/>
    <cellStyle name="Assumption Date Centre 4 3" xfId="1949"/>
    <cellStyle name="Assumption Date Centre 4 3 2" xfId="4496"/>
    <cellStyle name="Assumption Date Centre 4 3 2 2" xfId="6060"/>
    <cellStyle name="Assumption Date Centre 4 3 2 3" xfId="13731"/>
    <cellStyle name="Assumption Date Centre 4 3 2 4" xfId="20151"/>
    <cellStyle name="Assumption Date Centre 4 3 2 5" xfId="20614"/>
    <cellStyle name="Assumption Date Centre 4 3 3" xfId="6059"/>
    <cellStyle name="Assumption Date Centre 4 3 4" xfId="13732"/>
    <cellStyle name="Assumption Date Centre 4 3 5" xfId="20152"/>
    <cellStyle name="Assumption Date Centre 4 3 6" xfId="20615"/>
    <cellStyle name="Assumption Date Centre 4 4" xfId="1495"/>
    <cellStyle name="Assumption Date Centre 4 4 2" xfId="4044"/>
    <cellStyle name="Assumption Date Centre 4 4 2 2" xfId="6062"/>
    <cellStyle name="Assumption Date Centre 4 4 2 3" xfId="9200"/>
    <cellStyle name="Assumption Date Centre 4 4 2 4" xfId="13729"/>
    <cellStyle name="Assumption Date Centre 4 4 2 5" xfId="20149"/>
    <cellStyle name="Assumption Date Centre 4 4 2 6" xfId="20612"/>
    <cellStyle name="Assumption Date Centre 4 4 3" xfId="6061"/>
    <cellStyle name="Assumption Date Centre 4 4 4" xfId="9201"/>
    <cellStyle name="Assumption Date Centre 4 4 5" xfId="13730"/>
    <cellStyle name="Assumption Date Centre 4 4 6" xfId="20150"/>
    <cellStyle name="Assumption Date Centre 4 4 7" xfId="20613"/>
    <cellStyle name="Assumption Date Centre 4 5" xfId="1431"/>
    <cellStyle name="Assumption Date Centre 4 5 2" xfId="3980"/>
    <cellStyle name="Assumption Date Centre 4 5 2 2" xfId="9198"/>
    <cellStyle name="Assumption Date Centre 4 5 2 3" xfId="13727"/>
    <cellStyle name="Assumption Date Centre 4 5 2 4" xfId="20147"/>
    <cellStyle name="Assumption Date Centre 4 5 2 5" xfId="20610"/>
    <cellStyle name="Assumption Date Centre 4 5 3" xfId="9199"/>
    <cellStyle name="Assumption Date Centre 4 5 4" xfId="13728"/>
    <cellStyle name="Assumption Date Centre 4 5 5" xfId="20148"/>
    <cellStyle name="Assumption Date Centre 4 5 6" xfId="20611"/>
    <cellStyle name="Assumption Date Centre 4 6" xfId="3252"/>
    <cellStyle name="Assumption Date Centre 4 6 2" xfId="6065"/>
    <cellStyle name="Assumption Date Centre 4 6 3" xfId="9197"/>
    <cellStyle name="Assumption Date Centre 4 6 4" xfId="13726"/>
    <cellStyle name="Assumption Date Centre 4 6 5" xfId="20146"/>
    <cellStyle name="Assumption Date Centre 4 6 6" xfId="20609"/>
    <cellStyle name="Assumption Date Centre 4 7" xfId="3215"/>
    <cellStyle name="Assumption Date Centre 4 7 2" xfId="6066"/>
    <cellStyle name="Assumption Date Centre 4 7 3" xfId="9196"/>
    <cellStyle name="Assumption Date Centre 4 7 4" xfId="13725"/>
    <cellStyle name="Assumption Date Centre 4 7 5" xfId="20145"/>
    <cellStyle name="Assumption Date Centre 4 7 6" xfId="20608"/>
    <cellStyle name="Assumption Date Centre 4 8" xfId="13735"/>
    <cellStyle name="Assumption Date Centre 4 9" xfId="20155"/>
    <cellStyle name="Assumption Date Centre 5" xfId="1347"/>
    <cellStyle name="Assumption Date Centre 5 10" xfId="13724"/>
    <cellStyle name="Assumption Date Centre 5 11" xfId="20144"/>
    <cellStyle name="Assumption Date Centre 5 12" xfId="20607"/>
    <cellStyle name="Assumption Date Centre 5 2" xfId="1897"/>
    <cellStyle name="Assumption Date Centre 5 2 2" xfId="4444"/>
    <cellStyle name="Assumption Date Centre 5 2 2 2" xfId="6069"/>
    <cellStyle name="Assumption Date Centre 5 2 2 3" xfId="9193"/>
    <cellStyle name="Assumption Date Centre 5 2 2 4" xfId="13722"/>
    <cellStyle name="Assumption Date Centre 5 2 2 5" xfId="20142"/>
    <cellStyle name="Assumption Date Centre 5 2 2 6" xfId="20605"/>
    <cellStyle name="Assumption Date Centre 5 2 3" xfId="6068"/>
    <cellStyle name="Assumption Date Centre 5 2 4" xfId="9194"/>
    <cellStyle name="Assumption Date Centre 5 2 5" xfId="13723"/>
    <cellStyle name="Assumption Date Centre 5 2 6" xfId="20143"/>
    <cellStyle name="Assumption Date Centre 5 2 7" xfId="20606"/>
    <cellStyle name="Assumption Date Centre 5 3" xfId="2314"/>
    <cellStyle name="Assumption Date Centre 5 3 2" xfId="4861"/>
    <cellStyle name="Assumption Date Centre 5 3 2 2" xfId="6071"/>
    <cellStyle name="Assumption Date Centre 5 3 2 3" xfId="9191"/>
    <cellStyle name="Assumption Date Centre 5 3 2 4" xfId="13720"/>
    <cellStyle name="Assumption Date Centre 5 3 2 5" xfId="20140"/>
    <cellStyle name="Assumption Date Centre 5 3 2 6" xfId="20603"/>
    <cellStyle name="Assumption Date Centre 5 3 3" xfId="6070"/>
    <cellStyle name="Assumption Date Centre 5 3 4" xfId="9192"/>
    <cellStyle name="Assumption Date Centre 5 3 5" xfId="13721"/>
    <cellStyle name="Assumption Date Centre 5 3 6" xfId="20141"/>
    <cellStyle name="Assumption Date Centre 5 3 7" xfId="20604"/>
    <cellStyle name="Assumption Date Centre 5 4" xfId="2726"/>
    <cellStyle name="Assumption Date Centre 5 4 2" xfId="5273"/>
    <cellStyle name="Assumption Date Centre 5 4 2 2" xfId="6073"/>
    <cellStyle name="Assumption Date Centre 5 4 2 3" xfId="9189"/>
    <cellStyle name="Assumption Date Centre 5 4 2 4" xfId="13718"/>
    <cellStyle name="Assumption Date Centre 5 4 2 5" xfId="20138"/>
    <cellStyle name="Assumption Date Centre 5 4 2 6" xfId="20601"/>
    <cellStyle name="Assumption Date Centre 5 4 3" xfId="6072"/>
    <cellStyle name="Assumption Date Centre 5 4 4" xfId="9190"/>
    <cellStyle name="Assumption Date Centre 5 4 5" xfId="13719"/>
    <cellStyle name="Assumption Date Centre 5 4 6" xfId="20139"/>
    <cellStyle name="Assumption Date Centre 5 4 7" xfId="20602"/>
    <cellStyle name="Assumption Date Centre 5 5" xfId="3141"/>
    <cellStyle name="Assumption Date Centre 5 5 2" xfId="5688"/>
    <cellStyle name="Assumption Date Centre 5 5 2 2" xfId="6075"/>
    <cellStyle name="Assumption Date Centre 5 5 2 3" xfId="9187"/>
    <cellStyle name="Assumption Date Centre 5 5 2 4" xfId="13716"/>
    <cellStyle name="Assumption Date Centre 5 5 2 5" xfId="20136"/>
    <cellStyle name="Assumption Date Centre 5 5 2 6" xfId="20599"/>
    <cellStyle name="Assumption Date Centre 5 5 3" xfId="6074"/>
    <cellStyle name="Assumption Date Centre 5 5 4" xfId="9188"/>
    <cellStyle name="Assumption Date Centre 5 5 5" xfId="13717"/>
    <cellStyle name="Assumption Date Centre 5 5 6" xfId="20137"/>
    <cellStyle name="Assumption Date Centre 5 5 7" xfId="20600"/>
    <cellStyle name="Assumption Date Centre 5 6" xfId="3253"/>
    <cellStyle name="Assumption Date Centre 5 6 2" xfId="6076"/>
    <cellStyle name="Assumption Date Centre 5 6 3" xfId="9186"/>
    <cellStyle name="Assumption Date Centre 5 6 4" xfId="13715"/>
    <cellStyle name="Assumption Date Centre 5 6 5" xfId="20135"/>
    <cellStyle name="Assumption Date Centre 5 6 6" xfId="20598"/>
    <cellStyle name="Assumption Date Centre 5 7" xfId="3897"/>
    <cellStyle name="Assumption Date Centre 5 7 2" xfId="6077"/>
    <cellStyle name="Assumption Date Centre 5 7 3" xfId="9185"/>
    <cellStyle name="Assumption Date Centre 5 7 4" xfId="13714"/>
    <cellStyle name="Assumption Date Centre 5 7 5" xfId="20134"/>
    <cellStyle name="Assumption Date Centre 5 7 6" xfId="20597"/>
    <cellStyle name="Assumption Date Centre 5 8" xfId="6067"/>
    <cellStyle name="Assumption Date Centre 5 9" xfId="9195"/>
    <cellStyle name="Assumption Date Right" xfId="206"/>
    <cellStyle name="Assumption Date Right 2" xfId="1028"/>
    <cellStyle name="Assumption Date Right 2 10" xfId="9183"/>
    <cellStyle name="Assumption Date Right 2 11" xfId="13712"/>
    <cellStyle name="Assumption Date Right 2 12" xfId="20132"/>
    <cellStyle name="Assumption Date Right 2 13" xfId="20596"/>
    <cellStyle name="Assumption Date Right 2 2" xfId="1146"/>
    <cellStyle name="Assumption Date Right 2 2 10" xfId="13711"/>
    <cellStyle name="Assumption Date Right 2 2 11" xfId="20131"/>
    <cellStyle name="Assumption Date Right 2 2 12" xfId="20595"/>
    <cellStyle name="Assumption Date Right 2 2 2" xfId="1697"/>
    <cellStyle name="Assumption Date Right 2 2 2 2" xfId="4246"/>
    <cellStyle name="Assumption Date Right 2 2 2 2 2" xfId="6082"/>
    <cellStyle name="Assumption Date Right 2 2 2 2 3" xfId="9180"/>
    <cellStyle name="Assumption Date Right 2 2 2 2 4" xfId="13709"/>
    <cellStyle name="Assumption Date Right 2 2 2 2 5" xfId="20129"/>
    <cellStyle name="Assumption Date Right 2 2 2 2 6" xfId="20593"/>
    <cellStyle name="Assumption Date Right 2 2 2 3" xfId="6081"/>
    <cellStyle name="Assumption Date Right 2 2 2 4" xfId="9181"/>
    <cellStyle name="Assumption Date Right 2 2 2 5" xfId="13710"/>
    <cellStyle name="Assumption Date Right 2 2 2 6" xfId="20130"/>
    <cellStyle name="Assumption Date Right 2 2 2 7" xfId="20594"/>
    <cellStyle name="Assumption Date Right 2 2 3" xfId="2116"/>
    <cellStyle name="Assumption Date Right 2 2 3 2" xfId="4663"/>
    <cellStyle name="Assumption Date Right 2 2 3 2 2" xfId="6084"/>
    <cellStyle name="Assumption Date Right 2 2 3 2 3" xfId="9178"/>
    <cellStyle name="Assumption Date Right 2 2 3 2 4" xfId="13707"/>
    <cellStyle name="Assumption Date Right 2 2 3 2 5" xfId="20127"/>
    <cellStyle name="Assumption Date Right 2 2 3 2 6" xfId="20591"/>
    <cellStyle name="Assumption Date Right 2 2 3 3" xfId="6083"/>
    <cellStyle name="Assumption Date Right 2 2 3 4" xfId="9179"/>
    <cellStyle name="Assumption Date Right 2 2 3 5" xfId="13708"/>
    <cellStyle name="Assumption Date Right 2 2 3 6" xfId="20128"/>
    <cellStyle name="Assumption Date Right 2 2 3 7" xfId="20592"/>
    <cellStyle name="Assumption Date Right 2 2 4" xfId="2528"/>
    <cellStyle name="Assumption Date Right 2 2 4 2" xfId="5075"/>
    <cellStyle name="Assumption Date Right 2 2 4 2 2" xfId="6086"/>
    <cellStyle name="Assumption Date Right 2 2 4 2 3" xfId="9176"/>
    <cellStyle name="Assumption Date Right 2 2 4 2 4" xfId="13705"/>
    <cellStyle name="Assumption Date Right 2 2 4 2 5" xfId="20125"/>
    <cellStyle name="Assumption Date Right 2 2 4 2 6" xfId="20589"/>
    <cellStyle name="Assumption Date Right 2 2 4 3" xfId="6085"/>
    <cellStyle name="Assumption Date Right 2 2 4 4" xfId="9177"/>
    <cellStyle name="Assumption Date Right 2 2 4 5" xfId="13706"/>
    <cellStyle name="Assumption Date Right 2 2 4 6" xfId="20126"/>
    <cellStyle name="Assumption Date Right 2 2 4 7" xfId="20590"/>
    <cellStyle name="Assumption Date Right 2 2 5" xfId="2943"/>
    <cellStyle name="Assumption Date Right 2 2 5 2" xfId="5490"/>
    <cellStyle name="Assumption Date Right 2 2 5 2 2" xfId="6088"/>
    <cellStyle name="Assumption Date Right 2 2 5 2 3" xfId="9174"/>
    <cellStyle name="Assumption Date Right 2 2 5 2 4" xfId="13703"/>
    <cellStyle name="Assumption Date Right 2 2 5 2 5" xfId="20123"/>
    <cellStyle name="Assumption Date Right 2 2 5 2 6" xfId="20587"/>
    <cellStyle name="Assumption Date Right 2 2 5 3" xfId="6087"/>
    <cellStyle name="Assumption Date Right 2 2 5 4" xfId="9175"/>
    <cellStyle name="Assumption Date Right 2 2 5 5" xfId="13704"/>
    <cellStyle name="Assumption Date Right 2 2 5 6" xfId="20124"/>
    <cellStyle name="Assumption Date Right 2 2 5 7" xfId="20588"/>
    <cellStyle name="Assumption Date Right 2 2 6" xfId="3254"/>
    <cellStyle name="Assumption Date Right 2 2 6 2" xfId="6089"/>
    <cellStyle name="Assumption Date Right 2 2 6 3" xfId="9173"/>
    <cellStyle name="Assumption Date Right 2 2 6 4" xfId="13702"/>
    <cellStyle name="Assumption Date Right 2 2 6 5" xfId="20122"/>
    <cellStyle name="Assumption Date Right 2 2 6 6" xfId="20586"/>
    <cellStyle name="Assumption Date Right 2 2 7" xfId="3699"/>
    <cellStyle name="Assumption Date Right 2 2 7 2" xfId="6090"/>
    <cellStyle name="Assumption Date Right 2 2 7 3" xfId="9172"/>
    <cellStyle name="Assumption Date Right 2 2 7 4" xfId="13701"/>
    <cellStyle name="Assumption Date Right 2 2 7 5" xfId="20121"/>
    <cellStyle name="Assumption Date Right 2 2 7 6" xfId="20585"/>
    <cellStyle name="Assumption Date Right 2 2 8" xfId="6080"/>
    <cellStyle name="Assumption Date Right 2 2 9" xfId="9182"/>
    <cellStyle name="Assumption Date Right 2 3" xfId="1247"/>
    <cellStyle name="Assumption Date Right 2 3 10" xfId="20120"/>
    <cellStyle name="Assumption Date Right 2 3 11" xfId="20584"/>
    <cellStyle name="Assumption Date Right 2 3 2" xfId="1798"/>
    <cellStyle name="Assumption Date Right 2 3 2 2" xfId="4347"/>
    <cellStyle name="Assumption Date Right 2 3 2 2 2" xfId="6093"/>
    <cellStyle name="Assumption Date Right 2 3 2 2 3" xfId="9169"/>
    <cellStyle name="Assumption Date Right 2 3 2 2 4" xfId="13698"/>
    <cellStyle name="Assumption Date Right 2 3 2 2 5" xfId="20118"/>
    <cellStyle name="Assumption Date Right 2 3 2 2 6" xfId="20582"/>
    <cellStyle name="Assumption Date Right 2 3 2 3" xfId="6092"/>
    <cellStyle name="Assumption Date Right 2 3 2 4" xfId="9170"/>
    <cellStyle name="Assumption Date Right 2 3 2 5" xfId="13699"/>
    <cellStyle name="Assumption Date Right 2 3 2 6" xfId="20119"/>
    <cellStyle name="Assumption Date Right 2 3 2 7" xfId="20583"/>
    <cellStyle name="Assumption Date Right 2 3 3" xfId="2217"/>
    <cellStyle name="Assumption Date Right 2 3 3 2" xfId="4764"/>
    <cellStyle name="Assumption Date Right 2 3 3 2 2" xfId="6095"/>
    <cellStyle name="Assumption Date Right 2 3 3 2 3" xfId="9167"/>
    <cellStyle name="Assumption Date Right 2 3 3 2 4" xfId="13696"/>
    <cellStyle name="Assumption Date Right 2 3 3 2 5" xfId="20116"/>
    <cellStyle name="Assumption Date Right 2 3 3 2 6" xfId="20580"/>
    <cellStyle name="Assumption Date Right 2 3 3 3" xfId="6094"/>
    <cellStyle name="Assumption Date Right 2 3 3 4" xfId="9168"/>
    <cellStyle name="Assumption Date Right 2 3 3 5" xfId="13697"/>
    <cellStyle name="Assumption Date Right 2 3 3 6" xfId="20117"/>
    <cellStyle name="Assumption Date Right 2 3 3 7" xfId="20581"/>
    <cellStyle name="Assumption Date Right 2 3 4" xfId="2629"/>
    <cellStyle name="Assumption Date Right 2 3 4 2" xfId="5176"/>
    <cellStyle name="Assumption Date Right 2 3 4 2 2" xfId="6097"/>
    <cellStyle name="Assumption Date Right 2 3 4 2 3" xfId="9165"/>
    <cellStyle name="Assumption Date Right 2 3 4 2 4" xfId="13694"/>
    <cellStyle name="Assumption Date Right 2 3 4 2 5" xfId="20114"/>
    <cellStyle name="Assumption Date Right 2 3 4 2 6" xfId="20578"/>
    <cellStyle name="Assumption Date Right 2 3 4 3" xfId="6096"/>
    <cellStyle name="Assumption Date Right 2 3 4 4" xfId="9166"/>
    <cellStyle name="Assumption Date Right 2 3 4 5" xfId="13695"/>
    <cellStyle name="Assumption Date Right 2 3 4 6" xfId="20115"/>
    <cellStyle name="Assumption Date Right 2 3 4 7" xfId="20579"/>
    <cellStyle name="Assumption Date Right 2 3 5" xfId="3044"/>
    <cellStyle name="Assumption Date Right 2 3 5 2" xfId="5591"/>
    <cellStyle name="Assumption Date Right 2 3 5 2 2" xfId="6099"/>
    <cellStyle name="Assumption Date Right 2 3 5 2 3" xfId="9163"/>
    <cellStyle name="Assumption Date Right 2 3 5 2 4" xfId="13692"/>
    <cellStyle name="Assumption Date Right 2 3 5 2 5" xfId="20112"/>
    <cellStyle name="Assumption Date Right 2 3 5 2 6" xfId="20576"/>
    <cellStyle name="Assumption Date Right 2 3 5 3" xfId="6098"/>
    <cellStyle name="Assumption Date Right 2 3 5 4" xfId="9164"/>
    <cellStyle name="Assumption Date Right 2 3 5 5" xfId="13693"/>
    <cellStyle name="Assumption Date Right 2 3 5 6" xfId="20113"/>
    <cellStyle name="Assumption Date Right 2 3 5 7" xfId="20577"/>
    <cellStyle name="Assumption Date Right 2 3 6" xfId="3800"/>
    <cellStyle name="Assumption Date Right 2 3 6 2" xfId="6100"/>
    <cellStyle name="Assumption Date Right 2 3 6 3" xfId="9162"/>
    <cellStyle name="Assumption Date Right 2 3 6 4" xfId="13691"/>
    <cellStyle name="Assumption Date Right 2 3 6 5" xfId="20111"/>
    <cellStyle name="Assumption Date Right 2 3 6 6" xfId="20575"/>
    <cellStyle name="Assumption Date Right 2 3 7" xfId="6091"/>
    <cellStyle name="Assumption Date Right 2 3 8" xfId="9171"/>
    <cellStyle name="Assumption Date Right 2 3 9" xfId="13700"/>
    <cellStyle name="Assumption Date Right 2 4" xfId="1595"/>
    <cellStyle name="Assumption Date Right 2 4 2" xfId="4144"/>
    <cellStyle name="Assumption Date Right 2 4 2 2" xfId="6102"/>
    <cellStyle name="Assumption Date Right 2 4 2 3" xfId="9160"/>
    <cellStyle name="Assumption Date Right 2 4 2 4" xfId="13689"/>
    <cellStyle name="Assumption Date Right 2 4 2 5" xfId="20109"/>
    <cellStyle name="Assumption Date Right 2 4 2 6" xfId="20573"/>
    <cellStyle name="Assumption Date Right 2 4 3" xfId="6101"/>
    <cellStyle name="Assumption Date Right 2 4 4" xfId="9161"/>
    <cellStyle name="Assumption Date Right 2 4 5" xfId="13690"/>
    <cellStyle name="Assumption Date Right 2 4 6" xfId="20110"/>
    <cellStyle name="Assumption Date Right 2 4 7" xfId="20574"/>
    <cellStyle name="Assumption Date Right 2 5" xfId="2014"/>
    <cellStyle name="Assumption Date Right 2 5 2" xfId="4561"/>
    <cellStyle name="Assumption Date Right 2 5 2 2" xfId="6104"/>
    <cellStyle name="Assumption Date Right 2 5 2 3" xfId="9158"/>
    <cellStyle name="Assumption Date Right 2 5 2 4" xfId="13687"/>
    <cellStyle name="Assumption Date Right 2 5 2 5" xfId="20107"/>
    <cellStyle name="Assumption Date Right 2 5 2 6" xfId="20571"/>
    <cellStyle name="Assumption Date Right 2 5 3" xfId="6103"/>
    <cellStyle name="Assumption Date Right 2 5 4" xfId="9159"/>
    <cellStyle name="Assumption Date Right 2 5 5" xfId="13688"/>
    <cellStyle name="Assumption Date Right 2 5 6" xfId="20108"/>
    <cellStyle name="Assumption Date Right 2 5 7" xfId="20572"/>
    <cellStyle name="Assumption Date Right 2 6" xfId="2426"/>
    <cellStyle name="Assumption Date Right 2 6 2" xfId="4973"/>
    <cellStyle name="Assumption Date Right 2 6 2 2" xfId="6106"/>
    <cellStyle name="Assumption Date Right 2 6 2 3" xfId="9156"/>
    <cellStyle name="Assumption Date Right 2 6 2 4" xfId="13685"/>
    <cellStyle name="Assumption Date Right 2 6 2 5" xfId="20105"/>
    <cellStyle name="Assumption Date Right 2 6 2 6" xfId="20569"/>
    <cellStyle name="Assumption Date Right 2 6 3" xfId="6105"/>
    <cellStyle name="Assumption Date Right 2 6 4" xfId="9157"/>
    <cellStyle name="Assumption Date Right 2 6 5" xfId="13686"/>
    <cellStyle name="Assumption Date Right 2 6 6" xfId="20106"/>
    <cellStyle name="Assumption Date Right 2 6 7" xfId="20570"/>
    <cellStyle name="Assumption Date Right 2 7" xfId="2841"/>
    <cellStyle name="Assumption Date Right 2 7 2" xfId="5388"/>
    <cellStyle name="Assumption Date Right 2 7 2 2" xfId="6108"/>
    <cellStyle name="Assumption Date Right 2 7 2 3" xfId="9154"/>
    <cellStyle name="Assumption Date Right 2 7 2 4" xfId="13683"/>
    <cellStyle name="Assumption Date Right 2 7 2 5" xfId="20103"/>
    <cellStyle name="Assumption Date Right 2 7 2 6" xfId="20567"/>
    <cellStyle name="Assumption Date Right 2 7 3" xfId="6107"/>
    <cellStyle name="Assumption Date Right 2 7 4" xfId="9155"/>
    <cellStyle name="Assumption Date Right 2 7 5" xfId="13684"/>
    <cellStyle name="Assumption Date Right 2 7 6" xfId="20104"/>
    <cellStyle name="Assumption Date Right 2 7 7" xfId="20568"/>
    <cellStyle name="Assumption Date Right 2 8" xfId="3597"/>
    <cellStyle name="Assumption Date Right 2 8 2" xfId="6109"/>
    <cellStyle name="Assumption Date Right 2 8 3" xfId="9153"/>
    <cellStyle name="Assumption Date Right 2 8 4" xfId="13682"/>
    <cellStyle name="Assumption Date Right 2 8 5" xfId="20102"/>
    <cellStyle name="Assumption Date Right 2 8 6" xfId="20566"/>
    <cellStyle name="Assumption Date Right 2 9" xfId="6079"/>
    <cellStyle name="Assumption Date Right 3" xfId="993"/>
    <cellStyle name="Assumption Date Right 3 10" xfId="20565"/>
    <cellStyle name="Assumption Date Right 3 2" xfId="1577"/>
    <cellStyle name="Assumption Date Right 3 2 2" xfId="4126"/>
    <cellStyle name="Assumption Date Right 3 2 2 2" xfId="6112"/>
    <cellStyle name="Assumption Date Right 3 2 2 3" xfId="9150"/>
    <cellStyle name="Assumption Date Right 3 2 2 4" xfId="13679"/>
    <cellStyle name="Assumption Date Right 3 2 2 5" xfId="20099"/>
    <cellStyle name="Assumption Date Right 3 2 2 6" xfId="20563"/>
    <cellStyle name="Assumption Date Right 3 2 3" xfId="6111"/>
    <cellStyle name="Assumption Date Right 3 2 4" xfId="9151"/>
    <cellStyle name="Assumption Date Right 3 2 5" xfId="13680"/>
    <cellStyle name="Assumption Date Right 3 2 6" xfId="20100"/>
    <cellStyle name="Assumption Date Right 3 2 7" xfId="20564"/>
    <cellStyle name="Assumption Date Right 3 3" xfId="1996"/>
    <cellStyle name="Assumption Date Right 3 3 2" xfId="4543"/>
    <cellStyle name="Assumption Date Right 3 3 2 2" xfId="6114"/>
    <cellStyle name="Assumption Date Right 3 3 2 3" xfId="9148"/>
    <cellStyle name="Assumption Date Right 3 3 2 4" xfId="13677"/>
    <cellStyle name="Assumption Date Right 3 3 2 5" xfId="20097"/>
    <cellStyle name="Assumption Date Right 3 3 2 6" xfId="20561"/>
    <cellStyle name="Assumption Date Right 3 3 3" xfId="6113"/>
    <cellStyle name="Assumption Date Right 3 3 4" xfId="9149"/>
    <cellStyle name="Assumption Date Right 3 3 5" xfId="13678"/>
    <cellStyle name="Assumption Date Right 3 3 6" xfId="20098"/>
    <cellStyle name="Assumption Date Right 3 3 7" xfId="20562"/>
    <cellStyle name="Assumption Date Right 3 4" xfId="2408"/>
    <cellStyle name="Assumption Date Right 3 4 2" xfId="4955"/>
    <cellStyle name="Assumption Date Right 3 4 2 2" xfId="6116"/>
    <cellStyle name="Assumption Date Right 3 4 2 3" xfId="9146"/>
    <cellStyle name="Assumption Date Right 3 4 2 4" xfId="13675"/>
    <cellStyle name="Assumption Date Right 3 4 2 5" xfId="20095"/>
    <cellStyle name="Assumption Date Right 3 4 2 6" xfId="20559"/>
    <cellStyle name="Assumption Date Right 3 4 3" xfId="6115"/>
    <cellStyle name="Assumption Date Right 3 4 4" xfId="9147"/>
    <cellStyle name="Assumption Date Right 3 4 5" xfId="13676"/>
    <cellStyle name="Assumption Date Right 3 4 6" xfId="20560"/>
    <cellStyle name="Assumption Date Right 3 5" xfId="2823"/>
    <cellStyle name="Assumption Date Right 3 5 2" xfId="5370"/>
    <cellStyle name="Assumption Date Right 3 5 2 2" xfId="6118"/>
    <cellStyle name="Assumption Date Right 3 5 2 3" xfId="9144"/>
    <cellStyle name="Assumption Date Right 3 5 2 4" xfId="13673"/>
    <cellStyle name="Assumption Date Right 3 5 2 5" xfId="20093"/>
    <cellStyle name="Assumption Date Right 3 5 2 6" xfId="20557"/>
    <cellStyle name="Assumption Date Right 3 5 3" xfId="6117"/>
    <cellStyle name="Assumption Date Right 3 5 4" xfId="9145"/>
    <cellStyle name="Assumption Date Right 3 5 5" xfId="20094"/>
    <cellStyle name="Assumption Date Right 3 5 6" xfId="20558"/>
    <cellStyle name="Assumption Date Right 3 6" xfId="3255"/>
    <cellStyle name="Assumption Date Right 3 6 2" xfId="6119"/>
    <cellStyle name="Assumption Date Right 3 6 3" xfId="9143"/>
    <cellStyle name="Assumption Date Right 3 6 4" xfId="13672"/>
    <cellStyle name="Assumption Date Right 3 6 5" xfId="20092"/>
    <cellStyle name="Assumption Date Right 3 6 6" xfId="20556"/>
    <cellStyle name="Assumption Date Right 3 7" xfId="3579"/>
    <cellStyle name="Assumption Date Right 3 7 2" xfId="6120"/>
    <cellStyle name="Assumption Date Right 3 7 3" xfId="9142"/>
    <cellStyle name="Assumption Date Right 3 7 4" xfId="13671"/>
    <cellStyle name="Assumption Date Right 3 7 5" xfId="20091"/>
    <cellStyle name="Assumption Date Right 3 7 6" xfId="20555"/>
    <cellStyle name="Assumption Date Right 3 8" xfId="6110"/>
    <cellStyle name="Assumption Date Right 3 9" xfId="9152"/>
    <cellStyle name="Assumption Date Right 4" xfId="1188"/>
    <cellStyle name="Assumption Date Right 4 2" xfId="1739"/>
    <cellStyle name="Assumption Date Right 4 2 2" xfId="4288"/>
    <cellStyle name="Assumption Date Right 4 2 2 2" xfId="6123"/>
    <cellStyle name="Assumption Date Right 4 2 2 3" xfId="9139"/>
    <cellStyle name="Assumption Date Right 4 2 2 4" xfId="13668"/>
    <cellStyle name="Assumption Date Right 4 2 2 5" xfId="20088"/>
    <cellStyle name="Assumption Date Right 4 2 2 6" xfId="20553"/>
    <cellStyle name="Assumption Date Right 4 2 3" xfId="6122"/>
    <cellStyle name="Assumption Date Right 4 2 4" xfId="9140"/>
    <cellStyle name="Assumption Date Right 4 2 5" xfId="13669"/>
    <cellStyle name="Assumption Date Right 4 2 6" xfId="20089"/>
    <cellStyle name="Assumption Date Right 4 2 7" xfId="20554"/>
    <cellStyle name="Assumption Date Right 4 3" xfId="2158"/>
    <cellStyle name="Assumption Date Right 4 3 2" xfId="4705"/>
    <cellStyle name="Assumption Date Right 4 3 2 2" xfId="6125"/>
    <cellStyle name="Assumption Date Right 4 3 2 3" xfId="13666"/>
    <cellStyle name="Assumption Date Right 4 3 2 4" xfId="20086"/>
    <cellStyle name="Assumption Date Right 4 3 2 5" xfId="20551"/>
    <cellStyle name="Assumption Date Right 4 3 3" xfId="6124"/>
    <cellStyle name="Assumption Date Right 4 3 4" xfId="13667"/>
    <cellStyle name="Assumption Date Right 4 3 5" xfId="20087"/>
    <cellStyle name="Assumption Date Right 4 3 6" xfId="20552"/>
    <cellStyle name="Assumption Date Right 4 4" xfId="2570"/>
    <cellStyle name="Assumption Date Right 4 4 2" xfId="5117"/>
    <cellStyle name="Assumption Date Right 4 4 2 2" xfId="6127"/>
    <cellStyle name="Assumption Date Right 4 4 2 3" xfId="9135"/>
    <cellStyle name="Assumption Date Right 4 4 2 4" xfId="13664"/>
    <cellStyle name="Assumption Date Right 4 4 2 5" xfId="20084"/>
    <cellStyle name="Assumption Date Right 4 4 2 6" xfId="20549"/>
    <cellStyle name="Assumption Date Right 4 4 3" xfId="6126"/>
    <cellStyle name="Assumption Date Right 4 4 4" xfId="9136"/>
    <cellStyle name="Assumption Date Right 4 4 5" xfId="13665"/>
    <cellStyle name="Assumption Date Right 4 4 6" xfId="20085"/>
    <cellStyle name="Assumption Date Right 4 4 7" xfId="20550"/>
    <cellStyle name="Assumption Date Right 4 5" xfId="2985"/>
    <cellStyle name="Assumption Date Right 4 5 2" xfId="5532"/>
    <cellStyle name="Assumption Date Right 4 5 2 2" xfId="9133"/>
    <cellStyle name="Assumption Date Right 4 5 2 3" xfId="13662"/>
    <cellStyle name="Assumption Date Right 4 5 2 4" xfId="20082"/>
    <cellStyle name="Assumption Date Right 4 5 2 5" xfId="20547"/>
    <cellStyle name="Assumption Date Right 4 5 3" xfId="9134"/>
    <cellStyle name="Assumption Date Right 4 5 4" xfId="13663"/>
    <cellStyle name="Assumption Date Right 4 5 5" xfId="20083"/>
    <cellStyle name="Assumption Date Right 4 5 6" xfId="20548"/>
    <cellStyle name="Assumption Date Right 4 6" xfId="3256"/>
    <cellStyle name="Assumption Date Right 4 6 2" xfId="6130"/>
    <cellStyle name="Assumption Date Right 4 6 3" xfId="9132"/>
    <cellStyle name="Assumption Date Right 4 6 4" xfId="13661"/>
    <cellStyle name="Assumption Date Right 4 6 5" xfId="20081"/>
    <cellStyle name="Assumption Date Right 4 6 6" xfId="20546"/>
    <cellStyle name="Assumption Date Right 4 7" xfId="3741"/>
    <cellStyle name="Assumption Date Right 4 7 2" xfId="6131"/>
    <cellStyle name="Assumption Date Right 4 7 3" xfId="9131"/>
    <cellStyle name="Assumption Date Right 4 7 4" xfId="11420"/>
    <cellStyle name="Assumption Date Right 4 7 5" xfId="20080"/>
    <cellStyle name="Assumption Date Right 4 7 6" xfId="20545"/>
    <cellStyle name="Assumption Date Right 4 8" xfId="13670"/>
    <cellStyle name="Assumption Date Right 4 9" xfId="20090"/>
    <cellStyle name="Assumption Date Right 5" xfId="1348"/>
    <cellStyle name="Assumption Date Right 5 10" xfId="13660"/>
    <cellStyle name="Assumption Date Right 5 11" xfId="20079"/>
    <cellStyle name="Assumption Date Right 5 12" xfId="20544"/>
    <cellStyle name="Assumption Date Right 5 2" xfId="1898"/>
    <cellStyle name="Assumption Date Right 5 2 2" xfId="4445"/>
    <cellStyle name="Assumption Date Right 5 2 2 2" xfId="6134"/>
    <cellStyle name="Assumption Date Right 5 2 2 3" xfId="9129"/>
    <cellStyle name="Assumption Date Right 5 2 2 4" xfId="13658"/>
    <cellStyle name="Assumption Date Right 5 2 2 5" xfId="20077"/>
    <cellStyle name="Assumption Date Right 5 2 2 6" xfId="20542"/>
    <cellStyle name="Assumption Date Right 5 2 3" xfId="6133"/>
    <cellStyle name="Assumption Date Right 5 2 4" xfId="9130"/>
    <cellStyle name="Assumption Date Right 5 2 5" xfId="13659"/>
    <cellStyle name="Assumption Date Right 5 2 6" xfId="20078"/>
    <cellStyle name="Assumption Date Right 5 2 7" xfId="20543"/>
    <cellStyle name="Assumption Date Right 5 3" xfId="2315"/>
    <cellStyle name="Assumption Date Right 5 3 2" xfId="4862"/>
    <cellStyle name="Assumption Date Right 5 3 2 2" xfId="6136"/>
    <cellStyle name="Assumption Date Right 5 3 2 3" xfId="9127"/>
    <cellStyle name="Assumption Date Right 5 3 2 4" xfId="13656"/>
    <cellStyle name="Assumption Date Right 5 3 2 5" xfId="20075"/>
    <cellStyle name="Assumption Date Right 5 3 2 6" xfId="20540"/>
    <cellStyle name="Assumption Date Right 5 3 3" xfId="6135"/>
    <cellStyle name="Assumption Date Right 5 3 4" xfId="9128"/>
    <cellStyle name="Assumption Date Right 5 3 5" xfId="13657"/>
    <cellStyle name="Assumption Date Right 5 3 6" xfId="20076"/>
    <cellStyle name="Assumption Date Right 5 3 7" xfId="20541"/>
    <cellStyle name="Assumption Date Right 5 4" xfId="2727"/>
    <cellStyle name="Assumption Date Right 5 4 2" xfId="5274"/>
    <cellStyle name="Assumption Date Right 5 4 2 2" xfId="6138"/>
    <cellStyle name="Assumption Date Right 5 4 2 3" xfId="9125"/>
    <cellStyle name="Assumption Date Right 5 4 2 4" xfId="13654"/>
    <cellStyle name="Assumption Date Right 5 4 2 5" xfId="20073"/>
    <cellStyle name="Assumption Date Right 5 4 2 6" xfId="20538"/>
    <cellStyle name="Assumption Date Right 5 4 3" xfId="6137"/>
    <cellStyle name="Assumption Date Right 5 4 4" xfId="9126"/>
    <cellStyle name="Assumption Date Right 5 4 5" xfId="13655"/>
    <cellStyle name="Assumption Date Right 5 4 6" xfId="20074"/>
    <cellStyle name="Assumption Date Right 5 4 7" xfId="20539"/>
    <cellStyle name="Assumption Date Right 5 5" xfId="3142"/>
    <cellStyle name="Assumption Date Right 5 5 2" xfId="5689"/>
    <cellStyle name="Assumption Date Right 5 5 2 2" xfId="6140"/>
    <cellStyle name="Assumption Date Right 5 5 2 3" xfId="9123"/>
    <cellStyle name="Assumption Date Right 5 5 2 4" xfId="13652"/>
    <cellStyle name="Assumption Date Right 5 5 2 5" xfId="20071"/>
    <cellStyle name="Assumption Date Right 5 5 2 6" xfId="20536"/>
    <cellStyle name="Assumption Date Right 5 5 3" xfId="6139"/>
    <cellStyle name="Assumption Date Right 5 5 4" xfId="9124"/>
    <cellStyle name="Assumption Date Right 5 5 5" xfId="13653"/>
    <cellStyle name="Assumption Date Right 5 5 6" xfId="20072"/>
    <cellStyle name="Assumption Date Right 5 5 7" xfId="20537"/>
    <cellStyle name="Assumption Date Right 5 6" xfId="3257"/>
    <cellStyle name="Assumption Date Right 5 6 2" xfId="6141"/>
    <cellStyle name="Assumption Date Right 5 6 3" xfId="9122"/>
    <cellStyle name="Assumption Date Right 5 6 4" xfId="13651"/>
    <cellStyle name="Assumption Date Right 5 6 5" xfId="20070"/>
    <cellStyle name="Assumption Date Right 5 6 6" xfId="20535"/>
    <cellStyle name="Assumption Date Right 5 7" xfId="3898"/>
    <cellStyle name="Assumption Date Right 5 7 2" xfId="6142"/>
    <cellStyle name="Assumption Date Right 5 7 3" xfId="9121"/>
    <cellStyle name="Assumption Date Right 5 7 4" xfId="13650"/>
    <cellStyle name="Assumption Date Right 5 7 5" xfId="20069"/>
    <cellStyle name="Assumption Date Right 5 7 6" xfId="20534"/>
    <cellStyle name="Assumption Date Right 5 8" xfId="6132"/>
    <cellStyle name="Assumption Date Right 5 9" xfId="5748"/>
    <cellStyle name="Assumption Multiple Centre" xfId="207"/>
    <cellStyle name="Assumption Multiple Centre 2" xfId="1029"/>
    <cellStyle name="Assumption Multiple Centre 2 10" xfId="9119"/>
    <cellStyle name="Assumption Multiple Centre 2 11" xfId="13648"/>
    <cellStyle name="Assumption Multiple Centre 2 12" xfId="20067"/>
    <cellStyle name="Assumption Multiple Centre 2 13" xfId="20533"/>
    <cellStyle name="Assumption Multiple Centre 2 2" xfId="1147"/>
    <cellStyle name="Assumption Multiple Centre 2 2 10" xfId="13647"/>
    <cellStyle name="Assumption Multiple Centre 2 2 11" xfId="20066"/>
    <cellStyle name="Assumption Multiple Centre 2 2 12" xfId="20532"/>
    <cellStyle name="Assumption Multiple Centre 2 2 2" xfId="1698"/>
    <cellStyle name="Assumption Multiple Centre 2 2 2 2" xfId="4247"/>
    <cellStyle name="Assumption Multiple Centre 2 2 2 2 2" xfId="6147"/>
    <cellStyle name="Assumption Multiple Centre 2 2 2 2 3" xfId="9116"/>
    <cellStyle name="Assumption Multiple Centre 2 2 2 2 4" xfId="13645"/>
    <cellStyle name="Assumption Multiple Centre 2 2 2 2 5" xfId="20064"/>
    <cellStyle name="Assumption Multiple Centre 2 2 2 2 6" xfId="20530"/>
    <cellStyle name="Assumption Multiple Centre 2 2 2 3" xfId="6146"/>
    <cellStyle name="Assumption Multiple Centre 2 2 2 4" xfId="9117"/>
    <cellStyle name="Assumption Multiple Centre 2 2 2 5" xfId="13646"/>
    <cellStyle name="Assumption Multiple Centre 2 2 2 6" xfId="20065"/>
    <cellStyle name="Assumption Multiple Centre 2 2 2 7" xfId="20531"/>
    <cellStyle name="Assumption Multiple Centre 2 2 3" xfId="2117"/>
    <cellStyle name="Assumption Multiple Centre 2 2 3 2" xfId="4664"/>
    <cellStyle name="Assumption Multiple Centre 2 2 3 2 2" xfId="6149"/>
    <cellStyle name="Assumption Multiple Centre 2 2 3 2 3" xfId="9114"/>
    <cellStyle name="Assumption Multiple Centre 2 2 3 2 4" xfId="13643"/>
    <cellStyle name="Assumption Multiple Centre 2 2 3 2 5" xfId="20062"/>
    <cellStyle name="Assumption Multiple Centre 2 2 3 2 6" xfId="20528"/>
    <cellStyle name="Assumption Multiple Centre 2 2 3 3" xfId="6148"/>
    <cellStyle name="Assumption Multiple Centre 2 2 3 4" xfId="9115"/>
    <cellStyle name="Assumption Multiple Centre 2 2 3 5" xfId="13644"/>
    <cellStyle name="Assumption Multiple Centre 2 2 3 6" xfId="20063"/>
    <cellStyle name="Assumption Multiple Centre 2 2 3 7" xfId="20529"/>
    <cellStyle name="Assumption Multiple Centre 2 2 4" xfId="2529"/>
    <cellStyle name="Assumption Multiple Centre 2 2 4 2" xfId="5076"/>
    <cellStyle name="Assumption Multiple Centre 2 2 4 2 2" xfId="6151"/>
    <cellStyle name="Assumption Multiple Centre 2 2 4 2 3" xfId="9112"/>
    <cellStyle name="Assumption Multiple Centre 2 2 4 2 4" xfId="13641"/>
    <cellStyle name="Assumption Multiple Centre 2 2 4 2 5" xfId="20060"/>
    <cellStyle name="Assumption Multiple Centre 2 2 4 2 6" xfId="20526"/>
    <cellStyle name="Assumption Multiple Centre 2 2 4 3" xfId="6150"/>
    <cellStyle name="Assumption Multiple Centre 2 2 4 4" xfId="9113"/>
    <cellStyle name="Assumption Multiple Centre 2 2 4 5" xfId="13642"/>
    <cellStyle name="Assumption Multiple Centre 2 2 4 6" xfId="20061"/>
    <cellStyle name="Assumption Multiple Centre 2 2 4 7" xfId="20527"/>
    <cellStyle name="Assumption Multiple Centre 2 2 5" xfId="2944"/>
    <cellStyle name="Assumption Multiple Centre 2 2 5 2" xfId="5491"/>
    <cellStyle name="Assumption Multiple Centre 2 2 5 2 2" xfId="6153"/>
    <cellStyle name="Assumption Multiple Centre 2 2 5 2 3" xfId="9110"/>
    <cellStyle name="Assumption Multiple Centre 2 2 5 2 4" xfId="13639"/>
    <cellStyle name="Assumption Multiple Centre 2 2 5 2 5" xfId="20058"/>
    <cellStyle name="Assumption Multiple Centre 2 2 5 2 6" xfId="20524"/>
    <cellStyle name="Assumption Multiple Centre 2 2 5 3" xfId="6152"/>
    <cellStyle name="Assumption Multiple Centre 2 2 5 4" xfId="9111"/>
    <cellStyle name="Assumption Multiple Centre 2 2 5 5" xfId="13640"/>
    <cellStyle name="Assumption Multiple Centre 2 2 5 6" xfId="20059"/>
    <cellStyle name="Assumption Multiple Centre 2 2 5 7" xfId="20525"/>
    <cellStyle name="Assumption Multiple Centre 2 2 6" xfId="3258"/>
    <cellStyle name="Assumption Multiple Centre 2 2 6 2" xfId="6154"/>
    <cellStyle name="Assumption Multiple Centre 2 2 6 3" xfId="9109"/>
    <cellStyle name="Assumption Multiple Centre 2 2 6 4" xfId="13638"/>
    <cellStyle name="Assumption Multiple Centre 2 2 6 5" xfId="20057"/>
    <cellStyle name="Assumption Multiple Centre 2 2 6 6" xfId="20523"/>
    <cellStyle name="Assumption Multiple Centre 2 2 7" xfId="3700"/>
    <cellStyle name="Assumption Multiple Centre 2 2 7 2" xfId="6155"/>
    <cellStyle name="Assumption Multiple Centre 2 2 7 3" xfId="9108"/>
    <cellStyle name="Assumption Multiple Centre 2 2 7 4" xfId="13637"/>
    <cellStyle name="Assumption Multiple Centre 2 2 7 5" xfId="20056"/>
    <cellStyle name="Assumption Multiple Centre 2 2 7 6" xfId="15872"/>
    <cellStyle name="Assumption Multiple Centre 2 2 8" xfId="6145"/>
    <cellStyle name="Assumption Multiple Centre 2 2 9" xfId="9118"/>
    <cellStyle name="Assumption Multiple Centre 2 3" xfId="1248"/>
    <cellStyle name="Assumption Multiple Centre 2 3 10" xfId="20055"/>
    <cellStyle name="Assumption Multiple Centre 2 3 11" xfId="15871"/>
    <cellStyle name="Assumption Multiple Centre 2 3 2" xfId="1799"/>
    <cellStyle name="Assumption Multiple Centre 2 3 2 2" xfId="4348"/>
    <cellStyle name="Assumption Multiple Centre 2 3 2 2 2" xfId="6158"/>
    <cellStyle name="Assumption Multiple Centre 2 3 2 2 3" xfId="9050"/>
    <cellStyle name="Assumption Multiple Centre 2 3 2 2 4" xfId="13618"/>
    <cellStyle name="Assumption Multiple Centre 2 3 2 2 5" xfId="20053"/>
    <cellStyle name="Assumption Multiple Centre 2 3 2 2 6" xfId="15869"/>
    <cellStyle name="Assumption Multiple Centre 2 3 2 3" xfId="6157"/>
    <cellStyle name="Assumption Multiple Centre 2 3 2 4" xfId="9106"/>
    <cellStyle name="Assumption Multiple Centre 2 3 2 5" xfId="13619"/>
    <cellStyle name="Assumption Multiple Centre 2 3 2 6" xfId="20054"/>
    <cellStyle name="Assumption Multiple Centre 2 3 2 7" xfId="15870"/>
    <cellStyle name="Assumption Multiple Centre 2 3 3" xfId="2218"/>
    <cellStyle name="Assumption Multiple Centre 2 3 3 2" xfId="4765"/>
    <cellStyle name="Assumption Multiple Centre 2 3 3 2 2" xfId="6160"/>
    <cellStyle name="Assumption Multiple Centre 2 3 3 2 3" xfId="9042"/>
    <cellStyle name="Assumption Multiple Centre 2 3 3 2 4" xfId="13570"/>
    <cellStyle name="Assumption Multiple Centre 2 3 3 2 5" xfId="20051"/>
    <cellStyle name="Assumption Multiple Centre 2 3 3 2 6" xfId="15868"/>
    <cellStyle name="Assumption Multiple Centre 2 3 3 3" xfId="6159"/>
    <cellStyle name="Assumption Multiple Centre 2 3 3 4" xfId="9049"/>
    <cellStyle name="Assumption Multiple Centre 2 3 3 5" xfId="13615"/>
    <cellStyle name="Assumption Multiple Centre 2 3 3 6" xfId="20052"/>
    <cellStyle name="Assumption Multiple Centre 2 3 3 7" xfId="20519"/>
    <cellStyle name="Assumption Multiple Centre 2 3 4" xfId="2630"/>
    <cellStyle name="Assumption Multiple Centre 2 3 4 2" xfId="5177"/>
    <cellStyle name="Assumption Multiple Centre 2 3 4 2 2" xfId="6162"/>
    <cellStyle name="Assumption Multiple Centre 2 3 4 2 3" xfId="9040"/>
    <cellStyle name="Assumption Multiple Centre 2 3 4 2 4" xfId="13567"/>
    <cellStyle name="Assumption Multiple Centre 2 3 4 2 5" xfId="20049"/>
    <cellStyle name="Assumption Multiple Centre 2 3 4 2 6" xfId="15866"/>
    <cellStyle name="Assumption Multiple Centre 2 3 4 3" xfId="6161"/>
    <cellStyle name="Assumption Multiple Centre 2 3 4 4" xfId="9041"/>
    <cellStyle name="Assumption Multiple Centre 2 3 4 5" xfId="13569"/>
    <cellStyle name="Assumption Multiple Centre 2 3 4 6" xfId="20050"/>
    <cellStyle name="Assumption Multiple Centre 2 3 4 7" xfId="15867"/>
    <cellStyle name="Assumption Multiple Centre 2 3 5" xfId="3045"/>
    <cellStyle name="Assumption Multiple Centre 2 3 5 2" xfId="5592"/>
    <cellStyle name="Assumption Multiple Centre 2 3 5 2 2" xfId="6164"/>
    <cellStyle name="Assumption Multiple Centre 2 3 5 2 3" xfId="9038"/>
    <cellStyle name="Assumption Multiple Centre 2 3 5 2 4" xfId="13518"/>
    <cellStyle name="Assumption Multiple Centre 2 3 5 2 5" xfId="20047"/>
    <cellStyle name="Assumption Multiple Centre 2 3 5 2 6" xfId="15864"/>
    <cellStyle name="Assumption Multiple Centre 2 3 5 3" xfId="6163"/>
    <cellStyle name="Assumption Multiple Centre 2 3 5 4" xfId="9039"/>
    <cellStyle name="Assumption Multiple Centre 2 3 5 5" xfId="13566"/>
    <cellStyle name="Assumption Multiple Centre 2 3 5 6" xfId="20048"/>
    <cellStyle name="Assumption Multiple Centre 2 3 5 7" xfId="15865"/>
    <cellStyle name="Assumption Multiple Centre 2 3 6" xfId="3801"/>
    <cellStyle name="Assumption Multiple Centre 2 3 6 2" xfId="6165"/>
    <cellStyle name="Assumption Multiple Centre 2 3 6 3" xfId="9037"/>
    <cellStyle name="Assumption Multiple Centre 2 3 6 4" xfId="13517"/>
    <cellStyle name="Assumption Multiple Centre 2 3 6 5" xfId="20046"/>
    <cellStyle name="Assumption Multiple Centre 2 3 6 6" xfId="15863"/>
    <cellStyle name="Assumption Multiple Centre 2 3 7" xfId="6156"/>
    <cellStyle name="Assumption Multiple Centre 2 3 8" xfId="9107"/>
    <cellStyle name="Assumption Multiple Centre 2 3 9" xfId="13636"/>
    <cellStyle name="Assumption Multiple Centre 2 4" xfId="1596"/>
    <cellStyle name="Assumption Multiple Centre 2 4 2" xfId="4145"/>
    <cellStyle name="Assumption Multiple Centre 2 4 2 2" xfId="6167"/>
    <cellStyle name="Assumption Multiple Centre 2 4 2 3" xfId="9022"/>
    <cellStyle name="Assumption Multiple Centre 2 4 2 4" xfId="13502"/>
    <cellStyle name="Assumption Multiple Centre 2 4 2 5" xfId="20044"/>
    <cellStyle name="Assumption Multiple Centre 2 4 2 6" xfId="15845"/>
    <cellStyle name="Assumption Multiple Centre 2 4 3" xfId="6166"/>
    <cellStyle name="Assumption Multiple Centre 2 4 4" xfId="9036"/>
    <cellStyle name="Assumption Multiple Centre 2 4 5" xfId="13514"/>
    <cellStyle name="Assumption Multiple Centre 2 4 6" xfId="20045"/>
    <cellStyle name="Assumption Multiple Centre 2 4 7" xfId="15862"/>
    <cellStyle name="Assumption Multiple Centre 2 5" xfId="2015"/>
    <cellStyle name="Assumption Multiple Centre 2 5 2" xfId="4562"/>
    <cellStyle name="Assumption Multiple Centre 2 5 2 2" xfId="6169"/>
    <cellStyle name="Assumption Multiple Centre 2 5 2 3" xfId="9014"/>
    <cellStyle name="Assumption Multiple Centre 2 5 2 4" xfId="13500"/>
    <cellStyle name="Assumption Multiple Centre 2 5 2 5" xfId="20042"/>
    <cellStyle name="Assumption Multiple Centre 2 5 2 6" xfId="15841"/>
    <cellStyle name="Assumption Multiple Centre 2 5 3" xfId="6168"/>
    <cellStyle name="Assumption Multiple Centre 2 5 4" xfId="9021"/>
    <cellStyle name="Assumption Multiple Centre 2 5 5" xfId="13501"/>
    <cellStyle name="Assumption Multiple Centre 2 5 6" xfId="20043"/>
    <cellStyle name="Assumption Multiple Centre 2 5 7" xfId="15844"/>
    <cellStyle name="Assumption Multiple Centre 2 6" xfId="2427"/>
    <cellStyle name="Assumption Multiple Centre 2 6 2" xfId="4974"/>
    <cellStyle name="Assumption Multiple Centre 2 6 2 2" xfId="6171"/>
    <cellStyle name="Assumption Multiple Centre 2 6 2 3" xfId="8970"/>
    <cellStyle name="Assumption Multiple Centre 2 6 2 4" xfId="13498"/>
    <cellStyle name="Assumption Multiple Centre 2 6 2 5" xfId="20040"/>
    <cellStyle name="Assumption Multiple Centre 2 6 2 6" xfId="15747"/>
    <cellStyle name="Assumption Multiple Centre 2 6 3" xfId="6170"/>
    <cellStyle name="Assumption Multiple Centre 2 6 4" xfId="8971"/>
    <cellStyle name="Assumption Multiple Centre 2 6 5" xfId="13499"/>
    <cellStyle name="Assumption Multiple Centre 2 6 6" xfId="20041"/>
    <cellStyle name="Assumption Multiple Centre 2 6 7" xfId="15796"/>
    <cellStyle name="Assumption Multiple Centre 2 7" xfId="2842"/>
    <cellStyle name="Assumption Multiple Centre 2 7 2" xfId="5389"/>
    <cellStyle name="Assumption Multiple Centre 2 7 2 2" xfId="6173"/>
    <cellStyle name="Assumption Multiple Centre 2 7 2 3" xfId="8968"/>
    <cellStyle name="Assumption Multiple Centre 2 7 2 4" xfId="13496"/>
    <cellStyle name="Assumption Multiple Centre 2 7 2 5" xfId="20038"/>
    <cellStyle name="Assumption Multiple Centre 2 7 2 6" xfId="15743"/>
    <cellStyle name="Assumption Multiple Centre 2 7 3" xfId="6172"/>
    <cellStyle name="Assumption Multiple Centre 2 7 4" xfId="8969"/>
    <cellStyle name="Assumption Multiple Centre 2 7 5" xfId="13497"/>
    <cellStyle name="Assumption Multiple Centre 2 7 6" xfId="20039"/>
    <cellStyle name="Assumption Multiple Centre 2 7 7" xfId="15746"/>
    <cellStyle name="Assumption Multiple Centre 2 8" xfId="3598"/>
    <cellStyle name="Assumption Multiple Centre 2 8 2" xfId="6174"/>
    <cellStyle name="Assumption Multiple Centre 2 8 3" xfId="8967"/>
    <cellStyle name="Assumption Multiple Centre 2 8 4" xfId="13495"/>
    <cellStyle name="Assumption Multiple Centre 2 8 5" xfId="20037"/>
    <cellStyle name="Assumption Multiple Centre 2 8 6" xfId="15731"/>
    <cellStyle name="Assumption Multiple Centre 2 9" xfId="6144"/>
    <cellStyle name="Assumption Multiple Centre 3" xfId="992"/>
    <cellStyle name="Assumption Multiple Centre 3 10" xfId="15730"/>
    <cellStyle name="Assumption Multiple Centre 3 2" xfId="1576"/>
    <cellStyle name="Assumption Multiple Centre 3 2 2" xfId="4125"/>
    <cellStyle name="Assumption Multiple Centre 3 2 2 2" xfId="6177"/>
    <cellStyle name="Assumption Multiple Centre 3 2 2 3" xfId="8964"/>
    <cellStyle name="Assumption Multiple Centre 3 2 2 4" xfId="13492"/>
    <cellStyle name="Assumption Multiple Centre 3 2 2 5" xfId="20034"/>
    <cellStyle name="Assumption Multiple Centre 3 2 2 6" xfId="15728"/>
    <cellStyle name="Assumption Multiple Centre 3 2 3" xfId="6176"/>
    <cellStyle name="Assumption Multiple Centre 3 2 4" xfId="8965"/>
    <cellStyle name="Assumption Multiple Centre 3 2 5" xfId="13493"/>
    <cellStyle name="Assumption Multiple Centre 3 2 6" xfId="20035"/>
    <cellStyle name="Assumption Multiple Centre 3 2 7" xfId="15729"/>
    <cellStyle name="Assumption Multiple Centre 3 3" xfId="1995"/>
    <cellStyle name="Assumption Multiple Centre 3 3 2" xfId="4542"/>
    <cellStyle name="Assumption Multiple Centre 3 3 2 2" xfId="6179"/>
    <cellStyle name="Assumption Multiple Centre 3 3 2 3" xfId="8962"/>
    <cellStyle name="Assumption Multiple Centre 3 3 2 4" xfId="13490"/>
    <cellStyle name="Assumption Multiple Centre 3 3 2 5" xfId="20032"/>
    <cellStyle name="Assumption Multiple Centre 3 3 2 6" xfId="15726"/>
    <cellStyle name="Assumption Multiple Centre 3 3 3" xfId="6178"/>
    <cellStyle name="Assumption Multiple Centre 3 3 4" xfId="8963"/>
    <cellStyle name="Assumption Multiple Centre 3 3 5" xfId="13491"/>
    <cellStyle name="Assumption Multiple Centre 3 3 6" xfId="20033"/>
    <cellStyle name="Assumption Multiple Centre 3 3 7" xfId="15727"/>
    <cellStyle name="Assumption Multiple Centre 3 4" xfId="2407"/>
    <cellStyle name="Assumption Multiple Centre 3 4 2" xfId="4954"/>
    <cellStyle name="Assumption Multiple Centre 3 4 2 2" xfId="6181"/>
    <cellStyle name="Assumption Multiple Centre 3 4 2 3" xfId="8960"/>
    <cellStyle name="Assumption Multiple Centre 3 4 2 4" xfId="13488"/>
    <cellStyle name="Assumption Multiple Centre 3 4 2 5" xfId="20030"/>
    <cellStyle name="Assumption Multiple Centre 3 4 2 6" xfId="15724"/>
    <cellStyle name="Assumption Multiple Centre 3 4 3" xfId="6180"/>
    <cellStyle name="Assumption Multiple Centre 3 4 4" xfId="8961"/>
    <cellStyle name="Assumption Multiple Centre 3 4 5" xfId="13489"/>
    <cellStyle name="Assumption Multiple Centre 3 4 6" xfId="15725"/>
    <cellStyle name="Assumption Multiple Centre 3 5" xfId="2822"/>
    <cellStyle name="Assumption Multiple Centre 3 5 2" xfId="5369"/>
    <cellStyle name="Assumption Multiple Centre 3 5 2 2" xfId="6183"/>
    <cellStyle name="Assumption Multiple Centre 3 5 2 3" xfId="8958"/>
    <cellStyle name="Assumption Multiple Centre 3 5 2 4" xfId="13486"/>
    <cellStyle name="Assumption Multiple Centre 3 5 2 5" xfId="20028"/>
    <cellStyle name="Assumption Multiple Centre 3 5 2 6" xfId="15675"/>
    <cellStyle name="Assumption Multiple Centre 3 5 3" xfId="6182"/>
    <cellStyle name="Assumption Multiple Centre 3 5 4" xfId="8959"/>
    <cellStyle name="Assumption Multiple Centre 3 5 5" xfId="20029"/>
    <cellStyle name="Assumption Multiple Centre 3 5 6" xfId="15676"/>
    <cellStyle name="Assumption Multiple Centre 3 6" xfId="3259"/>
    <cellStyle name="Assumption Multiple Centre 3 6 2" xfId="6184"/>
    <cellStyle name="Assumption Multiple Centre 3 6 3" xfId="8957"/>
    <cellStyle name="Assumption Multiple Centre 3 6 4" xfId="11349"/>
    <cellStyle name="Assumption Multiple Centre 3 6 5" xfId="20027"/>
    <cellStyle name="Assumption Multiple Centre 3 6 6" xfId="15672"/>
    <cellStyle name="Assumption Multiple Centre 3 7" xfId="3578"/>
    <cellStyle name="Assumption Multiple Centre 3 7 2" xfId="6185"/>
    <cellStyle name="Assumption Multiple Centre 3 7 3" xfId="8956"/>
    <cellStyle name="Assumption Multiple Centre 3 7 4" xfId="13485"/>
    <cellStyle name="Assumption Multiple Centre 3 7 5" xfId="20026"/>
    <cellStyle name="Assumption Multiple Centre 3 7 6" xfId="15611"/>
    <cellStyle name="Assumption Multiple Centre 3 8" xfId="6175"/>
    <cellStyle name="Assumption Multiple Centre 3 9" xfId="8966"/>
    <cellStyle name="Assumption Multiple Centre 4" xfId="947"/>
    <cellStyle name="Assumption Multiple Centre 4 2" xfId="1531"/>
    <cellStyle name="Assumption Multiple Centre 4 2 2" xfId="4080"/>
    <cellStyle name="Assumption Multiple Centre 4 2 2 2" xfId="6188"/>
    <cellStyle name="Assumption Multiple Centre 4 2 2 3" xfId="5750"/>
    <cellStyle name="Assumption Multiple Centre 4 2 2 4" xfId="13483"/>
    <cellStyle name="Assumption Multiple Centre 4 2 2 5" xfId="20023"/>
    <cellStyle name="Assumption Multiple Centre 4 2 2 6" xfId="15518"/>
    <cellStyle name="Assumption Multiple Centre 4 2 3" xfId="6187"/>
    <cellStyle name="Assumption Multiple Centre 4 2 4" xfId="8955"/>
    <cellStyle name="Assumption Multiple Centre 4 2 5" xfId="13484"/>
    <cellStyle name="Assumption Multiple Centre 4 2 6" xfId="20024"/>
    <cellStyle name="Assumption Multiple Centre 4 2 7" xfId="15519"/>
    <cellStyle name="Assumption Multiple Centre 4 3" xfId="1950"/>
    <cellStyle name="Assumption Multiple Centre 4 3 2" xfId="4497"/>
    <cellStyle name="Assumption Multiple Centre 4 3 2 2" xfId="6190"/>
    <cellStyle name="Assumption Multiple Centre 4 3 2 3" xfId="13481"/>
    <cellStyle name="Assumption Multiple Centre 4 3 2 4" xfId="20021"/>
    <cellStyle name="Assumption Multiple Centre 4 3 2 5" xfId="15470"/>
    <cellStyle name="Assumption Multiple Centre 4 3 3" xfId="6189"/>
    <cellStyle name="Assumption Multiple Centre 4 3 4" xfId="13482"/>
    <cellStyle name="Assumption Multiple Centre 4 3 5" xfId="20022"/>
    <cellStyle name="Assumption Multiple Centre 4 3 6" xfId="15515"/>
    <cellStyle name="Assumption Multiple Centre 4 4" xfId="1496"/>
    <cellStyle name="Assumption Multiple Centre 4 4 2" xfId="4045"/>
    <cellStyle name="Assumption Multiple Centre 4 4 2 2" xfId="6192"/>
    <cellStyle name="Assumption Multiple Centre 4 4 2 3" xfId="8951"/>
    <cellStyle name="Assumption Multiple Centre 4 4 2 4" xfId="11473"/>
    <cellStyle name="Assumption Multiple Centre 4 4 2 5" xfId="20019"/>
    <cellStyle name="Assumption Multiple Centre 4 4 2 6" xfId="15432"/>
    <cellStyle name="Assumption Multiple Centre 4 4 3" xfId="6191"/>
    <cellStyle name="Assumption Multiple Centre 4 4 4" xfId="8952"/>
    <cellStyle name="Assumption Multiple Centre 4 4 5" xfId="13480"/>
    <cellStyle name="Assumption Multiple Centre 4 4 6" xfId="20020"/>
    <cellStyle name="Assumption Multiple Centre 4 4 7" xfId="15433"/>
    <cellStyle name="Assumption Multiple Centre 4 5" xfId="2777"/>
    <cellStyle name="Assumption Multiple Centre 4 5 2" xfId="5324"/>
    <cellStyle name="Assumption Multiple Centre 4 5 2 2" xfId="5745"/>
    <cellStyle name="Assumption Multiple Centre 4 5 2 3" xfId="13478"/>
    <cellStyle name="Assumption Multiple Centre 4 5 2 4" xfId="20017"/>
    <cellStyle name="Assumption Multiple Centre 4 5 2 5" xfId="15195"/>
    <cellStyle name="Assumption Multiple Centre 4 5 3" xfId="8950"/>
    <cellStyle name="Assumption Multiple Centre 4 5 4" xfId="13479"/>
    <cellStyle name="Assumption Multiple Centre 4 5 5" xfId="20018"/>
    <cellStyle name="Assumption Multiple Centre 4 5 6" xfId="15200"/>
    <cellStyle name="Assumption Multiple Centre 4 6" xfId="3260"/>
    <cellStyle name="Assumption Multiple Centre 4 6 2" xfId="6195"/>
    <cellStyle name="Assumption Multiple Centre 4 6 3" xfId="8949"/>
    <cellStyle name="Assumption Multiple Centre 4 6 4" xfId="13477"/>
    <cellStyle name="Assumption Multiple Centre 4 6 5" xfId="20016"/>
    <cellStyle name="Assumption Multiple Centre 4 6 6" xfId="14531"/>
    <cellStyle name="Assumption Multiple Centre 4 7" xfId="3214"/>
    <cellStyle name="Assumption Multiple Centre 4 7 2" xfId="6196"/>
    <cellStyle name="Assumption Multiple Centre 4 7 3" xfId="8948"/>
    <cellStyle name="Assumption Multiple Centre 4 7 4" xfId="13476"/>
    <cellStyle name="Assumption Multiple Centre 4 7 5" xfId="20015"/>
    <cellStyle name="Assumption Multiple Centre 4 7 6" xfId="14486"/>
    <cellStyle name="Assumption Multiple Centre 4 8" xfId="11418"/>
    <cellStyle name="Assumption Multiple Centre 4 9" xfId="20025"/>
    <cellStyle name="Assumption Multiple Centre 5" xfId="1349"/>
    <cellStyle name="Assumption Multiple Centre 5 10" xfId="13475"/>
    <cellStyle name="Assumption Multiple Centre 5 11" xfId="20014"/>
    <cellStyle name="Assumption Multiple Centre 5 12" xfId="14469"/>
    <cellStyle name="Assumption Multiple Centre 5 2" xfId="1899"/>
    <cellStyle name="Assumption Multiple Centre 5 2 2" xfId="4446"/>
    <cellStyle name="Assumption Multiple Centre 5 2 2 2" xfId="6199"/>
    <cellStyle name="Assumption Multiple Centre 5 2 2 3" xfId="8945"/>
    <cellStyle name="Assumption Multiple Centre 5 2 2 4" xfId="13456"/>
    <cellStyle name="Assumption Multiple Centre 5 2 2 5" xfId="20012"/>
    <cellStyle name="Assumption Multiple Centre 5 2 2 6" xfId="14465"/>
    <cellStyle name="Assumption Multiple Centre 5 2 3" xfId="6198"/>
    <cellStyle name="Assumption Multiple Centre 5 2 4" xfId="8946"/>
    <cellStyle name="Assumption Multiple Centre 5 2 5" xfId="13474"/>
    <cellStyle name="Assumption Multiple Centre 5 2 6" xfId="20013"/>
    <cellStyle name="Assumption Multiple Centre 5 2 7" xfId="14468"/>
    <cellStyle name="Assumption Multiple Centre 5 3" xfId="2316"/>
    <cellStyle name="Assumption Multiple Centre 5 3 2" xfId="4863"/>
    <cellStyle name="Assumption Multiple Centre 5 3 2 2" xfId="6201"/>
    <cellStyle name="Assumption Multiple Centre 5 3 2 3" xfId="8909"/>
    <cellStyle name="Assumption Multiple Centre 5 3 2 4" xfId="13418"/>
    <cellStyle name="Assumption Multiple Centre 5 3 2 5" xfId="20010"/>
    <cellStyle name="Assumption Multiple Centre 5 3 2 6" xfId="14403"/>
    <cellStyle name="Assumption Multiple Centre 5 3 3" xfId="6200"/>
    <cellStyle name="Assumption Multiple Centre 5 3 4" xfId="8944"/>
    <cellStyle name="Assumption Multiple Centre 5 3 5" xfId="13455"/>
    <cellStyle name="Assumption Multiple Centre 5 3 6" xfId="20011"/>
    <cellStyle name="Assumption Multiple Centre 5 3 7" xfId="14420"/>
    <cellStyle name="Assumption Multiple Centre 5 4" xfId="2728"/>
    <cellStyle name="Assumption Multiple Centre 5 4 2" xfId="5275"/>
    <cellStyle name="Assumption Multiple Centre 5 4 2 2" xfId="6203"/>
    <cellStyle name="Assumption Multiple Centre 5 4 2 3" xfId="8901"/>
    <cellStyle name="Assumption Multiple Centre 5 4 2 4" xfId="13416"/>
    <cellStyle name="Assumption Multiple Centre 5 4 2 5" xfId="20008"/>
    <cellStyle name="Assumption Multiple Centre 5 4 2 6" xfId="14399"/>
    <cellStyle name="Assumption Multiple Centre 5 4 3" xfId="6202"/>
    <cellStyle name="Assumption Multiple Centre 5 4 4" xfId="8908"/>
    <cellStyle name="Assumption Multiple Centre 5 4 5" xfId="13417"/>
    <cellStyle name="Assumption Multiple Centre 5 4 6" xfId="20009"/>
    <cellStyle name="Assumption Multiple Centre 5 4 7" xfId="14402"/>
    <cellStyle name="Assumption Multiple Centre 5 5" xfId="3143"/>
    <cellStyle name="Assumption Multiple Centre 5 5 2" xfId="5690"/>
    <cellStyle name="Assumption Multiple Centre 5 5 2 2" xfId="6205"/>
    <cellStyle name="Assumption Multiple Centre 5 5 2 3" xfId="8887"/>
    <cellStyle name="Assumption Multiple Centre 5 5 2 4" xfId="13414"/>
    <cellStyle name="Assumption Multiple Centre 5 5 2 5" xfId="20006"/>
    <cellStyle name="Assumption Multiple Centre 5 5 2 6" xfId="14337"/>
    <cellStyle name="Assumption Multiple Centre 5 5 3" xfId="6204"/>
    <cellStyle name="Assumption Multiple Centre 5 5 4" xfId="8888"/>
    <cellStyle name="Assumption Multiple Centre 5 5 5" xfId="13415"/>
    <cellStyle name="Assumption Multiple Centre 5 5 6" xfId="20007"/>
    <cellStyle name="Assumption Multiple Centre 5 5 7" xfId="14354"/>
    <cellStyle name="Assumption Multiple Centre 5 6" xfId="3261"/>
    <cellStyle name="Assumption Multiple Centre 5 6 2" xfId="6206"/>
    <cellStyle name="Assumption Multiple Centre 5 6 3" xfId="8886"/>
    <cellStyle name="Assumption Multiple Centre 5 6 4" xfId="13413"/>
    <cellStyle name="Assumption Multiple Centre 5 6 5" xfId="20005"/>
    <cellStyle name="Assumption Multiple Centre 5 6 6" xfId="14336"/>
    <cellStyle name="Assumption Multiple Centre 5 7" xfId="3899"/>
    <cellStyle name="Assumption Multiple Centre 5 7 2" xfId="6207"/>
    <cellStyle name="Assumption Multiple Centre 5 7 3" xfId="8885"/>
    <cellStyle name="Assumption Multiple Centre 5 7 4" xfId="13412"/>
    <cellStyle name="Assumption Multiple Centre 5 7 5" xfId="20004"/>
    <cellStyle name="Assumption Multiple Centre 5 7 6" xfId="14333"/>
    <cellStyle name="Assumption Multiple Centre 5 8" xfId="6197"/>
    <cellStyle name="Assumption Multiple Centre 5 9" xfId="8947"/>
    <cellStyle name="Assumption Multiple Right" xfId="208"/>
    <cellStyle name="Assumption Multiple Right 2" xfId="1030"/>
    <cellStyle name="Assumption Multiple Right 2 10" xfId="8883"/>
    <cellStyle name="Assumption Multiple Right 2 11" xfId="13410"/>
    <cellStyle name="Assumption Multiple Right 2 12" xfId="20002"/>
    <cellStyle name="Assumption Multiple Right 2 13" xfId="14272"/>
    <cellStyle name="Assumption Multiple Right 2 2" xfId="1148"/>
    <cellStyle name="Assumption Multiple Right 2 2 10" xfId="13409"/>
    <cellStyle name="Assumption Multiple Right 2 2 11" xfId="20001"/>
    <cellStyle name="Assumption Multiple Right 2 2 12" xfId="14271"/>
    <cellStyle name="Assumption Multiple Right 2 2 2" xfId="1699"/>
    <cellStyle name="Assumption Multiple Right 2 2 2 2" xfId="4248"/>
    <cellStyle name="Assumption Multiple Right 2 2 2 2 2" xfId="6212"/>
    <cellStyle name="Assumption Multiple Right 2 2 2 2 3" xfId="8880"/>
    <cellStyle name="Assumption Multiple Right 2 2 2 2 4" xfId="13407"/>
    <cellStyle name="Assumption Multiple Right 2 2 2 2 5" xfId="19999"/>
    <cellStyle name="Assumption Multiple Right 2 2 2 2 6" xfId="14268"/>
    <cellStyle name="Assumption Multiple Right 2 2 2 3" xfId="6211"/>
    <cellStyle name="Assumption Multiple Right 2 2 2 4" xfId="8881"/>
    <cellStyle name="Assumption Multiple Right 2 2 2 5" xfId="13408"/>
    <cellStyle name="Assumption Multiple Right 2 2 2 6" xfId="20000"/>
    <cellStyle name="Assumption Multiple Right 2 2 2 7" xfId="20510"/>
    <cellStyle name="Assumption Multiple Right 2 2 3" xfId="2118"/>
    <cellStyle name="Assumption Multiple Right 2 2 3 2" xfId="4665"/>
    <cellStyle name="Assumption Multiple Right 2 2 3 2 2" xfId="6214"/>
    <cellStyle name="Assumption Multiple Right 2 2 3 2 3" xfId="8878"/>
    <cellStyle name="Assumption Multiple Right 2 2 3 2 4" xfId="13405"/>
    <cellStyle name="Assumption Multiple Right 2 2 3 2 5" xfId="19997"/>
    <cellStyle name="Assumption Multiple Right 2 2 3 2 6" xfId="14223"/>
    <cellStyle name="Assumption Multiple Right 2 2 3 3" xfId="6213"/>
    <cellStyle name="Assumption Multiple Right 2 2 3 4" xfId="8879"/>
    <cellStyle name="Assumption Multiple Right 2 2 3 5" xfId="13406"/>
    <cellStyle name="Assumption Multiple Right 2 2 3 6" xfId="19998"/>
    <cellStyle name="Assumption Multiple Right 2 2 3 7" xfId="20517"/>
    <cellStyle name="Assumption Multiple Right 2 2 4" xfId="2530"/>
    <cellStyle name="Assumption Multiple Right 2 2 4 2" xfId="5077"/>
    <cellStyle name="Assumption Multiple Right 2 2 4 2 2" xfId="6216"/>
    <cellStyle name="Assumption Multiple Right 2 2 4 2 3" xfId="8876"/>
    <cellStyle name="Assumption Multiple Right 2 2 4 2 4" xfId="13403"/>
    <cellStyle name="Assumption Multiple Right 2 2 4 2 5" xfId="19995"/>
    <cellStyle name="Assumption Multiple Right 2 2 4 2 6" xfId="14205"/>
    <cellStyle name="Assumption Multiple Right 2 2 4 3" xfId="6215"/>
    <cellStyle name="Assumption Multiple Right 2 2 4 4" xfId="8877"/>
    <cellStyle name="Assumption Multiple Right 2 2 4 5" xfId="13404"/>
    <cellStyle name="Assumption Multiple Right 2 2 4 6" xfId="19996"/>
    <cellStyle name="Assumption Multiple Right 2 2 4 7" xfId="14206"/>
    <cellStyle name="Assumption Multiple Right 2 2 5" xfId="2945"/>
    <cellStyle name="Assumption Multiple Right 2 2 5 2" xfId="5492"/>
    <cellStyle name="Assumption Multiple Right 2 2 5 2 2" xfId="6218"/>
    <cellStyle name="Assumption Multiple Right 2 2 5 2 3" xfId="8874"/>
    <cellStyle name="Assumption Multiple Right 2 2 5 2 4" xfId="13401"/>
    <cellStyle name="Assumption Multiple Right 2 2 5 2 5" xfId="19993"/>
    <cellStyle name="Assumption Multiple Right 2 2 5 2 6" xfId="14157"/>
    <cellStyle name="Assumption Multiple Right 2 2 5 3" xfId="6217"/>
    <cellStyle name="Assumption Multiple Right 2 2 5 4" xfId="8875"/>
    <cellStyle name="Assumption Multiple Right 2 2 5 5" xfId="13402"/>
    <cellStyle name="Assumption Multiple Right 2 2 5 6" xfId="19994"/>
    <cellStyle name="Assumption Multiple Right 2 2 5 7" xfId="14202"/>
    <cellStyle name="Assumption Multiple Right 2 2 6" xfId="3262"/>
    <cellStyle name="Assumption Multiple Right 2 2 6 2" xfId="6219"/>
    <cellStyle name="Assumption Multiple Right 2 2 6 3" xfId="8873"/>
    <cellStyle name="Assumption Multiple Right 2 2 6 4" xfId="13400"/>
    <cellStyle name="Assumption Multiple Right 2 2 6 5" xfId="19992"/>
    <cellStyle name="Assumption Multiple Right 2 2 6 6" xfId="20522"/>
    <cellStyle name="Assumption Multiple Right 2 2 7" xfId="3701"/>
    <cellStyle name="Assumption Multiple Right 2 2 7 2" xfId="6220"/>
    <cellStyle name="Assumption Multiple Right 2 2 7 3" xfId="8872"/>
    <cellStyle name="Assumption Multiple Right 2 2 7 4" xfId="13399"/>
    <cellStyle name="Assumption Multiple Right 2 2 7 5" xfId="19991"/>
    <cellStyle name="Assumption Multiple Right 2 2 7 6" xfId="14140"/>
    <cellStyle name="Assumption Multiple Right 2 2 8" xfId="6210"/>
    <cellStyle name="Assumption Multiple Right 2 2 9" xfId="8882"/>
    <cellStyle name="Assumption Multiple Right 2 3" xfId="1249"/>
    <cellStyle name="Assumption Multiple Right 2 3 10" xfId="19990"/>
    <cellStyle name="Assumption Multiple Right 2 3 11" xfId="14139"/>
    <cellStyle name="Assumption Multiple Right 2 3 2" xfId="1800"/>
    <cellStyle name="Assumption Multiple Right 2 3 2 2" xfId="4349"/>
    <cellStyle name="Assumption Multiple Right 2 3 2 2 2" xfId="6223"/>
    <cellStyle name="Assumption Multiple Right 2 3 2 2 3" xfId="8869"/>
    <cellStyle name="Assumption Multiple Right 2 3 2 2 4" xfId="13348"/>
    <cellStyle name="Assumption Multiple Right 2 3 2 2 5" xfId="19988"/>
    <cellStyle name="Assumption Multiple Right 2 3 2 2 6" xfId="14091"/>
    <cellStyle name="Assumption Multiple Right 2 3 2 3" xfId="6222"/>
    <cellStyle name="Assumption Multiple Right 2 3 2 4" xfId="8870"/>
    <cellStyle name="Assumption Multiple Right 2 3 2 5" xfId="13349"/>
    <cellStyle name="Assumption Multiple Right 2 3 2 6" xfId="19989"/>
    <cellStyle name="Assumption Multiple Right 2 3 2 7" xfId="14136"/>
    <cellStyle name="Assumption Multiple Right 2 3 3" xfId="2219"/>
    <cellStyle name="Assumption Multiple Right 2 3 3 2" xfId="4766"/>
    <cellStyle name="Assumption Multiple Right 2 3 3 2 2" xfId="6225"/>
    <cellStyle name="Assumption Multiple Right 2 3 3 2 3" xfId="8855"/>
    <cellStyle name="Assumption Multiple Right 2 3 3 2 4" xfId="13333"/>
    <cellStyle name="Assumption Multiple Right 2 3 3 2 5" xfId="19986"/>
    <cellStyle name="Assumption Multiple Right 2 3 3 2 6" xfId="14073"/>
    <cellStyle name="Assumption Multiple Right 2 3 3 3" xfId="6224"/>
    <cellStyle name="Assumption Multiple Right 2 3 3 4" xfId="8868"/>
    <cellStyle name="Assumption Multiple Right 2 3 3 5" xfId="13345"/>
    <cellStyle name="Assumption Multiple Right 2 3 3 6" xfId="19987"/>
    <cellStyle name="Assumption Multiple Right 2 3 3 7" xfId="14074"/>
    <cellStyle name="Assumption Multiple Right 2 3 4" xfId="2631"/>
    <cellStyle name="Assumption Multiple Right 2 3 4 2" xfId="5178"/>
    <cellStyle name="Assumption Multiple Right 2 3 4 2 2" xfId="6227"/>
    <cellStyle name="Assumption Multiple Right 2 3 4 2 3" xfId="8847"/>
    <cellStyle name="Assumption Multiple Right 2 3 4 2 4" xfId="13283"/>
    <cellStyle name="Assumption Multiple Right 2 3 4 2 5" xfId="19984"/>
    <cellStyle name="Assumption Multiple Right 2 3 4 2 6" xfId="11102"/>
    <cellStyle name="Assumption Multiple Right 2 3 4 3" xfId="6226"/>
    <cellStyle name="Assumption Multiple Right 2 3 4 4" xfId="8854"/>
    <cellStyle name="Assumption Multiple Right 2 3 4 5" xfId="13332"/>
    <cellStyle name="Assumption Multiple Right 2 3 4 6" xfId="19985"/>
    <cellStyle name="Assumption Multiple Right 2 3 4 7" xfId="10677"/>
    <cellStyle name="Assumption Multiple Right 2 3 5" xfId="3046"/>
    <cellStyle name="Assumption Multiple Right 2 3 5 2" xfId="5593"/>
    <cellStyle name="Assumption Multiple Right 2 3 5 2 2" xfId="6229"/>
    <cellStyle name="Assumption Multiple Right 2 3 5 2 3" xfId="8789"/>
    <cellStyle name="Assumption Multiple Right 2 3 5 2 4" xfId="13279"/>
    <cellStyle name="Assumption Multiple Right 2 3 5 2 5" xfId="19982"/>
    <cellStyle name="Assumption Multiple Right 2 3 5 2 6" xfId="16057"/>
    <cellStyle name="Assumption Multiple Right 2 3 5 3" xfId="6228"/>
    <cellStyle name="Assumption Multiple Right 2 3 5 4" xfId="8802"/>
    <cellStyle name="Assumption Multiple Right 2 3 5 5" xfId="13282"/>
    <cellStyle name="Assumption Multiple Right 2 3 5 6" xfId="19983"/>
    <cellStyle name="Assumption Multiple Right 2 3 5 7" xfId="16056"/>
    <cellStyle name="Assumption Multiple Right 2 3 6" xfId="3802"/>
    <cellStyle name="Assumption Multiple Right 2 3 6 2" xfId="6230"/>
    <cellStyle name="Assumption Multiple Right 2 3 6 3" xfId="8788"/>
    <cellStyle name="Assumption Multiple Right 2 3 6 4" xfId="13267"/>
    <cellStyle name="Assumption Multiple Right 2 3 6 5" xfId="19981"/>
    <cellStyle name="Assumption Multiple Right 2 3 6 6" xfId="16058"/>
    <cellStyle name="Assumption Multiple Right 2 3 7" xfId="6221"/>
    <cellStyle name="Assumption Multiple Right 2 3 8" xfId="8871"/>
    <cellStyle name="Assumption Multiple Right 2 3 9" xfId="13398"/>
    <cellStyle name="Assumption Multiple Right 2 4" xfId="1597"/>
    <cellStyle name="Assumption Multiple Right 2 4 2" xfId="4146"/>
    <cellStyle name="Assumption Multiple Right 2 4 2 2" xfId="6232"/>
    <cellStyle name="Assumption Multiple Right 2 4 2 3" xfId="8736"/>
    <cellStyle name="Assumption Multiple Right 2 4 2 4" xfId="13231"/>
    <cellStyle name="Assumption Multiple Right 2 4 2 5" xfId="19979"/>
    <cellStyle name="Assumption Multiple Right 2 4 2 6" xfId="16060"/>
    <cellStyle name="Assumption Multiple Right 2 4 3" xfId="6231"/>
    <cellStyle name="Assumption Multiple Right 2 4 4" xfId="8781"/>
    <cellStyle name="Assumption Multiple Right 2 4 5" xfId="13266"/>
    <cellStyle name="Assumption Multiple Right 2 4 6" xfId="19980"/>
    <cellStyle name="Assumption Multiple Right 2 4 7" xfId="16059"/>
    <cellStyle name="Assumption Multiple Right 2 5" xfId="2016"/>
    <cellStyle name="Assumption Multiple Right 2 5 2" xfId="4563"/>
    <cellStyle name="Assumption Multiple Right 2 5 2 2" xfId="6234"/>
    <cellStyle name="Assumption Multiple Right 2 5 2 3" xfId="8723"/>
    <cellStyle name="Assumption Multiple Right 2 5 2 4" xfId="13204"/>
    <cellStyle name="Assumption Multiple Right 2 5 2 5" xfId="19977"/>
    <cellStyle name="Assumption Multiple Right 2 5 2 6" xfId="16062"/>
    <cellStyle name="Assumption Multiple Right 2 5 3" xfId="6233"/>
    <cellStyle name="Assumption Multiple Right 2 5 4" xfId="8724"/>
    <cellStyle name="Assumption Multiple Right 2 5 5" xfId="13230"/>
    <cellStyle name="Assumption Multiple Right 2 5 6" xfId="19978"/>
    <cellStyle name="Assumption Multiple Right 2 5 7" xfId="16061"/>
    <cellStyle name="Assumption Multiple Right 2 6" xfId="2428"/>
    <cellStyle name="Assumption Multiple Right 2 6 2" xfId="4975"/>
    <cellStyle name="Assumption Multiple Right 2 6 2 2" xfId="6236"/>
    <cellStyle name="Assumption Multiple Right 2 6 2 3" xfId="8673"/>
    <cellStyle name="Assumption Multiple Right 2 6 2 4" xfId="13202"/>
    <cellStyle name="Assumption Multiple Right 2 6 2 5" xfId="19975"/>
    <cellStyle name="Assumption Multiple Right 2 6 2 6" xfId="16064"/>
    <cellStyle name="Assumption Multiple Right 2 6 3" xfId="6235"/>
    <cellStyle name="Assumption Multiple Right 2 6 4" xfId="8716"/>
    <cellStyle name="Assumption Multiple Right 2 6 5" xfId="13203"/>
    <cellStyle name="Assumption Multiple Right 2 6 6" xfId="19976"/>
    <cellStyle name="Assumption Multiple Right 2 6 7" xfId="16063"/>
    <cellStyle name="Assumption Multiple Right 2 7" xfId="2843"/>
    <cellStyle name="Assumption Multiple Right 2 7 2" xfId="5390"/>
    <cellStyle name="Assumption Multiple Right 2 7 2 2" xfId="6238"/>
    <cellStyle name="Assumption Multiple Right 2 7 2 3" xfId="8671"/>
    <cellStyle name="Assumption Multiple Right 2 7 2 4" xfId="13200"/>
    <cellStyle name="Assumption Multiple Right 2 7 2 5" xfId="19973"/>
    <cellStyle name="Assumption Multiple Right 2 7 2 6" xfId="16066"/>
    <cellStyle name="Assumption Multiple Right 2 7 3" xfId="6237"/>
    <cellStyle name="Assumption Multiple Right 2 7 4" xfId="8672"/>
    <cellStyle name="Assumption Multiple Right 2 7 5" xfId="13201"/>
    <cellStyle name="Assumption Multiple Right 2 7 6" xfId="19974"/>
    <cellStyle name="Assumption Multiple Right 2 7 7" xfId="16065"/>
    <cellStyle name="Assumption Multiple Right 2 8" xfId="3599"/>
    <cellStyle name="Assumption Multiple Right 2 8 2" xfId="6239"/>
    <cellStyle name="Assumption Multiple Right 2 8 3" xfId="8670"/>
    <cellStyle name="Assumption Multiple Right 2 8 4" xfId="13199"/>
    <cellStyle name="Assumption Multiple Right 2 8 5" xfId="19972"/>
    <cellStyle name="Assumption Multiple Right 2 8 6" xfId="16067"/>
    <cellStyle name="Assumption Multiple Right 2 9" xfId="6209"/>
    <cellStyle name="Assumption Multiple Right 3" xfId="991"/>
    <cellStyle name="Assumption Multiple Right 3 10" xfId="16068"/>
    <cellStyle name="Assumption Multiple Right 3 2" xfId="1575"/>
    <cellStyle name="Assumption Multiple Right 3 2 2" xfId="4124"/>
    <cellStyle name="Assumption Multiple Right 3 2 2 2" xfId="6242"/>
    <cellStyle name="Assumption Multiple Right 3 2 2 3" xfId="5751"/>
    <cellStyle name="Assumption Multiple Right 3 2 2 4" xfId="13197"/>
    <cellStyle name="Assumption Multiple Right 3 2 2 5" xfId="19969"/>
    <cellStyle name="Assumption Multiple Right 3 2 2 6" xfId="16070"/>
    <cellStyle name="Assumption Multiple Right 3 2 3" xfId="6241"/>
    <cellStyle name="Assumption Multiple Right 3 2 4" xfId="8668"/>
    <cellStyle name="Assumption Multiple Right 3 2 5" xfId="11405"/>
    <cellStyle name="Assumption Multiple Right 3 2 6" xfId="19970"/>
    <cellStyle name="Assumption Multiple Right 3 2 7" xfId="16069"/>
    <cellStyle name="Assumption Multiple Right 3 3" xfId="1994"/>
    <cellStyle name="Assumption Multiple Right 3 3 2" xfId="4541"/>
    <cellStyle name="Assumption Multiple Right 3 3 2 2" xfId="6244"/>
    <cellStyle name="Assumption Multiple Right 3 3 2 3" xfId="8666"/>
    <cellStyle name="Assumption Multiple Right 3 3 2 4" xfId="13195"/>
    <cellStyle name="Assumption Multiple Right 3 3 2 5" xfId="19967"/>
    <cellStyle name="Assumption Multiple Right 3 3 2 6" xfId="16072"/>
    <cellStyle name="Assumption Multiple Right 3 3 3" xfId="6243"/>
    <cellStyle name="Assumption Multiple Right 3 3 4" xfId="8667"/>
    <cellStyle name="Assumption Multiple Right 3 3 5" xfId="13196"/>
    <cellStyle name="Assumption Multiple Right 3 3 6" xfId="19968"/>
    <cellStyle name="Assumption Multiple Right 3 3 7" xfId="16071"/>
    <cellStyle name="Assumption Multiple Right 3 4" xfId="2406"/>
    <cellStyle name="Assumption Multiple Right 3 4 2" xfId="4953"/>
    <cellStyle name="Assumption Multiple Right 3 4 2 2" xfId="6246"/>
    <cellStyle name="Assumption Multiple Right 3 4 2 3" xfId="8664"/>
    <cellStyle name="Assumption Multiple Right 3 4 2 4" xfId="13193"/>
    <cellStyle name="Assumption Multiple Right 3 4 2 5" xfId="19965"/>
    <cellStyle name="Assumption Multiple Right 3 4 2 6" xfId="16074"/>
    <cellStyle name="Assumption Multiple Right 3 4 3" xfId="6245"/>
    <cellStyle name="Assumption Multiple Right 3 4 4" xfId="8665"/>
    <cellStyle name="Assumption Multiple Right 3 4 5" xfId="13194"/>
    <cellStyle name="Assumption Multiple Right 3 4 6" xfId="16073"/>
    <cellStyle name="Assumption Multiple Right 3 5" xfId="2821"/>
    <cellStyle name="Assumption Multiple Right 3 5 2" xfId="5368"/>
    <cellStyle name="Assumption Multiple Right 3 5 2 2" xfId="6248"/>
    <cellStyle name="Assumption Multiple Right 3 5 2 3" xfId="8662"/>
    <cellStyle name="Assumption Multiple Right 3 5 2 4" xfId="13191"/>
    <cellStyle name="Assumption Multiple Right 3 5 2 5" xfId="19963"/>
    <cellStyle name="Assumption Multiple Right 3 5 2 6" xfId="16076"/>
    <cellStyle name="Assumption Multiple Right 3 5 3" xfId="6247"/>
    <cellStyle name="Assumption Multiple Right 3 5 4" xfId="8663"/>
    <cellStyle name="Assumption Multiple Right 3 5 5" xfId="19964"/>
    <cellStyle name="Assumption Multiple Right 3 5 6" xfId="16075"/>
    <cellStyle name="Assumption Multiple Right 3 6" xfId="3263"/>
    <cellStyle name="Assumption Multiple Right 3 6 2" xfId="6249"/>
    <cellStyle name="Assumption Multiple Right 3 6 3" xfId="8661"/>
    <cellStyle name="Assumption Multiple Right 3 6 4" xfId="13190"/>
    <cellStyle name="Assumption Multiple Right 3 6 5" xfId="19962"/>
    <cellStyle name="Assumption Multiple Right 3 6 6" xfId="16077"/>
    <cellStyle name="Assumption Multiple Right 3 7" xfId="3577"/>
    <cellStyle name="Assumption Multiple Right 3 7 2" xfId="6250"/>
    <cellStyle name="Assumption Multiple Right 3 7 3" xfId="8660"/>
    <cellStyle name="Assumption Multiple Right 3 7 4" xfId="13184"/>
    <cellStyle name="Assumption Multiple Right 3 7 5" xfId="19961"/>
    <cellStyle name="Assumption Multiple Right 3 7 6" xfId="16104"/>
    <cellStyle name="Assumption Multiple Right 3 8" xfId="6240"/>
    <cellStyle name="Assumption Multiple Right 3 9" xfId="8669"/>
    <cellStyle name="Assumption Multiple Right 4" xfId="948"/>
    <cellStyle name="Assumption Multiple Right 4 2" xfId="1532"/>
    <cellStyle name="Assumption Multiple Right 4 2 2" xfId="4081"/>
    <cellStyle name="Assumption Multiple Right 4 2 2 2" xfId="6253"/>
    <cellStyle name="Assumption Multiple Right 4 2 2 3" xfId="8629"/>
    <cellStyle name="Assumption Multiple Right 4 2 2 4" xfId="13126"/>
    <cellStyle name="Assumption Multiple Right 4 2 2 5" xfId="19958"/>
    <cellStyle name="Assumption Multiple Right 4 2 2 6" xfId="16169"/>
    <cellStyle name="Assumption Multiple Right 4 2 3" xfId="6252"/>
    <cellStyle name="Assumption Multiple Right 4 2 4" xfId="8636"/>
    <cellStyle name="Assumption Multiple Right 4 2 5" xfId="13127"/>
    <cellStyle name="Assumption Multiple Right 4 2 6" xfId="19959"/>
    <cellStyle name="Assumption Multiple Right 4 2 7" xfId="16142"/>
    <cellStyle name="Assumption Multiple Right 4 3" xfId="1951"/>
    <cellStyle name="Assumption Multiple Right 4 3 2" xfId="4498"/>
    <cellStyle name="Assumption Multiple Right 4 3 2 2" xfId="6255"/>
    <cellStyle name="Assumption Multiple Right 4 3 2 3" xfId="13124"/>
    <cellStyle name="Assumption Multiple Right 4 3 2 4" xfId="19956"/>
    <cellStyle name="Assumption Multiple Right 4 3 2 5" xfId="16208"/>
    <cellStyle name="Assumption Multiple Right 4 3 3" xfId="6254"/>
    <cellStyle name="Assumption Multiple Right 4 3 4" xfId="13125"/>
    <cellStyle name="Assumption Multiple Right 4 3 5" xfId="19957"/>
    <cellStyle name="Assumption Multiple Right 4 3 6" xfId="16174"/>
    <cellStyle name="Assumption Multiple Right 4 4" xfId="1497"/>
    <cellStyle name="Assumption Multiple Right 4 4 2" xfId="4046"/>
    <cellStyle name="Assumption Multiple Right 4 4 2 2" xfId="6257"/>
    <cellStyle name="Assumption Multiple Right 4 4 2 3" xfId="8594"/>
    <cellStyle name="Assumption Multiple Right 4 4 2 4" xfId="13122"/>
    <cellStyle name="Assumption Multiple Right 4 4 2 5" xfId="19954"/>
    <cellStyle name="Assumption Multiple Right 4 4 2 6" xfId="16593"/>
    <cellStyle name="Assumption Multiple Right 4 4 3" xfId="6256"/>
    <cellStyle name="Assumption Multiple Right 4 4 4" xfId="8595"/>
    <cellStyle name="Assumption Multiple Right 4 4 5" xfId="13123"/>
    <cellStyle name="Assumption Multiple Right 4 4 6" xfId="19955"/>
    <cellStyle name="Assumption Multiple Right 4 4 7" xfId="16529"/>
    <cellStyle name="Assumption Multiple Right 4 5" xfId="2778"/>
    <cellStyle name="Assumption Multiple Right 4 5 2" xfId="5325"/>
    <cellStyle name="Assumption Multiple Right 4 5 2 2" xfId="8592"/>
    <cellStyle name="Assumption Multiple Right 4 5 2 3" xfId="13120"/>
    <cellStyle name="Assumption Multiple Right 4 5 2 4" xfId="19952"/>
    <cellStyle name="Assumption Multiple Right 4 5 2 5" xfId="17039"/>
    <cellStyle name="Assumption Multiple Right 4 5 3" xfId="8593"/>
    <cellStyle name="Assumption Multiple Right 4 5 4" xfId="13121"/>
    <cellStyle name="Assumption Multiple Right 4 5 5" xfId="19953"/>
    <cellStyle name="Assumption Multiple Right 4 5 6" xfId="16985"/>
    <cellStyle name="Assumption Multiple Right 4 6" xfId="3264"/>
    <cellStyle name="Assumption Multiple Right 4 6 2" xfId="6260"/>
    <cellStyle name="Assumption Multiple Right 4 6 3" xfId="8591"/>
    <cellStyle name="Assumption Multiple Right 4 6 4" xfId="13119"/>
    <cellStyle name="Assumption Multiple Right 4 6 5" xfId="19951"/>
    <cellStyle name="Assumption Multiple Right 4 6 6" xfId="17040"/>
    <cellStyle name="Assumption Multiple Right 4 7" xfId="3213"/>
    <cellStyle name="Assumption Multiple Right 4 7 2" xfId="6261"/>
    <cellStyle name="Assumption Multiple Right 4 7 3" xfId="8590"/>
    <cellStyle name="Assumption Multiple Right 4 7 4" xfId="13118"/>
    <cellStyle name="Assumption Multiple Right 4 7 5" xfId="19950"/>
    <cellStyle name="Assumption Multiple Right 4 7 6" xfId="17041"/>
    <cellStyle name="Assumption Multiple Right 4 8" xfId="13183"/>
    <cellStyle name="Assumption Multiple Right 4 9" xfId="19960"/>
    <cellStyle name="Assumption Multiple Right 5" xfId="1350"/>
    <cellStyle name="Assumption Multiple Right 5 10" xfId="13117"/>
    <cellStyle name="Assumption Multiple Right 5 11" xfId="19949"/>
    <cellStyle name="Assumption Multiple Right 5 12" xfId="17042"/>
    <cellStyle name="Assumption Multiple Right 5 2" xfId="1900"/>
    <cellStyle name="Assumption Multiple Right 5 2 2" xfId="4447"/>
    <cellStyle name="Assumption Multiple Right 5 2 2 2" xfId="6264"/>
    <cellStyle name="Assumption Multiple Right 5 2 2 3" xfId="8587"/>
    <cellStyle name="Assumption Multiple Right 5 2 2 4" xfId="13115"/>
    <cellStyle name="Assumption Multiple Right 5 2 2 5" xfId="19947"/>
    <cellStyle name="Assumption Multiple Right 5 2 2 6" xfId="20516"/>
    <cellStyle name="Assumption Multiple Right 5 2 3" xfId="6263"/>
    <cellStyle name="Assumption Multiple Right 5 2 4" xfId="8588"/>
    <cellStyle name="Assumption Multiple Right 5 2 5" xfId="13116"/>
    <cellStyle name="Assumption Multiple Right 5 2 6" xfId="19948"/>
    <cellStyle name="Assumption Multiple Right 5 2 7" xfId="17049"/>
    <cellStyle name="Assumption Multiple Right 5 3" xfId="2317"/>
    <cellStyle name="Assumption Multiple Right 5 3 2" xfId="4864"/>
    <cellStyle name="Assumption Multiple Right 5 3 2 2" xfId="6266"/>
    <cellStyle name="Assumption Multiple Right 5 3 2 3" xfId="8585"/>
    <cellStyle name="Assumption Multiple Right 5 3 2 4" xfId="13113"/>
    <cellStyle name="Assumption Multiple Right 5 3 2 5" xfId="19945"/>
    <cellStyle name="Assumption Multiple Right 5 3 2 6" xfId="17104"/>
    <cellStyle name="Assumption Multiple Right 5 3 3" xfId="6265"/>
    <cellStyle name="Assumption Multiple Right 5 3 4" xfId="8586"/>
    <cellStyle name="Assumption Multiple Right 5 3 5" xfId="13114"/>
    <cellStyle name="Assumption Multiple Right 5 3 6" xfId="19946"/>
    <cellStyle name="Assumption Multiple Right 5 3 7" xfId="17103"/>
    <cellStyle name="Assumption Multiple Right 5 4" xfId="2729"/>
    <cellStyle name="Assumption Multiple Right 5 4 2" xfId="5276"/>
    <cellStyle name="Assumption Multiple Right 5 4 2 2" xfId="6268"/>
    <cellStyle name="Assumption Multiple Right 5 4 2 3" xfId="8583"/>
    <cellStyle name="Assumption Multiple Right 5 4 2 4" xfId="13111"/>
    <cellStyle name="Assumption Multiple Right 5 4 2 5" xfId="19943"/>
    <cellStyle name="Assumption Multiple Right 5 4 2 6" xfId="17106"/>
    <cellStyle name="Assumption Multiple Right 5 4 3" xfId="6267"/>
    <cellStyle name="Assumption Multiple Right 5 4 4" xfId="8584"/>
    <cellStyle name="Assumption Multiple Right 5 4 5" xfId="13112"/>
    <cellStyle name="Assumption Multiple Right 5 4 6" xfId="19944"/>
    <cellStyle name="Assumption Multiple Right 5 4 7" xfId="17105"/>
    <cellStyle name="Assumption Multiple Right 5 5" xfId="3144"/>
    <cellStyle name="Assumption Multiple Right 5 5 2" xfId="5691"/>
    <cellStyle name="Assumption Multiple Right 5 5 2 2" xfId="6270"/>
    <cellStyle name="Assumption Multiple Right 5 5 2 3" xfId="8581"/>
    <cellStyle name="Assumption Multiple Right 5 5 2 4" xfId="13109"/>
    <cellStyle name="Assumption Multiple Right 5 5 2 5" xfId="19941"/>
    <cellStyle name="Assumption Multiple Right 5 5 2 6" xfId="17108"/>
    <cellStyle name="Assumption Multiple Right 5 5 3" xfId="6269"/>
    <cellStyle name="Assumption Multiple Right 5 5 4" xfId="8582"/>
    <cellStyle name="Assumption Multiple Right 5 5 5" xfId="13110"/>
    <cellStyle name="Assumption Multiple Right 5 5 6" xfId="19942"/>
    <cellStyle name="Assumption Multiple Right 5 5 7" xfId="17107"/>
    <cellStyle name="Assumption Multiple Right 5 6" xfId="3265"/>
    <cellStyle name="Assumption Multiple Right 5 6 2" xfId="6271"/>
    <cellStyle name="Assumption Multiple Right 5 6 3" xfId="8580"/>
    <cellStyle name="Assumption Multiple Right 5 6 4" xfId="13108"/>
    <cellStyle name="Assumption Multiple Right 5 6 5" xfId="19940"/>
    <cellStyle name="Assumption Multiple Right 5 6 6" xfId="17109"/>
    <cellStyle name="Assumption Multiple Right 5 7" xfId="3900"/>
    <cellStyle name="Assumption Multiple Right 5 7 2" xfId="6272"/>
    <cellStyle name="Assumption Multiple Right 5 7 3" xfId="8579"/>
    <cellStyle name="Assumption Multiple Right 5 7 4" xfId="13107"/>
    <cellStyle name="Assumption Multiple Right 5 7 5" xfId="19939"/>
    <cellStyle name="Assumption Multiple Right 5 7 6" xfId="17110"/>
    <cellStyle name="Assumption Multiple Right 5 8" xfId="6262"/>
    <cellStyle name="Assumption Multiple Right 5 9" xfId="8589"/>
    <cellStyle name="Assumption number" xfId="209"/>
    <cellStyle name="Assumption number 2" xfId="1031"/>
    <cellStyle name="Assumption number 2 10" xfId="19937"/>
    <cellStyle name="Assumption number 2 2" xfId="1149"/>
    <cellStyle name="Assumption number 2 2 10" xfId="19936"/>
    <cellStyle name="Assumption number 2 2 11" xfId="17171"/>
    <cellStyle name="Assumption number 2 2 2" xfId="1700"/>
    <cellStyle name="Assumption number 2 2 2 2" xfId="4249"/>
    <cellStyle name="Assumption number 2 2 2 2 2" xfId="6277"/>
    <cellStyle name="Assumption number 2 2 2 2 3" xfId="8574"/>
    <cellStyle name="Assumption number 2 2 2 2 4" xfId="13102"/>
    <cellStyle name="Assumption number 2 2 2 2 5" xfId="19934"/>
    <cellStyle name="Assumption number 2 2 2 2 6" xfId="17173"/>
    <cellStyle name="Assumption number 2 2 2 3" xfId="6276"/>
    <cellStyle name="Assumption number 2 2 2 4" xfId="8575"/>
    <cellStyle name="Assumption number 2 2 2 5" xfId="13103"/>
    <cellStyle name="Assumption number 2 2 2 6" xfId="19935"/>
    <cellStyle name="Assumption number 2 2 2 7" xfId="17172"/>
    <cellStyle name="Assumption number 2 2 3" xfId="2119"/>
    <cellStyle name="Assumption number 2 2 3 2" xfId="4666"/>
    <cellStyle name="Assumption number 2 2 3 2 2" xfId="6279"/>
    <cellStyle name="Assumption number 2 2 3 2 3" xfId="8572"/>
    <cellStyle name="Assumption number 2 2 3 2 4" xfId="13095"/>
    <cellStyle name="Assumption number 2 2 3 2 5" xfId="19932"/>
    <cellStyle name="Assumption number 2 2 3 2 6" xfId="17175"/>
    <cellStyle name="Assumption number 2 2 3 3" xfId="6278"/>
    <cellStyle name="Assumption number 2 2 3 4" xfId="8573"/>
    <cellStyle name="Assumption number 2 2 3 5" xfId="13101"/>
    <cellStyle name="Assumption number 2 2 3 6" xfId="19933"/>
    <cellStyle name="Assumption number 2 2 3 7" xfId="17174"/>
    <cellStyle name="Assumption number 2 2 4" xfId="2531"/>
    <cellStyle name="Assumption number 2 2 4 2" xfId="5078"/>
    <cellStyle name="Assumption number 2 2 4 2 2" xfId="6281"/>
    <cellStyle name="Assumption number 2 2 4 2 3" xfId="8548"/>
    <cellStyle name="Assumption number 2 2 4 2 4" xfId="13038"/>
    <cellStyle name="Assumption number 2 2 4 2 5" xfId="19930"/>
    <cellStyle name="Assumption number 2 2 4 2 6" xfId="17177"/>
    <cellStyle name="Assumption number 2 2 4 3" xfId="6280"/>
    <cellStyle name="Assumption number 2 2 4 4" xfId="8571"/>
    <cellStyle name="Assumption number 2 2 4 5" xfId="13094"/>
    <cellStyle name="Assumption number 2 2 4 6" xfId="19931"/>
    <cellStyle name="Assumption number 2 2 4 7" xfId="17176"/>
    <cellStyle name="Assumption number 2 2 5" xfId="2946"/>
    <cellStyle name="Assumption number 2 2 5 2" xfId="5493"/>
    <cellStyle name="Assumption number 2 2 5 2 2" xfId="6283"/>
    <cellStyle name="Assumption number 2 2 5 2 3" xfId="8540"/>
    <cellStyle name="Assumption number 2 2 5 2 4" xfId="13036"/>
    <cellStyle name="Assumption number 2 2 5 2 5" xfId="19928"/>
    <cellStyle name="Assumption number 2 2 5 2 6" xfId="17179"/>
    <cellStyle name="Assumption number 2 2 5 3" xfId="6282"/>
    <cellStyle name="Assumption number 2 2 5 4" xfId="8547"/>
    <cellStyle name="Assumption number 2 2 5 5" xfId="19929"/>
    <cellStyle name="Assumption number 2 2 5 6" xfId="17178"/>
    <cellStyle name="Assumption number 2 2 6" xfId="3266"/>
    <cellStyle name="Assumption number 2 2 6 2" xfId="6284"/>
    <cellStyle name="Assumption number 2 2 6 3" xfId="8508"/>
    <cellStyle name="Assumption number 2 2 6 4" xfId="13035"/>
    <cellStyle name="Assumption number 2 2 6 5" xfId="19927"/>
    <cellStyle name="Assumption number 2 2 6 6" xfId="17180"/>
    <cellStyle name="Assumption number 2 2 7" xfId="3702"/>
    <cellStyle name="Assumption number 2 2 7 2" xfId="6285"/>
    <cellStyle name="Assumption number 2 2 7 3" xfId="8507"/>
    <cellStyle name="Assumption number 2 2 7 4" xfId="13033"/>
    <cellStyle name="Assumption number 2 2 7 5" xfId="19926"/>
    <cellStyle name="Assumption number 2 2 7 6" xfId="17181"/>
    <cellStyle name="Assumption number 2 2 8" xfId="6275"/>
    <cellStyle name="Assumption number 2 2 9" xfId="8576"/>
    <cellStyle name="Assumption number 2 3" xfId="1250"/>
    <cellStyle name="Assumption number 2 3 2" xfId="1801"/>
    <cellStyle name="Assumption number 2 3 2 2" xfId="4350"/>
    <cellStyle name="Assumption number 2 3 2 2 2" xfId="6288"/>
    <cellStyle name="Assumption number 2 3 2 2 3" xfId="8504"/>
    <cellStyle name="Assumption number 2 3 2 2 4" xfId="13030"/>
    <cellStyle name="Assumption number 2 3 2 2 5" xfId="19923"/>
    <cellStyle name="Assumption number 2 3 2 2 6" xfId="17183"/>
    <cellStyle name="Assumption number 2 3 2 3" xfId="6287"/>
    <cellStyle name="Assumption number 2 3 2 4" xfId="8505"/>
    <cellStyle name="Assumption number 2 3 2 5" xfId="13031"/>
    <cellStyle name="Assumption number 2 3 2 6" xfId="19924"/>
    <cellStyle name="Assumption number 2 3 2 7" xfId="17182"/>
    <cellStyle name="Assumption number 2 3 3" xfId="2220"/>
    <cellStyle name="Assumption number 2 3 3 2" xfId="4767"/>
    <cellStyle name="Assumption number 2 3 3 2 2" xfId="6290"/>
    <cellStyle name="Assumption number 2 3 3 2 3" xfId="13028"/>
    <cellStyle name="Assumption number 2 3 3 2 4" xfId="19921"/>
    <cellStyle name="Assumption number 2 3 3 2 5" xfId="17185"/>
    <cellStyle name="Assumption number 2 3 3 3" xfId="6289"/>
    <cellStyle name="Assumption number 2 3 3 4" xfId="13029"/>
    <cellStyle name="Assumption number 2 3 3 5" xfId="19922"/>
    <cellStyle name="Assumption number 2 3 3 6" xfId="17184"/>
    <cellStyle name="Assumption number 2 3 4" xfId="2632"/>
    <cellStyle name="Assumption number 2 3 4 2" xfId="5179"/>
    <cellStyle name="Assumption number 2 3 4 2 2" xfId="6292"/>
    <cellStyle name="Assumption number 2 3 4 2 3" xfId="8500"/>
    <cellStyle name="Assumption number 2 3 4 2 4" xfId="13026"/>
    <cellStyle name="Assumption number 2 3 4 2 5" xfId="19919"/>
    <cellStyle name="Assumption number 2 3 4 2 6" xfId="17187"/>
    <cellStyle name="Assumption number 2 3 4 3" xfId="6291"/>
    <cellStyle name="Assumption number 2 3 4 4" xfId="8501"/>
    <cellStyle name="Assumption number 2 3 4 5" xfId="13027"/>
    <cellStyle name="Assumption number 2 3 4 6" xfId="19920"/>
    <cellStyle name="Assumption number 2 3 4 7" xfId="17186"/>
    <cellStyle name="Assumption number 2 3 5" xfId="3047"/>
    <cellStyle name="Assumption number 2 3 5 2" xfId="5594"/>
    <cellStyle name="Assumption number 2 3 5 2 2" xfId="6294"/>
    <cellStyle name="Assumption number 2 3 5 2 3" xfId="8498"/>
    <cellStyle name="Assumption number 2 3 5 2 4" xfId="13024"/>
    <cellStyle name="Assumption number 2 3 5 2 5" xfId="19858"/>
    <cellStyle name="Assumption number 2 3 5 2 6" xfId="17189"/>
    <cellStyle name="Assumption number 2 3 5 3" xfId="6293"/>
    <cellStyle name="Assumption number 2 3 5 4" xfId="8499"/>
    <cellStyle name="Assumption number 2 3 5 5" xfId="13025"/>
    <cellStyle name="Assumption number 2 3 5 6" xfId="19863"/>
    <cellStyle name="Assumption number 2 3 5 7" xfId="17188"/>
    <cellStyle name="Assumption number 2 3 6" xfId="3803"/>
    <cellStyle name="Assumption number 2 3 6 2" xfId="6295"/>
    <cellStyle name="Assumption number 2 3 6 3" xfId="8497"/>
    <cellStyle name="Assumption number 2 3 6 4" xfId="13023"/>
    <cellStyle name="Assumption number 2 3 6 5" xfId="19857"/>
    <cellStyle name="Assumption number 2 3 6 6" xfId="17190"/>
    <cellStyle name="Assumption number 2 3 7" xfId="6286"/>
    <cellStyle name="Assumption number 2 3 8" xfId="13032"/>
    <cellStyle name="Assumption number 2 3 9" xfId="19925"/>
    <cellStyle name="Assumption number 2 4" xfId="1598"/>
    <cellStyle name="Assumption number 2 4 2" xfId="4147"/>
    <cellStyle name="Assumption number 2 4 2 2" xfId="6297"/>
    <cellStyle name="Assumption number 2 4 2 3" xfId="8495"/>
    <cellStyle name="Assumption number 2 4 2 4" xfId="13021"/>
    <cellStyle name="Assumption number 2 4 2 5" xfId="19855"/>
    <cellStyle name="Assumption number 2 4 2 6" xfId="17192"/>
    <cellStyle name="Assumption number 2 4 3" xfId="6296"/>
    <cellStyle name="Assumption number 2 4 4" xfId="8496"/>
    <cellStyle name="Assumption number 2 4 5" xfId="13022"/>
    <cellStyle name="Assumption number 2 4 6" xfId="19856"/>
    <cellStyle name="Assumption number 2 4 7" xfId="17191"/>
    <cellStyle name="Assumption number 2 5" xfId="2017"/>
    <cellStyle name="Assumption number 2 5 2" xfId="4564"/>
    <cellStyle name="Assumption number 2 5 2 2" xfId="6299"/>
    <cellStyle name="Assumption number 2 5 2 3" xfId="8493"/>
    <cellStyle name="Assumption number 2 5 2 4" xfId="13019"/>
    <cellStyle name="Assumption number 2 5 2 5" xfId="19853"/>
    <cellStyle name="Assumption number 2 5 2 6" xfId="17194"/>
    <cellStyle name="Assumption number 2 5 3" xfId="6298"/>
    <cellStyle name="Assumption number 2 5 4" xfId="8494"/>
    <cellStyle name="Assumption number 2 5 5" xfId="13020"/>
    <cellStyle name="Assumption number 2 5 6" xfId="19854"/>
    <cellStyle name="Assumption number 2 5 7" xfId="17193"/>
    <cellStyle name="Assumption number 2 6" xfId="2429"/>
    <cellStyle name="Assumption number 2 6 2" xfId="4976"/>
    <cellStyle name="Assumption number 2 6 2 2" xfId="6301"/>
    <cellStyle name="Assumption number 2 6 2 3" xfId="8491"/>
    <cellStyle name="Assumption number 2 6 2 4" xfId="13017"/>
    <cellStyle name="Assumption number 2 6 2 5" xfId="19851"/>
    <cellStyle name="Assumption number 2 6 2 6" xfId="17196"/>
    <cellStyle name="Assumption number 2 6 3" xfId="6300"/>
    <cellStyle name="Assumption number 2 6 4" xfId="8492"/>
    <cellStyle name="Assumption number 2 6 5" xfId="13018"/>
    <cellStyle name="Assumption number 2 6 6" xfId="19852"/>
    <cellStyle name="Assumption number 2 6 7" xfId="17195"/>
    <cellStyle name="Assumption number 2 7" xfId="2844"/>
    <cellStyle name="Assumption number 2 7 2" xfId="5391"/>
    <cellStyle name="Assumption number 2 7 2 2" xfId="6303"/>
    <cellStyle name="Assumption number 2 7 2 3" xfId="8489"/>
    <cellStyle name="Assumption number 2 7 2 4" xfId="13015"/>
    <cellStyle name="Assumption number 2 7 2 5" xfId="19849"/>
    <cellStyle name="Assumption number 2 7 2 6" xfId="17223"/>
    <cellStyle name="Assumption number 2 7 3" xfId="6302"/>
    <cellStyle name="Assumption number 2 7 4" xfId="8490"/>
    <cellStyle name="Assumption number 2 7 5" xfId="13016"/>
    <cellStyle name="Assumption number 2 7 6" xfId="19850"/>
    <cellStyle name="Assumption number 2 7 7" xfId="15878"/>
    <cellStyle name="Assumption number 2 8" xfId="3600"/>
    <cellStyle name="Assumption number 2 8 2" xfId="6304"/>
    <cellStyle name="Assumption number 2 8 3" xfId="8488"/>
    <cellStyle name="Assumption number 2 8 4" xfId="13014"/>
    <cellStyle name="Assumption number 2 8 5" xfId="19848"/>
    <cellStyle name="Assumption number 2 8 6" xfId="15875"/>
    <cellStyle name="Assumption number 2 9" xfId="6274"/>
    <cellStyle name="Assumption number 3" xfId="990"/>
    <cellStyle name="Assumption number 3 10" xfId="13013"/>
    <cellStyle name="Assumption number 3 11" xfId="17251"/>
    <cellStyle name="Assumption number 3 2" xfId="1574"/>
    <cellStyle name="Assumption number 3 2 2" xfId="4123"/>
    <cellStyle name="Assumption number 3 2 2 2" xfId="6307"/>
    <cellStyle name="Assumption number 3 2 2 3" xfId="8485"/>
    <cellStyle name="Assumption number 3 2 2 4" xfId="13011"/>
    <cellStyle name="Assumption number 3 2 2 5" xfId="19845"/>
    <cellStyle name="Assumption number 3 2 2 6" xfId="17253"/>
    <cellStyle name="Assumption number 3 2 3" xfId="6306"/>
    <cellStyle name="Assumption number 3 2 4" xfId="8486"/>
    <cellStyle name="Assumption number 3 2 5" xfId="13012"/>
    <cellStyle name="Assumption number 3 2 6" xfId="19846"/>
    <cellStyle name="Assumption number 3 2 7" xfId="17252"/>
    <cellStyle name="Assumption number 3 3" xfId="1993"/>
    <cellStyle name="Assumption number 3 3 2" xfId="4540"/>
    <cellStyle name="Assumption number 3 3 2 2" xfId="6309"/>
    <cellStyle name="Assumption number 3 3 2 3" xfId="8483"/>
    <cellStyle name="Assumption number 3 3 2 4" xfId="13009"/>
    <cellStyle name="Assumption number 3 3 2 5" xfId="19843"/>
    <cellStyle name="Assumption number 3 3 2 6" xfId="17255"/>
    <cellStyle name="Assumption number 3 3 3" xfId="6308"/>
    <cellStyle name="Assumption number 3 3 4" xfId="8484"/>
    <cellStyle name="Assumption number 3 3 5" xfId="13010"/>
    <cellStyle name="Assumption number 3 3 6" xfId="19844"/>
    <cellStyle name="Assumption number 3 3 7" xfId="17254"/>
    <cellStyle name="Assumption number 3 4" xfId="2405"/>
    <cellStyle name="Assumption number 3 4 2" xfId="4952"/>
    <cellStyle name="Assumption number 3 4 2 2" xfId="6311"/>
    <cellStyle name="Assumption number 3 4 2 3" xfId="8481"/>
    <cellStyle name="Assumption number 3 4 2 4" xfId="13007"/>
    <cellStyle name="Assumption number 3 4 2 5" xfId="19841"/>
    <cellStyle name="Assumption number 3 4 2 6" xfId="17257"/>
    <cellStyle name="Assumption number 3 4 3" xfId="6310"/>
    <cellStyle name="Assumption number 3 4 4" xfId="8482"/>
    <cellStyle name="Assumption number 3 4 5" xfId="13008"/>
    <cellStyle name="Assumption number 3 4 6" xfId="17256"/>
    <cellStyle name="Assumption number 3 5" xfId="2820"/>
    <cellStyle name="Assumption number 3 5 2" xfId="5367"/>
    <cellStyle name="Assumption number 3 5 2 2" xfId="6313"/>
    <cellStyle name="Assumption number 3 5 2 3" xfId="8479"/>
    <cellStyle name="Assumption number 3 5 2 4" xfId="13005"/>
    <cellStyle name="Assumption number 3 5 2 5" xfId="19839"/>
    <cellStyle name="Assumption number 3 5 2 6" xfId="17259"/>
    <cellStyle name="Assumption number 3 5 3" xfId="6312"/>
    <cellStyle name="Assumption number 3 5 4" xfId="8480"/>
    <cellStyle name="Assumption number 3 5 5" xfId="13006"/>
    <cellStyle name="Assumption number 3 5 6" xfId="19840"/>
    <cellStyle name="Assumption number 3 5 7" xfId="17258"/>
    <cellStyle name="Assumption number 3 6" xfId="3267"/>
    <cellStyle name="Assumption number 3 6 2" xfId="6314"/>
    <cellStyle name="Assumption number 3 6 3" xfId="8478"/>
    <cellStyle name="Assumption number 3 6 4" xfId="13004"/>
    <cellStyle name="Assumption number 3 6 5" xfId="19838"/>
    <cellStyle name="Assumption number 3 6 6" xfId="17260"/>
    <cellStyle name="Assumption number 3 7" xfId="3576"/>
    <cellStyle name="Assumption number 3 7 2" xfId="6315"/>
    <cellStyle name="Assumption number 3 7 3" xfId="8477"/>
    <cellStyle name="Assumption number 3 7 4" xfId="13003"/>
    <cellStyle name="Assumption number 3 7 5" xfId="19837"/>
    <cellStyle name="Assumption number 3 7 6" xfId="17261"/>
    <cellStyle name="Assumption number 3 8" xfId="6305"/>
    <cellStyle name="Assumption number 3 9" xfId="8487"/>
    <cellStyle name="Assumption number 4" xfId="1187"/>
    <cellStyle name="Assumption number 4 10" xfId="19836"/>
    <cellStyle name="Assumption number 4 11" xfId="17262"/>
    <cellStyle name="Assumption number 4 2" xfId="1738"/>
    <cellStyle name="Assumption number 4 2 2" xfId="4287"/>
    <cellStyle name="Assumption number 4 2 2 2" xfId="6318"/>
    <cellStyle name="Assumption number 4 2 2 3" xfId="8474"/>
    <cellStyle name="Assumption number 4 2 2 4" xfId="13000"/>
    <cellStyle name="Assumption number 4 2 2 5" xfId="19834"/>
    <cellStyle name="Assumption number 4 2 2 6" xfId="17264"/>
    <cellStyle name="Assumption number 4 2 3" xfId="6317"/>
    <cellStyle name="Assumption number 4 2 4" xfId="8475"/>
    <cellStyle name="Assumption number 4 2 5" xfId="13001"/>
    <cellStyle name="Assumption number 4 2 6" xfId="19835"/>
    <cellStyle name="Assumption number 4 2 7" xfId="17263"/>
    <cellStyle name="Assumption number 4 3" xfId="2157"/>
    <cellStyle name="Assumption number 4 3 2" xfId="4704"/>
    <cellStyle name="Assumption number 4 3 2 2" xfId="6320"/>
    <cellStyle name="Assumption number 4 3 2 3" xfId="8472"/>
    <cellStyle name="Assumption number 4 3 2 4" xfId="12950"/>
    <cellStyle name="Assumption number 4 3 2 5" xfId="19832"/>
    <cellStyle name="Assumption number 4 3 2 6" xfId="15961"/>
    <cellStyle name="Assumption number 4 3 3" xfId="6319"/>
    <cellStyle name="Assumption number 4 3 4" xfId="8473"/>
    <cellStyle name="Assumption number 4 3 5" xfId="12999"/>
    <cellStyle name="Assumption number 4 3 6" xfId="19833"/>
    <cellStyle name="Assumption number 4 3 7" xfId="17265"/>
    <cellStyle name="Assumption number 4 4" xfId="2569"/>
    <cellStyle name="Assumption number 4 4 2" xfId="5116"/>
    <cellStyle name="Assumption number 4 4 2 2" xfId="6322"/>
    <cellStyle name="Assumption number 4 4 2 3" xfId="8470"/>
    <cellStyle name="Assumption number 4 4 2 4" xfId="12946"/>
    <cellStyle name="Assumption number 4 4 2 5" xfId="19830"/>
    <cellStyle name="Assumption number 4 4 2 6" xfId="17267"/>
    <cellStyle name="Assumption number 4 4 3" xfId="6321"/>
    <cellStyle name="Assumption number 4 4 4" xfId="8471"/>
    <cellStyle name="Assumption number 4 4 5" xfId="12949"/>
    <cellStyle name="Assumption number 4 4 6" xfId="19831"/>
    <cellStyle name="Assumption number 4 4 7" xfId="17266"/>
    <cellStyle name="Assumption number 4 5" xfId="2984"/>
    <cellStyle name="Assumption number 4 5 2" xfId="5531"/>
    <cellStyle name="Assumption number 4 5 2 2" xfId="8456"/>
    <cellStyle name="Assumption number 4 5 2 3" xfId="12933"/>
    <cellStyle name="Assumption number 4 5 2 4" xfId="19828"/>
    <cellStyle name="Assumption number 4 5 2 5" xfId="17269"/>
    <cellStyle name="Assumption number 4 5 3" xfId="8469"/>
    <cellStyle name="Assumption number 4 5 4" xfId="12934"/>
    <cellStyle name="Assumption number 4 5 5" xfId="19829"/>
    <cellStyle name="Assumption number 4 5 6" xfId="17268"/>
    <cellStyle name="Assumption number 4 6" xfId="3268"/>
    <cellStyle name="Assumption number 4 6 2" xfId="6325"/>
    <cellStyle name="Assumption number 4 6 3" xfId="8455"/>
    <cellStyle name="Assumption number 4 6 4" xfId="12932"/>
    <cellStyle name="Assumption number 4 6 5" xfId="19827"/>
    <cellStyle name="Assumption number 4 6 6" xfId="17270"/>
    <cellStyle name="Assumption number 4 7" xfId="3740"/>
    <cellStyle name="Assumption number 4 7 2" xfId="6326"/>
    <cellStyle name="Assumption number 4 7 3" xfId="8448"/>
    <cellStyle name="Assumption number 4 7 4" xfId="12931"/>
    <cellStyle name="Assumption number 4 7 5" xfId="19826"/>
    <cellStyle name="Assumption number 4 7 6" xfId="17271"/>
    <cellStyle name="Assumption number 4 8" xfId="8476"/>
    <cellStyle name="Assumption number 4 9" xfId="13002"/>
    <cellStyle name="Assumption number 5" xfId="1351"/>
    <cellStyle name="Assumption number 5 10" xfId="12930"/>
    <cellStyle name="Assumption number 5 11" xfId="19825"/>
    <cellStyle name="Assumption number 5 12" xfId="17272"/>
    <cellStyle name="Assumption number 5 2" xfId="1901"/>
    <cellStyle name="Assumption number 5 2 2" xfId="4448"/>
    <cellStyle name="Assumption number 5 2 2 2" xfId="6329"/>
    <cellStyle name="Assumption number 5 2 2 3" xfId="8401"/>
    <cellStyle name="Assumption number 5 2 2 4" xfId="12894"/>
    <cellStyle name="Assumption number 5 2 2 5" xfId="19823"/>
    <cellStyle name="Assumption number 5 2 2 6" xfId="17274"/>
    <cellStyle name="Assumption number 5 2 3" xfId="6328"/>
    <cellStyle name="Assumption number 5 2 4" xfId="8402"/>
    <cellStyle name="Assumption number 5 2 5" xfId="12929"/>
    <cellStyle name="Assumption number 5 2 6" xfId="19824"/>
    <cellStyle name="Assumption number 5 2 7" xfId="17273"/>
    <cellStyle name="Assumption number 5 3" xfId="2318"/>
    <cellStyle name="Assumption number 5 3 2" xfId="4865"/>
    <cellStyle name="Assumption number 5 3 2 2" xfId="6331"/>
    <cellStyle name="Assumption number 5 3 2 3" xfId="8399"/>
    <cellStyle name="Assumption number 5 3 2 4" xfId="12867"/>
    <cellStyle name="Assumption number 5 3 2 5" xfId="19821"/>
    <cellStyle name="Assumption number 5 3 2 6" xfId="17276"/>
    <cellStyle name="Assumption number 5 3 3" xfId="6330"/>
    <cellStyle name="Assumption number 5 3 4" xfId="8400"/>
    <cellStyle name="Assumption number 5 3 5" xfId="12893"/>
    <cellStyle name="Assumption number 5 3 6" xfId="19822"/>
    <cellStyle name="Assumption number 5 3 7" xfId="17275"/>
    <cellStyle name="Assumption number 5 4" xfId="2730"/>
    <cellStyle name="Assumption number 5 4 2" xfId="5277"/>
    <cellStyle name="Assumption number 5 4 2 2" xfId="6333"/>
    <cellStyle name="Assumption number 5 4 2 3" xfId="8386"/>
    <cellStyle name="Assumption number 5 4 2 4" xfId="12865"/>
    <cellStyle name="Assumption number 5 4 2 5" xfId="19819"/>
    <cellStyle name="Assumption number 5 4 2 6" xfId="17278"/>
    <cellStyle name="Assumption number 5 4 3" xfId="6332"/>
    <cellStyle name="Assumption number 5 4 4" xfId="8387"/>
    <cellStyle name="Assumption number 5 4 5" xfId="12866"/>
    <cellStyle name="Assumption number 5 4 6" xfId="19820"/>
    <cellStyle name="Assumption number 5 4 7" xfId="17277"/>
    <cellStyle name="Assumption number 5 5" xfId="3145"/>
    <cellStyle name="Assumption number 5 5 2" xfId="5692"/>
    <cellStyle name="Assumption number 5 5 2 2" xfId="6335"/>
    <cellStyle name="Assumption number 5 5 2 3" xfId="8336"/>
    <cellStyle name="Assumption number 5 5 2 4" xfId="12846"/>
    <cellStyle name="Assumption number 5 5 2 5" xfId="19817"/>
    <cellStyle name="Assumption number 5 5 2 6" xfId="17280"/>
    <cellStyle name="Assumption number 5 5 3" xfId="6334"/>
    <cellStyle name="Assumption number 5 5 4" xfId="8379"/>
    <cellStyle name="Assumption number 5 5 5" xfId="12847"/>
    <cellStyle name="Assumption number 5 5 6" xfId="19818"/>
    <cellStyle name="Assumption number 5 5 7" xfId="17279"/>
    <cellStyle name="Assumption number 5 6" xfId="3269"/>
    <cellStyle name="Assumption number 5 6 2" xfId="6336"/>
    <cellStyle name="Assumption number 5 6 3" xfId="8335"/>
    <cellStyle name="Assumption number 5 6 4" xfId="12809"/>
    <cellStyle name="Assumption number 5 6 5" xfId="19816"/>
    <cellStyle name="Assumption number 5 6 6" xfId="17281"/>
    <cellStyle name="Assumption number 5 7" xfId="3901"/>
    <cellStyle name="Assumption number 5 7 2" xfId="6337"/>
    <cellStyle name="Assumption number 5 7 3" xfId="8300"/>
    <cellStyle name="Assumption number 5 7 4" xfId="12808"/>
    <cellStyle name="Assumption number 5 7 5" xfId="19815"/>
    <cellStyle name="Assumption number 5 7 6" xfId="17282"/>
    <cellStyle name="Assumption number 5 8" xfId="6327"/>
    <cellStyle name="Assumption number 5 9" xfId="8403"/>
    <cellStyle name="Assumption number 6" xfId="33261"/>
    <cellStyle name="Assumption Number Centre" xfId="210"/>
    <cellStyle name="Assumption Number Centre 2" xfId="1032"/>
    <cellStyle name="Assumption Number Centre 2 10" xfId="8292"/>
    <cellStyle name="Assumption Number Centre 2 11" xfId="12806"/>
    <cellStyle name="Assumption Number Centre 2 12" xfId="19813"/>
    <cellStyle name="Assumption Number Centre 2 13" xfId="17283"/>
    <cellStyle name="Assumption Number Centre 2 2" xfId="1150"/>
    <cellStyle name="Assumption Number Centre 2 2 10" xfId="12805"/>
    <cellStyle name="Assumption Number Centre 2 2 11" xfId="19812"/>
    <cellStyle name="Assumption Number Centre 2 2 12" xfId="15897"/>
    <cellStyle name="Assumption Number Centre 2 2 2" xfId="1701"/>
    <cellStyle name="Assumption Number Centre 2 2 2 2" xfId="4250"/>
    <cellStyle name="Assumption Number Centre 2 2 2 2 2" xfId="6342"/>
    <cellStyle name="Assumption Number Centre 2 2 2 2 3" xfId="8277"/>
    <cellStyle name="Assumption Number Centre 2 2 2 2 4" xfId="12803"/>
    <cellStyle name="Assumption Number Centre 2 2 2 2 5" xfId="19810"/>
    <cellStyle name="Assumption Number Centre 2 2 2 2 6" xfId="17285"/>
    <cellStyle name="Assumption Number Centre 2 2 2 3" xfId="6341"/>
    <cellStyle name="Assumption Number Centre 2 2 2 4" xfId="8278"/>
    <cellStyle name="Assumption Number Centre 2 2 2 5" xfId="12804"/>
    <cellStyle name="Assumption Number Centre 2 2 2 6" xfId="19811"/>
    <cellStyle name="Assumption Number Centre 2 2 2 7" xfId="17284"/>
    <cellStyle name="Assumption Number Centre 2 2 3" xfId="2120"/>
    <cellStyle name="Assumption Number Centre 2 2 3 2" xfId="4667"/>
    <cellStyle name="Assumption Number Centre 2 2 3 2 2" xfId="6344"/>
    <cellStyle name="Assumption Number Centre 2 2 3 2 3" xfId="8275"/>
    <cellStyle name="Assumption Number Centre 2 2 3 2 4" xfId="12801"/>
    <cellStyle name="Assumption Number Centre 2 2 3 2 5" xfId="19808"/>
    <cellStyle name="Assumption Number Centre 2 2 3 2 6" xfId="17313"/>
    <cellStyle name="Assumption Number Centre 2 2 3 3" xfId="6343"/>
    <cellStyle name="Assumption Number Centre 2 2 3 4" xfId="8276"/>
    <cellStyle name="Assumption Number Centre 2 2 3 5" xfId="12802"/>
    <cellStyle name="Assumption Number Centre 2 2 3 6" xfId="19809"/>
    <cellStyle name="Assumption Number Centre 2 2 3 7" xfId="17286"/>
    <cellStyle name="Assumption Number Centre 2 2 4" xfId="2532"/>
    <cellStyle name="Assumption Number Centre 2 2 4 2" xfId="5079"/>
    <cellStyle name="Assumption Number Centre 2 2 4 2 2" xfId="6346"/>
    <cellStyle name="Assumption Number Centre 2 2 4 2 3" xfId="8273"/>
    <cellStyle name="Assumption Number Centre 2 2 4 2 4" xfId="12799"/>
    <cellStyle name="Assumption Number Centre 2 2 4 2 5" xfId="19806"/>
    <cellStyle name="Assumption Number Centre 2 2 4 2 6" xfId="17350"/>
    <cellStyle name="Assumption Number Centre 2 2 4 3" xfId="6345"/>
    <cellStyle name="Assumption Number Centre 2 2 4 4" xfId="8274"/>
    <cellStyle name="Assumption Number Centre 2 2 4 5" xfId="12800"/>
    <cellStyle name="Assumption Number Centre 2 2 4 6" xfId="19807"/>
    <cellStyle name="Assumption Number Centre 2 2 4 7" xfId="17318"/>
    <cellStyle name="Assumption Number Centre 2 2 5" xfId="2947"/>
    <cellStyle name="Assumption Number Centre 2 2 5 2" xfId="5494"/>
    <cellStyle name="Assumption Number Centre 2 2 5 2 2" xfId="6348"/>
    <cellStyle name="Assumption Number Centre 2 2 5 2 3" xfId="8271"/>
    <cellStyle name="Assumption Number Centre 2 2 5 2 4" xfId="11352"/>
    <cellStyle name="Assumption Number Centre 2 2 5 2 5" xfId="19804"/>
    <cellStyle name="Assumption Number Centre 2 2 5 2 6" xfId="17352"/>
    <cellStyle name="Assumption Number Centre 2 2 5 3" xfId="6347"/>
    <cellStyle name="Assumption Number Centre 2 2 5 4" xfId="8272"/>
    <cellStyle name="Assumption Number Centre 2 2 5 5" xfId="11350"/>
    <cellStyle name="Assumption Number Centre 2 2 5 6" xfId="19805"/>
    <cellStyle name="Assumption Number Centre 2 2 5 7" xfId="17351"/>
    <cellStyle name="Assumption Number Centre 2 2 6" xfId="3270"/>
    <cellStyle name="Assumption Number Centre 2 2 6 2" xfId="6349"/>
    <cellStyle name="Assumption Number Centre 2 2 6 3" xfId="8270"/>
    <cellStyle name="Assumption Number Centre 2 2 6 4" xfId="12798"/>
    <cellStyle name="Assumption Number Centre 2 2 6 5" xfId="19803"/>
    <cellStyle name="Assumption Number Centre 2 2 6 6" xfId="17353"/>
    <cellStyle name="Assumption Number Centre 2 2 7" xfId="3703"/>
    <cellStyle name="Assumption Number Centre 2 2 7 2" xfId="6350"/>
    <cellStyle name="Assumption Number Centre 2 2 7 3" xfId="8269"/>
    <cellStyle name="Assumption Number Centre 2 2 7 4" xfId="12797"/>
    <cellStyle name="Assumption Number Centre 2 2 7 5" xfId="19802"/>
    <cellStyle name="Assumption Number Centre 2 2 7 6" xfId="17354"/>
    <cellStyle name="Assumption Number Centre 2 2 8" xfId="6340"/>
    <cellStyle name="Assumption Number Centre 2 2 9" xfId="8279"/>
    <cellStyle name="Assumption Number Centre 2 3" xfId="1251"/>
    <cellStyle name="Assumption Number Centre 2 3 10" xfId="19801"/>
    <cellStyle name="Assumption Number Centre 2 3 11" xfId="17380"/>
    <cellStyle name="Assumption Number Centre 2 3 2" xfId="1802"/>
    <cellStyle name="Assumption Number Centre 2 3 2 2" xfId="4351"/>
    <cellStyle name="Assumption Number Centre 2 3 2 2 2" xfId="6353"/>
    <cellStyle name="Assumption Number Centre 2 3 2 2 3" xfId="8268"/>
    <cellStyle name="Assumption Number Centre 2 3 2 2 4" xfId="12794"/>
    <cellStyle name="Assumption Number Centre 2 3 2 2 5" xfId="19799"/>
    <cellStyle name="Assumption Number Centre 2 3 2 2 6" xfId="17476"/>
    <cellStyle name="Assumption Number Centre 2 3 2 3" xfId="6352"/>
    <cellStyle name="Assumption Number Centre 2 3 2 4" xfId="5754"/>
    <cellStyle name="Assumption Number Centre 2 3 2 5" xfId="12795"/>
    <cellStyle name="Assumption Number Centre 2 3 2 6" xfId="19800"/>
    <cellStyle name="Assumption Number Centre 2 3 2 7" xfId="17385"/>
    <cellStyle name="Assumption Number Centre 2 3 3" xfId="2221"/>
    <cellStyle name="Assumption Number Centre 2 3 3 2" xfId="4768"/>
    <cellStyle name="Assumption Number Centre 2 3 3 2 2" xfId="6355"/>
    <cellStyle name="Assumption Number Centre 2 3 3 2 3" xfId="8266"/>
    <cellStyle name="Assumption Number Centre 2 3 3 2 4" xfId="12792"/>
    <cellStyle name="Assumption Number Centre 2 3 3 2 5" xfId="19797"/>
    <cellStyle name="Assumption Number Centre 2 3 3 2 6" xfId="17517"/>
    <cellStyle name="Assumption Number Centre 2 3 3 3" xfId="6354"/>
    <cellStyle name="Assumption Number Centre 2 3 3 4" xfId="8267"/>
    <cellStyle name="Assumption Number Centre 2 3 3 5" xfId="12793"/>
    <cellStyle name="Assumption Number Centre 2 3 3 6" xfId="19798"/>
    <cellStyle name="Assumption Number Centre 2 3 3 7" xfId="17477"/>
    <cellStyle name="Assumption Number Centre 2 3 4" xfId="2633"/>
    <cellStyle name="Assumption Number Centre 2 3 4 2" xfId="5180"/>
    <cellStyle name="Assumption Number Centre 2 3 4 2 2" xfId="6357"/>
    <cellStyle name="Assumption Number Centre 2 3 4 2 3" xfId="8264"/>
    <cellStyle name="Assumption Number Centre 2 3 4 2 4" xfId="12790"/>
    <cellStyle name="Assumption Number Centre 2 3 4 2 5" xfId="19795"/>
    <cellStyle name="Assumption Number Centre 2 3 4 2 6" xfId="17533"/>
    <cellStyle name="Assumption Number Centre 2 3 4 3" xfId="6356"/>
    <cellStyle name="Assumption Number Centre 2 3 4 4" xfId="8265"/>
    <cellStyle name="Assumption Number Centre 2 3 4 5" xfId="12791"/>
    <cellStyle name="Assumption Number Centre 2 3 4 6" xfId="19796"/>
    <cellStyle name="Assumption Number Centre 2 3 4 7" xfId="17520"/>
    <cellStyle name="Assumption Number Centre 2 3 5" xfId="3048"/>
    <cellStyle name="Assumption Number Centre 2 3 5 2" xfId="5595"/>
    <cellStyle name="Assumption Number Centre 2 3 5 2 2" xfId="6359"/>
    <cellStyle name="Assumption Number Centre 2 3 5 2 3" xfId="8262"/>
    <cellStyle name="Assumption Number Centre 2 3 5 2 4" xfId="12788"/>
    <cellStyle name="Assumption Number Centre 2 3 5 2 5" xfId="19793"/>
    <cellStyle name="Assumption Number Centre 2 3 5 2 6" xfId="17535"/>
    <cellStyle name="Assumption Number Centre 2 3 5 3" xfId="6358"/>
    <cellStyle name="Assumption Number Centre 2 3 5 4" xfId="8263"/>
    <cellStyle name="Assumption Number Centre 2 3 5 5" xfId="12789"/>
    <cellStyle name="Assumption Number Centre 2 3 5 6" xfId="19794"/>
    <cellStyle name="Assumption Number Centre 2 3 5 7" xfId="17534"/>
    <cellStyle name="Assumption Number Centre 2 3 6" xfId="3804"/>
    <cellStyle name="Assumption Number Centre 2 3 6 2" xfId="6360"/>
    <cellStyle name="Assumption Number Centre 2 3 6 3" xfId="8261"/>
    <cellStyle name="Assumption Number Centre 2 3 6 4" xfId="12787"/>
    <cellStyle name="Assumption Number Centre 2 3 6 5" xfId="19792"/>
    <cellStyle name="Assumption Number Centre 2 3 6 6" xfId="17536"/>
    <cellStyle name="Assumption Number Centre 2 3 7" xfId="6351"/>
    <cellStyle name="Assumption Number Centre 2 3 8" xfId="5756"/>
    <cellStyle name="Assumption Number Centre 2 3 9" xfId="12796"/>
    <cellStyle name="Assumption Number Centre 2 4" xfId="1599"/>
    <cellStyle name="Assumption Number Centre 2 4 2" xfId="4148"/>
    <cellStyle name="Assumption Number Centre 2 4 2 2" xfId="6362"/>
    <cellStyle name="Assumption Number Centre 2 4 2 3" xfId="8259"/>
    <cellStyle name="Assumption Number Centre 2 4 2 4" xfId="12785"/>
    <cellStyle name="Assumption Number Centre 2 4 2 5" xfId="19790"/>
    <cellStyle name="Assumption Number Centre 2 4 2 6" xfId="17538"/>
    <cellStyle name="Assumption Number Centre 2 4 3" xfId="6361"/>
    <cellStyle name="Assumption Number Centre 2 4 4" xfId="8260"/>
    <cellStyle name="Assumption Number Centre 2 4 5" xfId="12786"/>
    <cellStyle name="Assumption Number Centre 2 4 6" xfId="19791"/>
    <cellStyle name="Assumption Number Centre 2 4 7" xfId="17537"/>
    <cellStyle name="Assumption Number Centre 2 5" xfId="2018"/>
    <cellStyle name="Assumption Number Centre 2 5 2" xfId="4565"/>
    <cellStyle name="Assumption Number Centre 2 5 2 2" xfId="6364"/>
    <cellStyle name="Assumption Number Centre 2 5 2 3" xfId="8257"/>
    <cellStyle name="Assumption Number Centre 2 5 2 4" xfId="12783"/>
    <cellStyle name="Assumption Number Centre 2 5 2 5" xfId="19729"/>
    <cellStyle name="Assumption Number Centre 2 5 2 6" xfId="17540"/>
    <cellStyle name="Assumption Number Centre 2 5 3" xfId="6363"/>
    <cellStyle name="Assumption Number Centre 2 5 4" xfId="8258"/>
    <cellStyle name="Assumption Number Centre 2 5 5" xfId="12784"/>
    <cellStyle name="Assumption Number Centre 2 5 6" xfId="19734"/>
    <cellStyle name="Assumption Number Centre 2 5 7" xfId="17539"/>
    <cellStyle name="Assumption Number Centre 2 6" xfId="2430"/>
    <cellStyle name="Assumption Number Centre 2 6 2" xfId="4977"/>
    <cellStyle name="Assumption Number Centre 2 6 2 2" xfId="6366"/>
    <cellStyle name="Assumption Number Centre 2 6 2 3" xfId="8255"/>
    <cellStyle name="Assumption Number Centre 2 6 2 4" xfId="12781"/>
    <cellStyle name="Assumption Number Centre 2 6 2 5" xfId="19727"/>
    <cellStyle name="Assumption Number Centre 2 6 2 6" xfId="17542"/>
    <cellStyle name="Assumption Number Centre 2 6 3" xfId="6365"/>
    <cellStyle name="Assumption Number Centre 2 6 4" xfId="8256"/>
    <cellStyle name="Assumption Number Centre 2 6 5" xfId="12782"/>
    <cellStyle name="Assumption Number Centre 2 6 6" xfId="19728"/>
    <cellStyle name="Assumption Number Centre 2 6 7" xfId="17541"/>
    <cellStyle name="Assumption Number Centre 2 7" xfId="2845"/>
    <cellStyle name="Assumption Number Centre 2 7 2" xfId="5392"/>
    <cellStyle name="Assumption Number Centre 2 7 2 2" xfId="6368"/>
    <cellStyle name="Assumption Number Centre 2 7 2 3" xfId="8253"/>
    <cellStyle name="Assumption Number Centre 2 7 2 4" xfId="12779"/>
    <cellStyle name="Assumption Number Centre 2 7 2 5" xfId="19725"/>
    <cellStyle name="Assumption Number Centre 2 7 2 6" xfId="20511"/>
    <cellStyle name="Assumption Number Centre 2 7 3" xfId="6367"/>
    <cellStyle name="Assumption Number Centre 2 7 4" xfId="8254"/>
    <cellStyle name="Assumption Number Centre 2 7 5" xfId="12780"/>
    <cellStyle name="Assumption Number Centre 2 7 6" xfId="19726"/>
    <cellStyle name="Assumption Number Centre 2 7 7" xfId="17543"/>
    <cellStyle name="Assumption Number Centre 2 8" xfId="3601"/>
    <cellStyle name="Assumption Number Centre 2 8 2" xfId="6369"/>
    <cellStyle name="Assumption Number Centre 2 8 3" xfId="8252"/>
    <cellStyle name="Assumption Number Centre 2 8 4" xfId="12778"/>
    <cellStyle name="Assumption Number Centre 2 8 5" xfId="19724"/>
    <cellStyle name="Assumption Number Centre 2 8 6" xfId="20513"/>
    <cellStyle name="Assumption Number Centre 2 9" xfId="6339"/>
    <cellStyle name="Assumption Number Centre 3" xfId="989"/>
    <cellStyle name="Assumption Number Centre 3 10" xfId="17544"/>
    <cellStyle name="Assumption Number Centre 3 2" xfId="1573"/>
    <cellStyle name="Assumption Number Centre 3 2 2" xfId="4122"/>
    <cellStyle name="Assumption Number Centre 3 2 2 2" xfId="6372"/>
    <cellStyle name="Assumption Number Centre 3 2 2 3" xfId="8249"/>
    <cellStyle name="Assumption Number Centre 3 2 2 4" xfId="12775"/>
    <cellStyle name="Assumption Number Centre 3 2 2 5" xfId="19721"/>
    <cellStyle name="Assumption Number Centre 3 2 2 6" xfId="17546"/>
    <cellStyle name="Assumption Number Centre 3 2 3" xfId="6371"/>
    <cellStyle name="Assumption Number Centre 3 2 4" xfId="8250"/>
    <cellStyle name="Assumption Number Centre 3 2 5" xfId="12776"/>
    <cellStyle name="Assumption Number Centre 3 2 6" xfId="19722"/>
    <cellStyle name="Assumption Number Centre 3 2 7" xfId="17545"/>
    <cellStyle name="Assumption Number Centre 3 3" xfId="1992"/>
    <cellStyle name="Assumption Number Centre 3 3 2" xfId="4539"/>
    <cellStyle name="Assumption Number Centre 3 3 2 2" xfId="6374"/>
    <cellStyle name="Assumption Number Centre 3 3 2 3" xfId="8247"/>
    <cellStyle name="Assumption Number Centre 3 3 2 4" xfId="12773"/>
    <cellStyle name="Assumption Number Centre 3 3 2 5" xfId="19719"/>
    <cellStyle name="Assumption Number Centre 3 3 2 6" xfId="17548"/>
    <cellStyle name="Assumption Number Centre 3 3 3" xfId="6373"/>
    <cellStyle name="Assumption Number Centre 3 3 4" xfId="8248"/>
    <cellStyle name="Assumption Number Centre 3 3 5" xfId="12774"/>
    <cellStyle name="Assumption Number Centre 3 3 6" xfId="19720"/>
    <cellStyle name="Assumption Number Centre 3 3 7" xfId="17547"/>
    <cellStyle name="Assumption Number Centre 3 4" xfId="2404"/>
    <cellStyle name="Assumption Number Centre 3 4 2" xfId="4951"/>
    <cellStyle name="Assumption Number Centre 3 4 2 2" xfId="6376"/>
    <cellStyle name="Assumption Number Centre 3 4 2 3" xfId="8245"/>
    <cellStyle name="Assumption Number Centre 3 4 2 4" xfId="12771"/>
    <cellStyle name="Assumption Number Centre 3 4 2 5" xfId="19717"/>
    <cellStyle name="Assumption Number Centre 3 4 2 6" xfId="17550"/>
    <cellStyle name="Assumption Number Centre 3 4 3" xfId="6375"/>
    <cellStyle name="Assumption Number Centre 3 4 4" xfId="8246"/>
    <cellStyle name="Assumption Number Centre 3 4 5" xfId="12772"/>
    <cellStyle name="Assumption Number Centre 3 4 6" xfId="17549"/>
    <cellStyle name="Assumption Number Centre 3 5" xfId="2819"/>
    <cellStyle name="Assumption Number Centre 3 5 2" xfId="5366"/>
    <cellStyle name="Assumption Number Centre 3 5 2 2" xfId="6378"/>
    <cellStyle name="Assumption Number Centre 3 5 2 3" xfId="8243"/>
    <cellStyle name="Assumption Number Centre 3 5 2 4" xfId="12769"/>
    <cellStyle name="Assumption Number Centre 3 5 2 5" xfId="19715"/>
    <cellStyle name="Assumption Number Centre 3 5 2 6" xfId="17552"/>
    <cellStyle name="Assumption Number Centre 3 5 3" xfId="6377"/>
    <cellStyle name="Assumption Number Centre 3 5 4" xfId="8244"/>
    <cellStyle name="Assumption Number Centre 3 5 5" xfId="19716"/>
    <cellStyle name="Assumption Number Centre 3 5 6" xfId="17551"/>
    <cellStyle name="Assumption Number Centre 3 6" xfId="3271"/>
    <cellStyle name="Assumption Number Centre 3 6 2" xfId="6379"/>
    <cellStyle name="Assumption Number Centre 3 6 3" xfId="8242"/>
    <cellStyle name="Assumption Number Centre 3 6 4" xfId="12768"/>
    <cellStyle name="Assumption Number Centre 3 6 5" xfId="19714"/>
    <cellStyle name="Assumption Number Centre 3 6 6" xfId="17553"/>
    <cellStyle name="Assumption Number Centre 3 7" xfId="3575"/>
    <cellStyle name="Assumption Number Centre 3 7 2" xfId="6380"/>
    <cellStyle name="Assumption Number Centre 3 7 3" xfId="8241"/>
    <cellStyle name="Assumption Number Centre 3 7 4" xfId="12767"/>
    <cellStyle name="Assumption Number Centre 3 7 5" xfId="19713"/>
    <cellStyle name="Assumption Number Centre 3 7 6" xfId="17554"/>
    <cellStyle name="Assumption Number Centre 3 8" xfId="6370"/>
    <cellStyle name="Assumption Number Centre 3 9" xfId="8251"/>
    <cellStyle name="Assumption Number Centre 4" xfId="949"/>
    <cellStyle name="Assumption Number Centre 4 2" xfId="1533"/>
    <cellStyle name="Assumption Number Centre 4 2 2" xfId="4082"/>
    <cellStyle name="Assumption Number Centre 4 2 2 2" xfId="6383"/>
    <cellStyle name="Assumption Number Centre 4 2 2 3" xfId="8238"/>
    <cellStyle name="Assumption Number Centre 4 2 2 4" xfId="12764"/>
    <cellStyle name="Assumption Number Centre 4 2 2 5" xfId="19710"/>
    <cellStyle name="Assumption Number Centre 4 2 2 6" xfId="17556"/>
    <cellStyle name="Assumption Number Centre 4 2 3" xfId="6382"/>
    <cellStyle name="Assumption Number Centre 4 2 4" xfId="8239"/>
    <cellStyle name="Assumption Number Centre 4 2 5" xfId="12765"/>
    <cellStyle name="Assumption Number Centre 4 2 6" xfId="19711"/>
    <cellStyle name="Assumption Number Centre 4 2 7" xfId="17555"/>
    <cellStyle name="Assumption Number Centre 4 3" xfId="1952"/>
    <cellStyle name="Assumption Number Centre 4 3 2" xfId="4499"/>
    <cellStyle name="Assumption Number Centre 4 3 2 2" xfId="6385"/>
    <cellStyle name="Assumption Number Centre 4 3 2 3" xfId="12762"/>
    <cellStyle name="Assumption Number Centre 4 3 2 4" xfId="19708"/>
    <cellStyle name="Assumption Number Centre 4 3 2 5" xfId="17558"/>
    <cellStyle name="Assumption Number Centre 4 3 3" xfId="6384"/>
    <cellStyle name="Assumption Number Centre 4 3 4" xfId="12763"/>
    <cellStyle name="Assumption Number Centre 4 3 5" xfId="19709"/>
    <cellStyle name="Assumption Number Centre 4 3 6" xfId="17557"/>
    <cellStyle name="Assumption Number Centre 4 4" xfId="1498"/>
    <cellStyle name="Assumption Number Centre 4 4 2" xfId="4047"/>
    <cellStyle name="Assumption Number Centre 4 4 2 2" xfId="6387"/>
    <cellStyle name="Assumption Number Centre 4 4 2 3" xfId="8234"/>
    <cellStyle name="Assumption Number Centre 4 4 2 4" xfId="12760"/>
    <cellStyle name="Assumption Number Centre 4 4 2 5" xfId="19706"/>
    <cellStyle name="Assumption Number Centre 4 4 2 6" xfId="17560"/>
    <cellStyle name="Assumption Number Centre 4 4 3" xfId="6386"/>
    <cellStyle name="Assumption Number Centre 4 4 4" xfId="8235"/>
    <cellStyle name="Assumption Number Centre 4 4 5" xfId="12761"/>
    <cellStyle name="Assumption Number Centre 4 4 6" xfId="19707"/>
    <cellStyle name="Assumption Number Centre 4 4 7" xfId="17559"/>
    <cellStyle name="Assumption Number Centre 4 5" xfId="2779"/>
    <cellStyle name="Assumption Number Centre 4 5 2" xfId="5326"/>
    <cellStyle name="Assumption Number Centre 4 5 2 2" xfId="8232"/>
    <cellStyle name="Assumption Number Centre 4 5 2 3" xfId="12758"/>
    <cellStyle name="Assumption Number Centre 4 5 2 4" xfId="19704"/>
    <cellStyle name="Assumption Number Centre 4 5 2 5" xfId="17562"/>
    <cellStyle name="Assumption Number Centre 4 5 3" xfId="8233"/>
    <cellStyle name="Assumption Number Centre 4 5 4" xfId="12759"/>
    <cellStyle name="Assumption Number Centre 4 5 5" xfId="19705"/>
    <cellStyle name="Assumption Number Centre 4 5 6" xfId="17561"/>
    <cellStyle name="Assumption Number Centre 4 6" xfId="3272"/>
    <cellStyle name="Assumption Number Centre 4 6 2" xfId="6390"/>
    <cellStyle name="Assumption Number Centre 4 6 3" xfId="8231"/>
    <cellStyle name="Assumption Number Centre 4 6 4" xfId="11404"/>
    <cellStyle name="Assumption Number Centre 4 6 5" xfId="19703"/>
    <cellStyle name="Assumption Number Centre 4 6 6" xfId="17563"/>
    <cellStyle name="Assumption Number Centre 4 7" xfId="3212"/>
    <cellStyle name="Assumption Number Centre 4 7 2" xfId="6391"/>
    <cellStyle name="Assumption Number Centre 4 7 3" xfId="8230"/>
    <cellStyle name="Assumption Number Centre 4 7 4" xfId="12757"/>
    <cellStyle name="Assumption Number Centre 4 7 5" xfId="19702"/>
    <cellStyle name="Assumption Number Centre 4 7 6" xfId="17564"/>
    <cellStyle name="Assumption Number Centre 4 8" xfId="12766"/>
    <cellStyle name="Assumption Number Centre 4 9" xfId="19712"/>
    <cellStyle name="Assumption Number Centre 5" xfId="1352"/>
    <cellStyle name="Assumption Number Centre 5 10" xfId="12756"/>
    <cellStyle name="Assumption Number Centre 5 11" xfId="19701"/>
    <cellStyle name="Assumption Number Centre 5 12" xfId="17565"/>
    <cellStyle name="Assumption Number Centre 5 2" xfId="1902"/>
    <cellStyle name="Assumption Number Centre 5 2 2" xfId="4449"/>
    <cellStyle name="Assumption Number Centre 5 2 2 2" xfId="6394"/>
    <cellStyle name="Assumption Number Centre 5 2 2 3" xfId="5752"/>
    <cellStyle name="Assumption Number Centre 5 2 2 4" xfId="12754"/>
    <cellStyle name="Assumption Number Centre 5 2 2 5" xfId="19699"/>
    <cellStyle name="Assumption Number Centre 5 2 2 6" xfId="17626"/>
    <cellStyle name="Assumption Number Centre 5 2 3" xfId="6393"/>
    <cellStyle name="Assumption Number Centre 5 2 4" xfId="8228"/>
    <cellStyle name="Assumption Number Centre 5 2 5" xfId="12755"/>
    <cellStyle name="Assumption Number Centre 5 2 6" xfId="19700"/>
    <cellStyle name="Assumption Number Centre 5 2 7" xfId="17570"/>
    <cellStyle name="Assumption Number Centre 5 3" xfId="2319"/>
    <cellStyle name="Assumption Number Centre 5 3 2" xfId="4866"/>
    <cellStyle name="Assumption Number Centre 5 3 2 2" xfId="6396"/>
    <cellStyle name="Assumption Number Centre 5 3 2 3" xfId="8226"/>
    <cellStyle name="Assumption Number Centre 5 3 2 4" xfId="12752"/>
    <cellStyle name="Assumption Number Centre 5 3 2 5" xfId="19697"/>
    <cellStyle name="Assumption Number Centre 5 3 2 6" xfId="17628"/>
    <cellStyle name="Assumption Number Centre 5 3 3" xfId="6395"/>
    <cellStyle name="Assumption Number Centre 5 3 4" xfId="8227"/>
    <cellStyle name="Assumption Number Centre 5 3 5" xfId="12753"/>
    <cellStyle name="Assumption Number Centre 5 3 6" xfId="19698"/>
    <cellStyle name="Assumption Number Centre 5 3 7" xfId="17627"/>
    <cellStyle name="Assumption Number Centre 5 4" xfId="2731"/>
    <cellStyle name="Assumption Number Centre 5 4 2" xfId="5278"/>
    <cellStyle name="Assumption Number Centre 5 4 2 2" xfId="6398"/>
    <cellStyle name="Assumption Number Centre 5 4 2 3" xfId="8224"/>
    <cellStyle name="Assumption Number Centre 5 4 2 4" xfId="12750"/>
    <cellStyle name="Assumption Number Centre 5 4 2 5" xfId="19695"/>
    <cellStyle name="Assumption Number Centre 5 4 2 6" xfId="17630"/>
    <cellStyle name="Assumption Number Centre 5 4 3" xfId="6397"/>
    <cellStyle name="Assumption Number Centre 5 4 4" xfId="8225"/>
    <cellStyle name="Assumption Number Centre 5 4 5" xfId="12751"/>
    <cellStyle name="Assumption Number Centre 5 4 6" xfId="19696"/>
    <cellStyle name="Assumption Number Centre 5 4 7" xfId="17629"/>
    <cellStyle name="Assumption Number Centre 5 5" xfId="3146"/>
    <cellStyle name="Assumption Number Centre 5 5 2" xfId="5693"/>
    <cellStyle name="Assumption Number Centre 5 5 2 2" xfId="6400"/>
    <cellStyle name="Assumption Number Centre 5 5 2 3" xfId="8222"/>
    <cellStyle name="Assumption Number Centre 5 5 2 4" xfId="12748"/>
    <cellStyle name="Assumption Number Centre 5 5 2 5" xfId="19693"/>
    <cellStyle name="Assumption Number Centre 5 5 2 6" xfId="17632"/>
    <cellStyle name="Assumption Number Centre 5 5 3" xfId="6399"/>
    <cellStyle name="Assumption Number Centre 5 5 4" xfId="8223"/>
    <cellStyle name="Assumption Number Centre 5 5 5" xfId="12749"/>
    <cellStyle name="Assumption Number Centre 5 5 6" xfId="19694"/>
    <cellStyle name="Assumption Number Centre 5 5 7" xfId="17631"/>
    <cellStyle name="Assumption Number Centre 5 6" xfId="3273"/>
    <cellStyle name="Assumption Number Centre 5 6 2" xfId="6401"/>
    <cellStyle name="Assumption Number Centre 5 6 3" xfId="8221"/>
    <cellStyle name="Assumption Number Centre 5 6 4" xfId="12747"/>
    <cellStyle name="Assumption Number Centre 5 6 5" xfId="19692"/>
    <cellStyle name="Assumption Number Centre 5 6 6" xfId="17633"/>
    <cellStyle name="Assumption Number Centre 5 7" xfId="3902"/>
    <cellStyle name="Assumption Number Centre 5 7 2" xfId="6402"/>
    <cellStyle name="Assumption Number Centre 5 7 3" xfId="8220"/>
    <cellStyle name="Assumption Number Centre 5 7 4" xfId="12746"/>
    <cellStyle name="Assumption Number Centre 5 7 5" xfId="19691"/>
    <cellStyle name="Assumption Number Centre 5 7 6" xfId="17634"/>
    <cellStyle name="Assumption Number Centre 5 8" xfId="6392"/>
    <cellStyle name="Assumption Number Centre 5 9" xfId="8229"/>
    <cellStyle name="Assumption Number Right" xfId="211"/>
    <cellStyle name="Assumption Number Right 2" xfId="1033"/>
    <cellStyle name="Assumption Number Right 2 10" xfId="8218"/>
    <cellStyle name="Assumption Number Right 2 11" xfId="12744"/>
    <cellStyle name="Assumption Number Right 2 12" xfId="19689"/>
    <cellStyle name="Assumption Number Right 2 13" xfId="17635"/>
    <cellStyle name="Assumption Number Right 2 2" xfId="1151"/>
    <cellStyle name="Assumption Number Right 2 2 10" xfId="12743"/>
    <cellStyle name="Assumption Number Right 2 2 11" xfId="19688"/>
    <cellStyle name="Assumption Number Right 2 2 12" xfId="17636"/>
    <cellStyle name="Assumption Number Right 2 2 2" xfId="1702"/>
    <cellStyle name="Assumption Number Right 2 2 2 2" xfId="4251"/>
    <cellStyle name="Assumption Number Right 2 2 2 2 2" xfId="6407"/>
    <cellStyle name="Assumption Number Right 2 2 2 2 3" xfId="8215"/>
    <cellStyle name="Assumption Number Right 2 2 2 2 4" xfId="12741"/>
    <cellStyle name="Assumption Number Right 2 2 2 2 5" xfId="19686"/>
    <cellStyle name="Assumption Number Right 2 2 2 2 6" xfId="17638"/>
    <cellStyle name="Assumption Number Right 2 2 2 3" xfId="6406"/>
    <cellStyle name="Assumption Number Right 2 2 2 4" xfId="8216"/>
    <cellStyle name="Assumption Number Right 2 2 2 5" xfId="12742"/>
    <cellStyle name="Assumption Number Right 2 2 2 6" xfId="19687"/>
    <cellStyle name="Assumption Number Right 2 2 2 7" xfId="17637"/>
    <cellStyle name="Assumption Number Right 2 2 3" xfId="2121"/>
    <cellStyle name="Assumption Number Right 2 2 3 2" xfId="4668"/>
    <cellStyle name="Assumption Number Right 2 2 3 2 2" xfId="6409"/>
    <cellStyle name="Assumption Number Right 2 2 3 2 3" xfId="8213"/>
    <cellStyle name="Assumption Number Right 2 2 3 2 4" xfId="12739"/>
    <cellStyle name="Assumption Number Right 2 2 3 2 5" xfId="19684"/>
    <cellStyle name="Assumption Number Right 2 2 3 2 6" xfId="17640"/>
    <cellStyle name="Assumption Number Right 2 2 3 3" xfId="6408"/>
    <cellStyle name="Assumption Number Right 2 2 3 4" xfId="8214"/>
    <cellStyle name="Assumption Number Right 2 2 3 5" xfId="12740"/>
    <cellStyle name="Assumption Number Right 2 2 3 6" xfId="19685"/>
    <cellStyle name="Assumption Number Right 2 2 3 7" xfId="17639"/>
    <cellStyle name="Assumption Number Right 2 2 4" xfId="2533"/>
    <cellStyle name="Assumption Number Right 2 2 4 2" xfId="5080"/>
    <cellStyle name="Assumption Number Right 2 2 4 2 2" xfId="6411"/>
    <cellStyle name="Assumption Number Right 2 2 4 2 3" xfId="8211"/>
    <cellStyle name="Assumption Number Right 2 2 4 2 4" xfId="12738"/>
    <cellStyle name="Assumption Number Right 2 2 4 2 5" xfId="19682"/>
    <cellStyle name="Assumption Number Right 2 2 4 2 6" xfId="20515"/>
    <cellStyle name="Assumption Number Right 2 2 4 3" xfId="6410"/>
    <cellStyle name="Assumption Number Right 2 2 4 4" xfId="8212"/>
    <cellStyle name="Assumption Number Right 2 2 4 5" xfId="11465"/>
    <cellStyle name="Assumption Number Right 2 2 4 6" xfId="19683"/>
    <cellStyle name="Assumption Number Right 2 2 4 7" xfId="17641"/>
    <cellStyle name="Assumption Number Right 2 2 5" xfId="2948"/>
    <cellStyle name="Assumption Number Right 2 2 5 2" xfId="5495"/>
    <cellStyle name="Assumption Number Right 2 2 5 2 2" xfId="6413"/>
    <cellStyle name="Assumption Number Right 2 2 5 2 3" xfId="8209"/>
    <cellStyle name="Assumption Number Right 2 2 5 2 4" xfId="12736"/>
    <cellStyle name="Assumption Number Right 2 2 5 2 5" xfId="19680"/>
    <cellStyle name="Assumption Number Right 2 2 5 2 6" xfId="17643"/>
    <cellStyle name="Assumption Number Right 2 2 5 3" xfId="6412"/>
    <cellStyle name="Assumption Number Right 2 2 5 4" xfId="8210"/>
    <cellStyle name="Assumption Number Right 2 2 5 5" xfId="12737"/>
    <cellStyle name="Assumption Number Right 2 2 5 6" xfId="19681"/>
    <cellStyle name="Assumption Number Right 2 2 5 7" xfId="17642"/>
    <cellStyle name="Assumption Number Right 2 2 6" xfId="3274"/>
    <cellStyle name="Assumption Number Right 2 2 6 2" xfId="6414"/>
    <cellStyle name="Assumption Number Right 2 2 6 3" xfId="5747"/>
    <cellStyle name="Assumption Number Right 2 2 6 4" xfId="12735"/>
    <cellStyle name="Assumption Number Right 2 2 6 5" xfId="19679"/>
    <cellStyle name="Assumption Number Right 2 2 6 6" xfId="17644"/>
    <cellStyle name="Assumption Number Right 2 2 7" xfId="3704"/>
    <cellStyle name="Assumption Number Right 2 2 7 2" xfId="6415"/>
    <cellStyle name="Assumption Number Right 2 2 7 3" xfId="8208"/>
    <cellStyle name="Assumption Number Right 2 2 7 4" xfId="12734"/>
    <cellStyle name="Assumption Number Right 2 2 7 5" xfId="19678"/>
    <cellStyle name="Assumption Number Right 2 2 7 6" xfId="17645"/>
    <cellStyle name="Assumption Number Right 2 2 8" xfId="6405"/>
    <cellStyle name="Assumption Number Right 2 2 9" xfId="8217"/>
    <cellStyle name="Assumption Number Right 2 3" xfId="1252"/>
    <cellStyle name="Assumption Number Right 2 3 10" xfId="19677"/>
    <cellStyle name="Assumption Number Right 2 3 11" xfId="17646"/>
    <cellStyle name="Assumption Number Right 2 3 2" xfId="1803"/>
    <cellStyle name="Assumption Number Right 2 3 2 2" xfId="4352"/>
    <cellStyle name="Assumption Number Right 2 3 2 2 2" xfId="6418"/>
    <cellStyle name="Assumption Number Right 2 3 2 2 3" xfId="8205"/>
    <cellStyle name="Assumption Number Right 2 3 2 2 4" xfId="12731"/>
    <cellStyle name="Assumption Number Right 2 3 2 2 5" xfId="19675"/>
    <cellStyle name="Assumption Number Right 2 3 2 2 6" xfId="17648"/>
    <cellStyle name="Assumption Number Right 2 3 2 3" xfId="6417"/>
    <cellStyle name="Assumption Number Right 2 3 2 4" xfId="8206"/>
    <cellStyle name="Assumption Number Right 2 3 2 5" xfId="12732"/>
    <cellStyle name="Assumption Number Right 2 3 2 6" xfId="19676"/>
    <cellStyle name="Assumption Number Right 2 3 2 7" xfId="17647"/>
    <cellStyle name="Assumption Number Right 2 3 3" xfId="2222"/>
    <cellStyle name="Assumption Number Right 2 3 3 2" xfId="4769"/>
    <cellStyle name="Assumption Number Right 2 3 3 2 2" xfId="6420"/>
    <cellStyle name="Assumption Number Right 2 3 3 2 3" xfId="8203"/>
    <cellStyle name="Assumption Number Right 2 3 3 2 4" xfId="12729"/>
    <cellStyle name="Assumption Number Right 2 3 3 2 5" xfId="19673"/>
    <cellStyle name="Assumption Number Right 2 3 3 2 6" xfId="17650"/>
    <cellStyle name="Assumption Number Right 2 3 3 3" xfId="6419"/>
    <cellStyle name="Assumption Number Right 2 3 3 4" xfId="8204"/>
    <cellStyle name="Assumption Number Right 2 3 3 5" xfId="12730"/>
    <cellStyle name="Assumption Number Right 2 3 3 6" xfId="19674"/>
    <cellStyle name="Assumption Number Right 2 3 3 7" xfId="17649"/>
    <cellStyle name="Assumption Number Right 2 3 4" xfId="2634"/>
    <cellStyle name="Assumption Number Right 2 3 4 2" xfId="5181"/>
    <cellStyle name="Assumption Number Right 2 3 4 2 2" xfId="6422"/>
    <cellStyle name="Assumption Number Right 2 3 4 2 3" xfId="8201"/>
    <cellStyle name="Assumption Number Right 2 3 4 2 4" xfId="12727"/>
    <cellStyle name="Assumption Number Right 2 3 4 2 5" xfId="19671"/>
    <cellStyle name="Assumption Number Right 2 3 4 2 6" xfId="17652"/>
    <cellStyle name="Assumption Number Right 2 3 4 3" xfId="6421"/>
    <cellStyle name="Assumption Number Right 2 3 4 4" xfId="8202"/>
    <cellStyle name="Assumption Number Right 2 3 4 5" xfId="12728"/>
    <cellStyle name="Assumption Number Right 2 3 4 6" xfId="19672"/>
    <cellStyle name="Assumption Number Right 2 3 4 7" xfId="17651"/>
    <cellStyle name="Assumption Number Right 2 3 5" xfId="3049"/>
    <cellStyle name="Assumption Number Right 2 3 5 2" xfId="5596"/>
    <cellStyle name="Assumption Number Right 2 3 5 2 2" xfId="6424"/>
    <cellStyle name="Assumption Number Right 2 3 5 2 3" xfId="8199"/>
    <cellStyle name="Assumption Number Right 2 3 5 2 4" xfId="12725"/>
    <cellStyle name="Assumption Number Right 2 3 5 2 5" xfId="19669"/>
    <cellStyle name="Assumption Number Right 2 3 5 2 6" xfId="17658"/>
    <cellStyle name="Assumption Number Right 2 3 5 3" xfId="6423"/>
    <cellStyle name="Assumption Number Right 2 3 5 4" xfId="8200"/>
    <cellStyle name="Assumption Number Right 2 3 5 5" xfId="12726"/>
    <cellStyle name="Assumption Number Right 2 3 5 6" xfId="19670"/>
    <cellStyle name="Assumption Number Right 2 3 5 7" xfId="17653"/>
    <cellStyle name="Assumption Number Right 2 3 6" xfId="3805"/>
    <cellStyle name="Assumption Number Right 2 3 6 2" xfId="6425"/>
    <cellStyle name="Assumption Number Right 2 3 6 3" xfId="8198"/>
    <cellStyle name="Assumption Number Right 2 3 6 4" xfId="12724"/>
    <cellStyle name="Assumption Number Right 2 3 6 5" xfId="19668"/>
    <cellStyle name="Assumption Number Right 2 3 6 6" xfId="17714"/>
    <cellStyle name="Assumption Number Right 2 3 7" xfId="6416"/>
    <cellStyle name="Assumption Number Right 2 3 8" xfId="8207"/>
    <cellStyle name="Assumption Number Right 2 3 9" xfId="12733"/>
    <cellStyle name="Assumption Number Right 2 4" xfId="1600"/>
    <cellStyle name="Assumption Number Right 2 4 2" xfId="4149"/>
    <cellStyle name="Assumption Number Right 2 4 2 2" xfId="6427"/>
    <cellStyle name="Assumption Number Right 2 4 2 3" xfId="8196"/>
    <cellStyle name="Assumption Number Right 2 4 2 4" xfId="11351"/>
    <cellStyle name="Assumption Number Right 2 4 2 5" xfId="19666"/>
    <cellStyle name="Assumption Number Right 2 4 2 6" xfId="17716"/>
    <cellStyle name="Assumption Number Right 2 4 3" xfId="6426"/>
    <cellStyle name="Assumption Number Right 2 4 4" xfId="8197"/>
    <cellStyle name="Assumption Number Right 2 4 5" xfId="11345"/>
    <cellStyle name="Assumption Number Right 2 4 6" xfId="19667"/>
    <cellStyle name="Assumption Number Right 2 4 7" xfId="17715"/>
    <cellStyle name="Assumption Number Right 2 5" xfId="2019"/>
    <cellStyle name="Assumption Number Right 2 5 2" xfId="4566"/>
    <cellStyle name="Assumption Number Right 2 5 2 2" xfId="6429"/>
    <cellStyle name="Assumption Number Right 2 5 2 3" xfId="8194"/>
    <cellStyle name="Assumption Number Right 2 5 2 4" xfId="11397"/>
    <cellStyle name="Assumption Number Right 2 5 2 5" xfId="19664"/>
    <cellStyle name="Assumption Number Right 2 5 2 6" xfId="17718"/>
    <cellStyle name="Assumption Number Right 2 5 3" xfId="6428"/>
    <cellStyle name="Assumption Number Right 2 5 4" xfId="8195"/>
    <cellStyle name="Assumption Number Right 2 5 5" xfId="12723"/>
    <cellStyle name="Assumption Number Right 2 5 6" xfId="19665"/>
    <cellStyle name="Assumption Number Right 2 5 7" xfId="17717"/>
    <cellStyle name="Assumption Number Right 2 6" xfId="2431"/>
    <cellStyle name="Assumption Number Right 2 6 2" xfId="4978"/>
    <cellStyle name="Assumption Number Right 2 6 2 2" xfId="6431"/>
    <cellStyle name="Assumption Number Right 2 6 2 3" xfId="5755"/>
    <cellStyle name="Assumption Number Right 2 6 2 4" xfId="12721"/>
    <cellStyle name="Assumption Number Right 2 6 2 5" xfId="19662"/>
    <cellStyle name="Assumption Number Right 2 6 2 6" xfId="20520"/>
    <cellStyle name="Assumption Number Right 2 6 3" xfId="6430"/>
    <cellStyle name="Assumption Number Right 2 6 4" xfId="5761"/>
    <cellStyle name="Assumption Number Right 2 6 5" xfId="12722"/>
    <cellStyle name="Assumption Number Right 2 6 6" xfId="19663"/>
    <cellStyle name="Assumption Number Right 2 6 7" xfId="17719"/>
    <cellStyle name="Assumption Number Right 2 7" xfId="2846"/>
    <cellStyle name="Assumption Number Right 2 7 2" xfId="5393"/>
    <cellStyle name="Assumption Number Right 2 7 2 2" xfId="6433"/>
    <cellStyle name="Assumption Number Right 2 7 2 3" xfId="5753"/>
    <cellStyle name="Assumption Number Right 2 7 2 4" xfId="12719"/>
    <cellStyle name="Assumption Number Right 2 7 2 5" xfId="19660"/>
    <cellStyle name="Assumption Number Right 2 7 2 6" xfId="17721"/>
    <cellStyle name="Assumption Number Right 2 7 3" xfId="6432"/>
    <cellStyle name="Assumption Number Right 2 7 4" xfId="8193"/>
    <cellStyle name="Assumption Number Right 2 7 5" xfId="12720"/>
    <cellStyle name="Assumption Number Right 2 7 6" xfId="19661"/>
    <cellStyle name="Assumption Number Right 2 7 7" xfId="17720"/>
    <cellStyle name="Assumption Number Right 2 8" xfId="3602"/>
    <cellStyle name="Assumption Number Right 2 8 2" xfId="6434"/>
    <cellStyle name="Assumption Number Right 2 8 3" xfId="8192"/>
    <cellStyle name="Assumption Number Right 2 8 4" xfId="12718"/>
    <cellStyle name="Assumption Number Right 2 8 5" xfId="19659"/>
    <cellStyle name="Assumption Number Right 2 8 6" xfId="15946"/>
    <cellStyle name="Assumption Number Right 2 9" xfId="6404"/>
    <cellStyle name="Assumption Number Right 3" xfId="988"/>
    <cellStyle name="Assumption Number Right 3 10" xfId="17722"/>
    <cellStyle name="Assumption Number Right 3 2" xfId="1572"/>
    <cellStyle name="Assumption Number Right 3 2 2" xfId="4121"/>
    <cellStyle name="Assumption Number Right 3 2 2 2" xfId="6437"/>
    <cellStyle name="Assumption Number Right 3 2 2 3" xfId="8189"/>
    <cellStyle name="Assumption Number Right 3 2 2 4" xfId="12715"/>
    <cellStyle name="Assumption Number Right 3 2 2 5" xfId="19656"/>
    <cellStyle name="Assumption Number Right 3 2 2 6" xfId="17724"/>
    <cellStyle name="Assumption Number Right 3 2 3" xfId="6436"/>
    <cellStyle name="Assumption Number Right 3 2 4" xfId="8190"/>
    <cellStyle name="Assumption Number Right 3 2 5" xfId="12716"/>
    <cellStyle name="Assumption Number Right 3 2 6" xfId="19657"/>
    <cellStyle name="Assumption Number Right 3 2 7" xfId="17723"/>
    <cellStyle name="Assumption Number Right 3 3" xfId="1991"/>
    <cellStyle name="Assumption Number Right 3 3 2" xfId="4538"/>
    <cellStyle name="Assumption Number Right 3 3 2 2" xfId="6439"/>
    <cellStyle name="Assumption Number Right 3 3 2 3" xfId="8187"/>
    <cellStyle name="Assumption Number Right 3 3 2 4" xfId="12713"/>
    <cellStyle name="Assumption Number Right 3 3 2 5" xfId="19654"/>
    <cellStyle name="Assumption Number Right 3 3 2 6" xfId="17727"/>
    <cellStyle name="Assumption Number Right 3 3 3" xfId="6438"/>
    <cellStyle name="Assumption Number Right 3 3 4" xfId="8188"/>
    <cellStyle name="Assumption Number Right 3 3 5" xfId="12714"/>
    <cellStyle name="Assumption Number Right 3 3 6" xfId="19655"/>
    <cellStyle name="Assumption Number Right 3 3 7" xfId="17726"/>
    <cellStyle name="Assumption Number Right 3 4" xfId="2403"/>
    <cellStyle name="Assumption Number Right 3 4 2" xfId="4950"/>
    <cellStyle name="Assumption Number Right 3 4 2 2" xfId="6441"/>
    <cellStyle name="Assumption Number Right 3 4 2 3" xfId="8185"/>
    <cellStyle name="Assumption Number Right 3 4 2 4" xfId="12711"/>
    <cellStyle name="Assumption Number Right 3 4 2 5" xfId="19652"/>
    <cellStyle name="Assumption Number Right 3 4 2 6" xfId="17729"/>
    <cellStyle name="Assumption Number Right 3 4 3" xfId="6440"/>
    <cellStyle name="Assumption Number Right 3 4 4" xfId="8186"/>
    <cellStyle name="Assumption Number Right 3 4 5" xfId="12712"/>
    <cellStyle name="Assumption Number Right 3 4 6" xfId="17728"/>
    <cellStyle name="Assumption Number Right 3 5" xfId="2818"/>
    <cellStyle name="Assumption Number Right 3 5 2" xfId="5365"/>
    <cellStyle name="Assumption Number Right 3 5 2 2" xfId="6443"/>
    <cellStyle name="Assumption Number Right 3 5 2 3" xfId="8183"/>
    <cellStyle name="Assumption Number Right 3 5 2 4" xfId="12709"/>
    <cellStyle name="Assumption Number Right 3 5 2 5" xfId="19650"/>
    <cellStyle name="Assumption Number Right 3 5 2 6" xfId="17790"/>
    <cellStyle name="Assumption Number Right 3 5 3" xfId="6442"/>
    <cellStyle name="Assumption Number Right 3 5 4" xfId="8184"/>
    <cellStyle name="Assumption Number Right 3 5 5" xfId="19651"/>
    <cellStyle name="Assumption Number Right 3 5 6" xfId="17736"/>
    <cellStyle name="Assumption Number Right 3 6" xfId="3275"/>
    <cellStyle name="Assumption Number Right 3 6 2" xfId="6444"/>
    <cellStyle name="Assumption Number Right 3 6 3" xfId="8182"/>
    <cellStyle name="Assumption Number Right 3 6 4" xfId="12708"/>
    <cellStyle name="Assumption Number Right 3 6 5" xfId="19649"/>
    <cellStyle name="Assumption Number Right 3 6 6" xfId="17791"/>
    <cellStyle name="Assumption Number Right 3 7" xfId="3574"/>
    <cellStyle name="Assumption Number Right 3 7 2" xfId="6445"/>
    <cellStyle name="Assumption Number Right 3 7 3" xfId="8181"/>
    <cellStyle name="Assumption Number Right 3 7 4" xfId="12707"/>
    <cellStyle name="Assumption Number Right 3 7 5" xfId="19648"/>
    <cellStyle name="Assumption Number Right 3 7 6" xfId="17792"/>
    <cellStyle name="Assumption Number Right 3 8" xfId="6435"/>
    <cellStyle name="Assumption Number Right 3 9" xfId="8191"/>
    <cellStyle name="Assumption Number Right 4" xfId="950"/>
    <cellStyle name="Assumption Number Right 4 2" xfId="1534"/>
    <cellStyle name="Assumption Number Right 4 2 2" xfId="4083"/>
    <cellStyle name="Assumption Number Right 4 2 2 2" xfId="6448"/>
    <cellStyle name="Assumption Number Right 4 2 2 3" xfId="8178"/>
    <cellStyle name="Assumption Number Right 4 2 2 4" xfId="12704"/>
    <cellStyle name="Assumption Number Right 4 2 2 5" xfId="19645"/>
    <cellStyle name="Assumption Number Right 4 2 2 6" xfId="20512"/>
    <cellStyle name="Assumption Number Right 4 2 3" xfId="6447"/>
    <cellStyle name="Assumption Number Right 4 2 4" xfId="8179"/>
    <cellStyle name="Assumption Number Right 4 2 5" xfId="12705"/>
    <cellStyle name="Assumption Number Right 4 2 6" xfId="19646"/>
    <cellStyle name="Assumption Number Right 4 2 7" xfId="20506"/>
    <cellStyle name="Assumption Number Right 4 3" xfId="1953"/>
    <cellStyle name="Assumption Number Right 4 3 2" xfId="4500"/>
    <cellStyle name="Assumption Number Right 4 3 2 2" xfId="6450"/>
    <cellStyle name="Assumption Number Right 4 3 2 3" xfId="12702"/>
    <cellStyle name="Assumption Number Right 4 3 2 4" xfId="19643"/>
    <cellStyle name="Assumption Number Right 4 3 2 5" xfId="20514"/>
    <cellStyle name="Assumption Number Right 4 3 3" xfId="6449"/>
    <cellStyle name="Assumption Number Right 4 3 4" xfId="12703"/>
    <cellStyle name="Assumption Number Right 4 3 5" xfId="19644"/>
    <cellStyle name="Assumption Number Right 4 3 6" xfId="17793"/>
    <cellStyle name="Assumption Number Right 4 4" xfId="2365"/>
    <cellStyle name="Assumption Number Right 4 4 2" xfId="4912"/>
    <cellStyle name="Assumption Number Right 4 4 2 2" xfId="6452"/>
    <cellStyle name="Assumption Number Right 4 4 2 3" xfId="8174"/>
    <cellStyle name="Assumption Number Right 4 4 2 4" xfId="12700"/>
    <cellStyle name="Assumption Number Right 4 4 2 5" xfId="19641"/>
    <cellStyle name="Assumption Number Right 4 4 2 6" xfId="17795"/>
    <cellStyle name="Assumption Number Right 4 4 3" xfId="6451"/>
    <cellStyle name="Assumption Number Right 4 4 4" xfId="8175"/>
    <cellStyle name="Assumption Number Right 4 4 5" xfId="12701"/>
    <cellStyle name="Assumption Number Right 4 4 6" xfId="19642"/>
    <cellStyle name="Assumption Number Right 4 4 7" xfId="17794"/>
    <cellStyle name="Assumption Number Right 4 5" xfId="2780"/>
    <cellStyle name="Assumption Number Right 4 5 2" xfId="5327"/>
    <cellStyle name="Assumption Number Right 4 5 2 2" xfId="8172"/>
    <cellStyle name="Assumption Number Right 4 5 2 3" xfId="11343"/>
    <cellStyle name="Assumption Number Right 4 5 2 4" xfId="19639"/>
    <cellStyle name="Assumption Number Right 4 5 2 5" xfId="17797"/>
    <cellStyle name="Assumption Number Right 4 5 3" xfId="8173"/>
    <cellStyle name="Assumption Number Right 4 5 4" xfId="12699"/>
    <cellStyle name="Assumption Number Right 4 5 5" xfId="19640"/>
    <cellStyle name="Assumption Number Right 4 5 6" xfId="17796"/>
    <cellStyle name="Assumption Number Right 4 6" xfId="3276"/>
    <cellStyle name="Assumption Number Right 4 6 2" xfId="6455"/>
    <cellStyle name="Assumption Number Right 4 6 3" xfId="8171"/>
    <cellStyle name="Assumption Number Right 4 6 4" xfId="11344"/>
    <cellStyle name="Assumption Number Right 4 6 5" xfId="19638"/>
    <cellStyle name="Assumption Number Right 4 6 6" xfId="17798"/>
    <cellStyle name="Assumption Number Right 4 7" xfId="3211"/>
    <cellStyle name="Assumption Number Right 4 7 2" xfId="6456"/>
    <cellStyle name="Assumption Number Right 4 7 3" xfId="8170"/>
    <cellStyle name="Assumption Number Right 4 7 4" xfId="12698"/>
    <cellStyle name="Assumption Number Right 4 7 5" xfId="19637"/>
    <cellStyle name="Assumption Number Right 4 7 6" xfId="17799"/>
    <cellStyle name="Assumption Number Right 4 8" xfId="12706"/>
    <cellStyle name="Assumption Number Right 4 9" xfId="19647"/>
    <cellStyle name="Assumption Number Right 5" xfId="1353"/>
    <cellStyle name="Assumption Number Right 5 10" xfId="12697"/>
    <cellStyle name="Assumption Number Right 5 11" xfId="19636"/>
    <cellStyle name="Assumption Number Right 5 12" xfId="17800"/>
    <cellStyle name="Assumption Number Right 5 2" xfId="1903"/>
    <cellStyle name="Assumption Number Right 5 2 2" xfId="4450"/>
    <cellStyle name="Assumption Number Right 5 2 2 2" xfId="6459"/>
    <cellStyle name="Assumption Number Right 5 2 2 3" xfId="5762"/>
    <cellStyle name="Assumption Number Right 5 2 2 4" xfId="11346"/>
    <cellStyle name="Assumption Number Right 5 2 2 5" xfId="19634"/>
    <cellStyle name="Assumption Number Right 5 2 2 6" xfId="17802"/>
    <cellStyle name="Assumption Number Right 5 2 3" xfId="6458"/>
    <cellStyle name="Assumption Number Right 5 2 4" xfId="5763"/>
    <cellStyle name="Assumption Number Right 5 2 5" xfId="12696"/>
    <cellStyle name="Assumption Number Right 5 2 6" xfId="19635"/>
    <cellStyle name="Assumption Number Right 5 2 7" xfId="17801"/>
    <cellStyle name="Assumption Number Right 5 3" xfId="2320"/>
    <cellStyle name="Assumption Number Right 5 3 2" xfId="4867"/>
    <cellStyle name="Assumption Number Right 5 3 2 2" xfId="6461"/>
    <cellStyle name="Assumption Number Right 5 3 2 3" xfId="8167"/>
    <cellStyle name="Assumption Number Right 5 3 2 4" xfId="11348"/>
    <cellStyle name="Assumption Number Right 5 3 2 5" xfId="19632"/>
    <cellStyle name="Assumption Number Right 5 3 2 6" xfId="17804"/>
    <cellStyle name="Assumption Number Right 5 3 3" xfId="6460"/>
    <cellStyle name="Assumption Number Right 5 3 4" xfId="8168"/>
    <cellStyle name="Assumption Number Right 5 3 5" xfId="11347"/>
    <cellStyle name="Assumption Number Right 5 3 6" xfId="19633"/>
    <cellStyle name="Assumption Number Right 5 3 7" xfId="17803"/>
    <cellStyle name="Assumption Number Right 5 4" xfId="2732"/>
    <cellStyle name="Assumption Number Right 5 4 2" xfId="5279"/>
    <cellStyle name="Assumption Number Right 5 4 2 2" xfId="6463"/>
    <cellStyle name="Assumption Number Right 5 4 2 3" xfId="5760"/>
    <cellStyle name="Assumption Number Right 5 4 2 4" xfId="12694"/>
    <cellStyle name="Assumption Number Right 5 4 2 5" xfId="19630"/>
    <cellStyle name="Assumption Number Right 5 4 2 6" xfId="17806"/>
    <cellStyle name="Assumption Number Right 5 4 3" xfId="6462"/>
    <cellStyle name="Assumption Number Right 5 4 4" xfId="8166"/>
    <cellStyle name="Assumption Number Right 5 4 5" xfId="12695"/>
    <cellStyle name="Assumption Number Right 5 4 6" xfId="19631"/>
    <cellStyle name="Assumption Number Right 5 4 7" xfId="17805"/>
    <cellStyle name="Assumption Number Right 5 5" xfId="3147"/>
    <cellStyle name="Assumption Number Right 5 5 2" xfId="5694"/>
    <cellStyle name="Assumption Number Right 5 5 2 2" xfId="6465"/>
    <cellStyle name="Assumption Number Right 5 5 2 3" xfId="5758"/>
    <cellStyle name="Assumption Number Right 5 5 2 4" xfId="12692"/>
    <cellStyle name="Assumption Number Right 5 5 2 5" xfId="19628"/>
    <cellStyle name="Assumption Number Right 5 5 2 6" xfId="17808"/>
    <cellStyle name="Assumption Number Right 5 5 3" xfId="6464"/>
    <cellStyle name="Assumption Number Right 5 5 4" xfId="5759"/>
    <cellStyle name="Assumption Number Right 5 5 5" xfId="12693"/>
    <cellStyle name="Assumption Number Right 5 5 6" xfId="19629"/>
    <cellStyle name="Assumption Number Right 5 5 7" xfId="17807"/>
    <cellStyle name="Assumption Number Right 5 6" xfId="3277"/>
    <cellStyle name="Assumption Number Right 5 6 2" xfId="6466"/>
    <cellStyle name="Assumption Number Right 5 6 3" xfId="8165"/>
    <cellStyle name="Assumption Number Right 5 6 4" xfId="12691"/>
    <cellStyle name="Assumption Number Right 5 6 5" xfId="19627"/>
    <cellStyle name="Assumption Number Right 5 6 6" xfId="17809"/>
    <cellStyle name="Assumption Number Right 5 7" xfId="3903"/>
    <cellStyle name="Assumption Number Right 5 7 2" xfId="6467"/>
    <cellStyle name="Assumption Number Right 5 7 3" xfId="8164"/>
    <cellStyle name="Assumption Number Right 5 7 4" xfId="12690"/>
    <cellStyle name="Assumption Number Right 5 7 5" xfId="19626"/>
    <cellStyle name="Assumption Number Right 5 7 6" xfId="17810"/>
    <cellStyle name="Assumption Number Right 5 8" xfId="6457"/>
    <cellStyle name="Assumption Number Right 5 9" xfId="8169"/>
    <cellStyle name="Assumption number_FFO - listed" xfId="212"/>
    <cellStyle name="Assumption OnOff Centre" xfId="213"/>
    <cellStyle name="Assumption OnOff Centre 2" xfId="1034"/>
    <cellStyle name="Assumption OnOff Centre 2 10" xfId="8162"/>
    <cellStyle name="Assumption OnOff Centre 2 11" xfId="12688"/>
    <cellStyle name="Assumption OnOff Centre 2 12" xfId="19624"/>
    <cellStyle name="Assumption OnOff Centre 2 13" xfId="17811"/>
    <cellStyle name="Assumption OnOff Centre 2 2" xfId="1152"/>
    <cellStyle name="Assumption OnOff Centre 2 2 10" xfId="12687"/>
    <cellStyle name="Assumption OnOff Centre 2 2 11" xfId="19623"/>
    <cellStyle name="Assumption OnOff Centre 2 2 12" xfId="17812"/>
    <cellStyle name="Assumption OnOff Centre 2 2 2" xfId="1703"/>
    <cellStyle name="Assumption OnOff Centre 2 2 2 2" xfId="4252"/>
    <cellStyle name="Assumption OnOff Centre 2 2 2 2 2" xfId="6472"/>
    <cellStyle name="Assumption OnOff Centre 2 2 2 2 3" xfId="8159"/>
    <cellStyle name="Assumption OnOff Centre 2 2 2 2 4" xfId="12685"/>
    <cellStyle name="Assumption OnOff Centre 2 2 2 2 5" xfId="19621"/>
    <cellStyle name="Assumption OnOff Centre 2 2 2 2 6" xfId="17814"/>
    <cellStyle name="Assumption OnOff Centre 2 2 2 3" xfId="6471"/>
    <cellStyle name="Assumption OnOff Centre 2 2 2 4" xfId="8160"/>
    <cellStyle name="Assumption OnOff Centre 2 2 2 5" xfId="12686"/>
    <cellStyle name="Assumption OnOff Centre 2 2 2 6" xfId="19622"/>
    <cellStyle name="Assumption OnOff Centre 2 2 2 7" xfId="17813"/>
    <cellStyle name="Assumption OnOff Centre 2 2 3" xfId="2122"/>
    <cellStyle name="Assumption OnOff Centre 2 2 3 2" xfId="4669"/>
    <cellStyle name="Assumption OnOff Centre 2 2 3 2 2" xfId="6474"/>
    <cellStyle name="Assumption OnOff Centre 2 2 3 2 3" xfId="8157"/>
    <cellStyle name="Assumption OnOff Centre 2 2 3 2 4" xfId="11419"/>
    <cellStyle name="Assumption OnOff Centre 2 2 3 2 5" xfId="19619"/>
    <cellStyle name="Assumption OnOff Centre 2 2 3 2 6" xfId="20504"/>
    <cellStyle name="Assumption OnOff Centre 2 2 3 3" xfId="6473"/>
    <cellStyle name="Assumption OnOff Centre 2 2 3 4" xfId="8158"/>
    <cellStyle name="Assumption OnOff Centre 2 2 3 5" xfId="12684"/>
    <cellStyle name="Assumption OnOff Centre 2 2 3 6" xfId="19620"/>
    <cellStyle name="Assumption OnOff Centre 2 2 3 7" xfId="17815"/>
    <cellStyle name="Assumption OnOff Centre 2 2 4" xfId="2534"/>
    <cellStyle name="Assumption OnOff Centre 2 2 4 2" xfId="5081"/>
    <cellStyle name="Assumption OnOff Centre 2 2 4 2 2" xfId="6476"/>
    <cellStyle name="Assumption OnOff Centre 2 2 4 2 3" xfId="8155"/>
    <cellStyle name="Assumption OnOff Centre 2 2 4 2 4" xfId="12682"/>
    <cellStyle name="Assumption OnOff Centre 2 2 4 2 5" xfId="19617"/>
    <cellStyle name="Assumption OnOff Centre 2 2 4 2 6" xfId="17816"/>
    <cellStyle name="Assumption OnOff Centre 2 2 4 3" xfId="6475"/>
    <cellStyle name="Assumption OnOff Centre 2 2 4 4" xfId="8156"/>
    <cellStyle name="Assumption OnOff Centre 2 2 4 5" xfId="12683"/>
    <cellStyle name="Assumption OnOff Centre 2 2 4 6" xfId="19618"/>
    <cellStyle name="Assumption OnOff Centre 2 2 4 7" xfId="20505"/>
    <cellStyle name="Assumption OnOff Centre 2 2 5" xfId="2949"/>
    <cellStyle name="Assumption OnOff Centre 2 2 5 2" xfId="5496"/>
    <cellStyle name="Assumption OnOff Centre 2 2 5 2 2" xfId="6478"/>
    <cellStyle name="Assumption OnOff Centre 2 2 5 2 3" xfId="5749"/>
    <cellStyle name="Assumption OnOff Centre 2 2 5 2 4" xfId="12680"/>
    <cellStyle name="Assumption OnOff Centre 2 2 5 2 5" xfId="19615"/>
    <cellStyle name="Assumption OnOff Centre 2 2 5 2 6" xfId="17818"/>
    <cellStyle name="Assumption OnOff Centre 2 2 5 3" xfId="6477"/>
    <cellStyle name="Assumption OnOff Centre 2 2 5 4" xfId="8154"/>
    <cellStyle name="Assumption OnOff Centre 2 2 5 5" xfId="12681"/>
    <cellStyle name="Assumption OnOff Centre 2 2 5 6" xfId="19616"/>
    <cellStyle name="Assumption OnOff Centre 2 2 5 7" xfId="17817"/>
    <cellStyle name="Assumption OnOff Centre 2 2 6" xfId="3278"/>
    <cellStyle name="Assumption OnOff Centre 2 2 6 2" xfId="6479"/>
    <cellStyle name="Assumption OnOff Centre 2 2 6 3" xfId="8153"/>
    <cellStyle name="Assumption OnOff Centre 2 2 6 4" xfId="12679"/>
    <cellStyle name="Assumption OnOff Centre 2 2 6 5" xfId="19614"/>
    <cellStyle name="Assumption OnOff Centre 2 2 6 6" xfId="20507"/>
    <cellStyle name="Assumption OnOff Centre 2 2 7" xfId="3705"/>
    <cellStyle name="Assumption OnOff Centre 2 2 7 2" xfId="6480"/>
    <cellStyle name="Assumption OnOff Centre 2 2 7 3" xfId="8152"/>
    <cellStyle name="Assumption OnOff Centre 2 2 7 4" xfId="12678"/>
    <cellStyle name="Assumption OnOff Centre 2 2 7 5" xfId="19613"/>
    <cellStyle name="Assumption OnOff Centre 2 2 7 6" xfId="20508"/>
    <cellStyle name="Assumption OnOff Centre 2 2 8" xfId="6470"/>
    <cellStyle name="Assumption OnOff Centre 2 2 9" xfId="8161"/>
    <cellStyle name="Assumption OnOff Centre 2 3" xfId="1253"/>
    <cellStyle name="Assumption OnOff Centre 2 3 10" xfId="19612"/>
    <cellStyle name="Assumption OnOff Centre 2 3 11" xfId="20509"/>
    <cellStyle name="Assumption OnOff Centre 2 3 2" xfId="1804"/>
    <cellStyle name="Assumption OnOff Centre 2 3 2 2" xfId="4353"/>
    <cellStyle name="Assumption OnOff Centre 2 3 2 2 2" xfId="6483"/>
    <cellStyle name="Assumption OnOff Centre 2 3 2 2 3" xfId="8149"/>
    <cellStyle name="Assumption OnOff Centre 2 3 2 2 4" xfId="12675"/>
    <cellStyle name="Assumption OnOff Centre 2 3 2 2 5" xfId="19610"/>
    <cellStyle name="Assumption OnOff Centre 2 3 2 2 6" xfId="17820"/>
    <cellStyle name="Assumption OnOff Centre 2 3 2 3" xfId="6482"/>
    <cellStyle name="Assumption OnOff Centre 2 3 2 4" xfId="8150"/>
    <cellStyle name="Assumption OnOff Centre 2 3 2 5" xfId="12676"/>
    <cellStyle name="Assumption OnOff Centre 2 3 2 6" xfId="19611"/>
    <cellStyle name="Assumption OnOff Centre 2 3 2 7" xfId="17819"/>
    <cellStyle name="Assumption OnOff Centre 2 3 3" xfId="2223"/>
    <cellStyle name="Assumption OnOff Centre 2 3 3 2" xfId="4770"/>
    <cellStyle name="Assumption OnOff Centre 2 3 3 2 2" xfId="6485"/>
    <cellStyle name="Assumption OnOff Centre 2 3 3 2 3" xfId="8147"/>
    <cellStyle name="Assumption OnOff Centre 2 3 3 2 4" xfId="12673"/>
    <cellStyle name="Assumption OnOff Centre 2 3 3 2 5" xfId="19608"/>
    <cellStyle name="Assumption OnOff Centre 2 3 3 2 6" xfId="17822"/>
    <cellStyle name="Assumption OnOff Centre 2 3 3 3" xfId="6484"/>
    <cellStyle name="Assumption OnOff Centre 2 3 3 4" xfId="8148"/>
    <cellStyle name="Assumption OnOff Centre 2 3 3 5" xfId="12674"/>
    <cellStyle name="Assumption OnOff Centre 2 3 3 6" xfId="19609"/>
    <cellStyle name="Assumption OnOff Centre 2 3 3 7" xfId="17821"/>
    <cellStyle name="Assumption OnOff Centre 2 3 4" xfId="2635"/>
    <cellStyle name="Assumption OnOff Centre 2 3 4 2" xfId="5182"/>
    <cellStyle name="Assumption OnOff Centre 2 3 4 2 2" xfId="6487"/>
    <cellStyle name="Assumption OnOff Centre 2 3 4 2 3" xfId="8145"/>
    <cellStyle name="Assumption OnOff Centre 2 3 4 2 4" xfId="12671"/>
    <cellStyle name="Assumption OnOff Centre 2 3 4 2 5" xfId="19606"/>
    <cellStyle name="Assumption OnOff Centre 2 3 4 2 6" xfId="17824"/>
    <cellStyle name="Assumption OnOff Centre 2 3 4 3" xfId="6486"/>
    <cellStyle name="Assumption OnOff Centre 2 3 4 4" xfId="8146"/>
    <cellStyle name="Assumption OnOff Centre 2 3 4 5" xfId="12672"/>
    <cellStyle name="Assumption OnOff Centre 2 3 4 6" xfId="19607"/>
    <cellStyle name="Assumption OnOff Centre 2 3 4 7" xfId="17823"/>
    <cellStyle name="Assumption OnOff Centre 2 3 5" xfId="3050"/>
    <cellStyle name="Assumption OnOff Centre 2 3 5 2" xfId="5597"/>
    <cellStyle name="Assumption OnOff Centre 2 3 5 2 2" xfId="6489"/>
    <cellStyle name="Assumption OnOff Centre 2 3 5 2 3" xfId="8143"/>
    <cellStyle name="Assumption OnOff Centre 2 3 5 2 4" xfId="12669"/>
    <cellStyle name="Assumption OnOff Centre 2 3 5 2 5" xfId="19604"/>
    <cellStyle name="Assumption OnOff Centre 2 3 5 2 6" xfId="17826"/>
    <cellStyle name="Assumption OnOff Centre 2 3 5 3" xfId="6488"/>
    <cellStyle name="Assumption OnOff Centre 2 3 5 4" xfId="8144"/>
    <cellStyle name="Assumption OnOff Centre 2 3 5 5" xfId="12670"/>
    <cellStyle name="Assumption OnOff Centre 2 3 5 6" xfId="19605"/>
    <cellStyle name="Assumption OnOff Centre 2 3 5 7" xfId="17825"/>
    <cellStyle name="Assumption OnOff Centre 2 3 6" xfId="3806"/>
    <cellStyle name="Assumption OnOff Centre 2 3 6 2" xfId="6490"/>
    <cellStyle name="Assumption OnOff Centre 2 3 6 3" xfId="8142"/>
    <cellStyle name="Assumption OnOff Centre 2 3 6 4" xfId="12668"/>
    <cellStyle name="Assumption OnOff Centre 2 3 6 5" xfId="19603"/>
    <cellStyle name="Assumption OnOff Centre 2 3 6 6" xfId="17827"/>
    <cellStyle name="Assumption OnOff Centre 2 3 7" xfId="6481"/>
    <cellStyle name="Assumption OnOff Centre 2 3 8" xfId="8151"/>
    <cellStyle name="Assumption OnOff Centre 2 3 9" xfId="12677"/>
    <cellStyle name="Assumption OnOff Centre 2 4" xfId="1601"/>
    <cellStyle name="Assumption OnOff Centre 2 4 2" xfId="4150"/>
    <cellStyle name="Assumption OnOff Centre 2 4 2 2" xfId="6492"/>
    <cellStyle name="Assumption OnOff Centre 2 4 2 3" xfId="8140"/>
    <cellStyle name="Assumption OnOff Centre 2 4 2 4" xfId="12666"/>
    <cellStyle name="Assumption OnOff Centre 2 4 2 5" xfId="19601"/>
    <cellStyle name="Assumption OnOff Centre 2 4 2 6" xfId="17829"/>
    <cellStyle name="Assumption OnOff Centre 2 4 3" xfId="6491"/>
    <cellStyle name="Assumption OnOff Centre 2 4 4" xfId="8141"/>
    <cellStyle name="Assumption OnOff Centre 2 4 5" xfId="12667"/>
    <cellStyle name="Assumption OnOff Centre 2 4 6" xfId="19602"/>
    <cellStyle name="Assumption OnOff Centre 2 4 7" xfId="17828"/>
    <cellStyle name="Assumption OnOff Centre 2 5" xfId="2020"/>
    <cellStyle name="Assumption OnOff Centre 2 5 2" xfId="4567"/>
    <cellStyle name="Assumption OnOff Centre 2 5 2 2" xfId="6494"/>
    <cellStyle name="Assumption OnOff Centre 2 5 2 3" xfId="8138"/>
    <cellStyle name="Assumption OnOff Centre 2 5 2 4" xfId="12664"/>
    <cellStyle name="Assumption OnOff Centre 2 5 2 5" xfId="19599"/>
    <cellStyle name="Assumption OnOff Centre 2 5 2 6" xfId="17831"/>
    <cellStyle name="Assumption OnOff Centre 2 5 3" xfId="6493"/>
    <cellStyle name="Assumption OnOff Centre 2 5 4" xfId="8139"/>
    <cellStyle name="Assumption OnOff Centre 2 5 5" xfId="12665"/>
    <cellStyle name="Assumption OnOff Centre 2 5 6" xfId="19600"/>
    <cellStyle name="Assumption OnOff Centre 2 5 7" xfId="17830"/>
    <cellStyle name="Assumption OnOff Centre 2 6" xfId="2432"/>
    <cellStyle name="Assumption OnOff Centre 2 6 2" xfId="4979"/>
    <cellStyle name="Assumption OnOff Centre 2 6 2 2" xfId="6496"/>
    <cellStyle name="Assumption OnOff Centre 2 6 2 3" xfId="8136"/>
    <cellStyle name="Assumption OnOff Centre 2 6 2 4" xfId="12662"/>
    <cellStyle name="Assumption OnOff Centre 2 6 2 5" xfId="19597"/>
    <cellStyle name="Assumption OnOff Centre 2 6 2 6" xfId="17832"/>
    <cellStyle name="Assumption OnOff Centre 2 6 3" xfId="6495"/>
    <cellStyle name="Assumption OnOff Centre 2 6 4" xfId="8137"/>
    <cellStyle name="Assumption OnOff Centre 2 6 5" xfId="12663"/>
    <cellStyle name="Assumption OnOff Centre 2 6 6" xfId="19598"/>
    <cellStyle name="Assumption OnOff Centre 2 6 7" xfId="20518"/>
    <cellStyle name="Assumption OnOff Centre 2 7" xfId="2847"/>
    <cellStyle name="Assumption OnOff Centre 2 7 2" xfId="5394"/>
    <cellStyle name="Assumption OnOff Centre 2 7 2 2" xfId="6498"/>
    <cellStyle name="Assumption OnOff Centre 2 7 2 3" xfId="8134"/>
    <cellStyle name="Assumption OnOff Centre 2 7 2 4" xfId="12660"/>
    <cellStyle name="Assumption OnOff Centre 2 7 2 5" xfId="19595"/>
    <cellStyle name="Assumption OnOff Centre 2 7 2 6" xfId="17834"/>
    <cellStyle name="Assumption OnOff Centre 2 7 3" xfId="6497"/>
    <cellStyle name="Assumption OnOff Centre 2 7 4" xfId="8135"/>
    <cellStyle name="Assumption OnOff Centre 2 7 5" xfId="12661"/>
    <cellStyle name="Assumption OnOff Centre 2 7 6" xfId="19596"/>
    <cellStyle name="Assumption OnOff Centre 2 7 7" xfId="17833"/>
    <cellStyle name="Assumption OnOff Centre 2 8" xfId="3603"/>
    <cellStyle name="Assumption OnOff Centre 2 8 2" xfId="6499"/>
    <cellStyle name="Assumption OnOff Centre 2 8 3" xfId="8133"/>
    <cellStyle name="Assumption OnOff Centre 2 8 4" xfId="12659"/>
    <cellStyle name="Assumption OnOff Centre 2 8 5" xfId="19594"/>
    <cellStyle name="Assumption OnOff Centre 2 8 6" xfId="17835"/>
    <cellStyle name="Assumption OnOff Centre 2 9" xfId="6469"/>
    <cellStyle name="Assumption OnOff Centre 3" xfId="987"/>
    <cellStyle name="Assumption OnOff Centre 3 10" xfId="17836"/>
    <cellStyle name="Assumption OnOff Centre 3 2" xfId="1571"/>
    <cellStyle name="Assumption OnOff Centre 3 2 2" xfId="4120"/>
    <cellStyle name="Assumption OnOff Centre 3 2 2 2" xfId="6502"/>
    <cellStyle name="Assumption OnOff Centre 3 2 2 3" xfId="8130"/>
    <cellStyle name="Assumption OnOff Centre 3 2 2 4" xfId="12656"/>
    <cellStyle name="Assumption OnOff Centre 3 2 2 5" xfId="19591"/>
    <cellStyle name="Assumption OnOff Centre 3 2 2 6" xfId="17838"/>
    <cellStyle name="Assumption OnOff Centre 3 2 3" xfId="6501"/>
    <cellStyle name="Assumption OnOff Centre 3 2 4" xfId="8131"/>
    <cellStyle name="Assumption OnOff Centre 3 2 5" xfId="12657"/>
    <cellStyle name="Assumption OnOff Centre 3 2 6" xfId="19592"/>
    <cellStyle name="Assumption OnOff Centre 3 2 7" xfId="17837"/>
    <cellStyle name="Assumption OnOff Centre 3 3" xfId="1990"/>
    <cellStyle name="Assumption OnOff Centre 3 3 2" xfId="4537"/>
    <cellStyle name="Assumption OnOff Centre 3 3 2 2" xfId="6504"/>
    <cellStyle name="Assumption OnOff Centre 3 3 2 3" xfId="8128"/>
    <cellStyle name="Assumption OnOff Centre 3 3 2 4" xfId="12655"/>
    <cellStyle name="Assumption OnOff Centre 3 3 2 5" xfId="19589"/>
    <cellStyle name="Assumption OnOff Centre 3 3 2 6" xfId="17840"/>
    <cellStyle name="Assumption OnOff Centre 3 3 3" xfId="6503"/>
    <cellStyle name="Assumption OnOff Centre 3 3 4" xfId="8129"/>
    <cellStyle name="Assumption OnOff Centre 3 3 5" xfId="11472"/>
    <cellStyle name="Assumption OnOff Centre 3 3 6" xfId="19590"/>
    <cellStyle name="Assumption OnOff Centre 3 3 7" xfId="17839"/>
    <cellStyle name="Assumption OnOff Centre 3 4" xfId="2402"/>
    <cellStyle name="Assumption OnOff Centre 3 4 2" xfId="4949"/>
    <cellStyle name="Assumption OnOff Centre 3 4 2 2" xfId="6506"/>
    <cellStyle name="Assumption OnOff Centre 3 4 2 3" xfId="8126"/>
    <cellStyle name="Assumption OnOff Centre 3 4 2 4" xfId="12653"/>
    <cellStyle name="Assumption OnOff Centre 3 4 2 5" xfId="19588"/>
    <cellStyle name="Assumption OnOff Centre 3 4 2 6" xfId="17842"/>
    <cellStyle name="Assumption OnOff Centre 3 4 3" xfId="6505"/>
    <cellStyle name="Assumption OnOff Centre 3 4 4" xfId="8127"/>
    <cellStyle name="Assumption OnOff Centre 3 4 5" xfId="12654"/>
    <cellStyle name="Assumption OnOff Centre 3 4 6" xfId="17841"/>
    <cellStyle name="Assumption OnOff Centre 3 5" xfId="2817"/>
    <cellStyle name="Assumption OnOff Centre 3 5 2" xfId="5364"/>
    <cellStyle name="Assumption OnOff Centre 3 5 2 2" xfId="6508"/>
    <cellStyle name="Assumption OnOff Centre 3 5 2 3" xfId="8125"/>
    <cellStyle name="Assumption OnOff Centre 3 5 2 4" xfId="12651"/>
    <cellStyle name="Assumption OnOff Centre 3 5 2 5" xfId="19586"/>
    <cellStyle name="Assumption OnOff Centre 3 5 2 6" xfId="17844"/>
    <cellStyle name="Assumption OnOff Centre 3 5 3" xfId="6507"/>
    <cellStyle name="Assumption OnOff Centre 3 5 4" xfId="5746"/>
    <cellStyle name="Assumption OnOff Centre 3 5 5" xfId="19587"/>
    <cellStyle name="Assumption OnOff Centre 3 5 6" xfId="17843"/>
    <cellStyle name="Assumption OnOff Centre 3 6" xfId="3279"/>
    <cellStyle name="Assumption OnOff Centre 3 6 2" xfId="6509"/>
    <cellStyle name="Assumption OnOff Centre 3 6 3" xfId="8124"/>
    <cellStyle name="Assumption OnOff Centre 3 6 4" xfId="12602"/>
    <cellStyle name="Assumption OnOff Centre 3 6 5" xfId="19585"/>
    <cellStyle name="Assumption OnOff Centre 3 6 6" xfId="17845"/>
    <cellStyle name="Assumption OnOff Centre 3 7" xfId="3573"/>
    <cellStyle name="Assumption OnOff Centre 3 7 2" xfId="6510"/>
    <cellStyle name="Assumption OnOff Centre 3 7 3" xfId="8123"/>
    <cellStyle name="Assumption OnOff Centre 3 7 4" xfId="12601"/>
    <cellStyle name="Assumption OnOff Centre 3 7 5" xfId="19584"/>
    <cellStyle name="Assumption OnOff Centre 3 7 6" xfId="17846"/>
    <cellStyle name="Assumption OnOff Centre 3 8" xfId="6500"/>
    <cellStyle name="Assumption OnOff Centre 3 9" xfId="8132"/>
    <cellStyle name="Assumption OnOff Centre 4" xfId="951"/>
    <cellStyle name="Assumption OnOff Centre 4 2" xfId="1535"/>
    <cellStyle name="Assumption OnOff Centre 4 2 2" xfId="4084"/>
    <cellStyle name="Assumption OnOff Centre 4 2 2 2" xfId="6513"/>
    <cellStyle name="Assumption OnOff Centre 4 2 2 3" xfId="8108"/>
    <cellStyle name="Assumption OnOff Centre 4 2 2 4" xfId="12585"/>
    <cellStyle name="Assumption OnOff Centre 4 2 2 5" xfId="19581"/>
    <cellStyle name="Assumption OnOff Centre 4 2 2 6" xfId="17848"/>
    <cellStyle name="Assumption OnOff Centre 4 2 3" xfId="6512"/>
    <cellStyle name="Assumption OnOff Centre 4 2 4" xfId="8121"/>
    <cellStyle name="Assumption OnOff Centre 4 2 5" xfId="12586"/>
    <cellStyle name="Assumption OnOff Centre 4 2 6" xfId="19582"/>
    <cellStyle name="Assumption OnOff Centre 4 2 7" xfId="17847"/>
    <cellStyle name="Assumption OnOff Centre 4 3" xfId="1954"/>
    <cellStyle name="Assumption OnOff Centre 4 3 2" xfId="4501"/>
    <cellStyle name="Assumption OnOff Centre 4 3 2 2" xfId="6515"/>
    <cellStyle name="Assumption OnOff Centre 4 3 2 3" xfId="12583"/>
    <cellStyle name="Assumption OnOff Centre 4 3 2 4" xfId="19579"/>
    <cellStyle name="Assumption OnOff Centre 4 3 2 5" xfId="17850"/>
    <cellStyle name="Assumption OnOff Centre 4 3 3" xfId="6514"/>
    <cellStyle name="Assumption OnOff Centre 4 3 4" xfId="12584"/>
    <cellStyle name="Assumption OnOff Centre 4 3 5" xfId="19580"/>
    <cellStyle name="Assumption OnOff Centre 4 3 6" xfId="17849"/>
    <cellStyle name="Assumption OnOff Centre 4 4" xfId="2366"/>
    <cellStyle name="Assumption OnOff Centre 4 4 2" xfId="4913"/>
    <cellStyle name="Assumption OnOff Centre 4 4 2 2" xfId="6517"/>
    <cellStyle name="Assumption OnOff Centre 4 4 2 3" xfId="8054"/>
    <cellStyle name="Assumption OnOff Centre 4 4 2 4" xfId="12581"/>
    <cellStyle name="Assumption OnOff Centre 4 4 2 5" xfId="19577"/>
    <cellStyle name="Assumption OnOff Centre 4 4 2 6" xfId="17852"/>
    <cellStyle name="Assumption OnOff Centre 4 4 3" xfId="6516"/>
    <cellStyle name="Assumption OnOff Centre 4 4 4" xfId="8055"/>
    <cellStyle name="Assumption OnOff Centre 4 4 5" xfId="12582"/>
    <cellStyle name="Assumption OnOff Centre 4 4 6" xfId="19578"/>
    <cellStyle name="Assumption OnOff Centre 4 4 7" xfId="17851"/>
    <cellStyle name="Assumption OnOff Centre 4 5" xfId="2781"/>
    <cellStyle name="Assumption OnOff Centre 4 5 2" xfId="5328"/>
    <cellStyle name="Assumption OnOff Centre 4 5 2 2" xfId="8052"/>
    <cellStyle name="Assumption OnOff Centre 4 5 2 3" xfId="12579"/>
    <cellStyle name="Assumption OnOff Centre 4 5 2 4" xfId="19575"/>
    <cellStyle name="Assumption OnOff Centre 4 5 2 5" xfId="17854"/>
    <cellStyle name="Assumption OnOff Centre 4 5 3" xfId="8053"/>
    <cellStyle name="Assumption OnOff Centre 4 5 4" xfId="12580"/>
    <cellStyle name="Assumption OnOff Centre 4 5 5" xfId="19576"/>
    <cellStyle name="Assumption OnOff Centre 4 5 6" xfId="17853"/>
    <cellStyle name="Assumption OnOff Centre 4 6" xfId="3280"/>
    <cellStyle name="Assumption OnOff Centre 4 6 2" xfId="6520"/>
    <cellStyle name="Assumption OnOff Centre 4 6 3" xfId="8051"/>
    <cellStyle name="Assumption OnOff Centre 4 6 4" xfId="12578"/>
    <cellStyle name="Assumption OnOff Centre 4 6 5" xfId="19574"/>
    <cellStyle name="Assumption OnOff Centre 4 6 6" xfId="17855"/>
    <cellStyle name="Assumption OnOff Centre 4 7" xfId="3210"/>
    <cellStyle name="Assumption OnOff Centre 4 7 2" xfId="6521"/>
    <cellStyle name="Assumption OnOff Centre 4 7 3" xfId="8050"/>
    <cellStyle name="Assumption OnOff Centre 4 7 4" xfId="12577"/>
    <cellStyle name="Assumption OnOff Centre 4 7 5" xfId="19573"/>
    <cellStyle name="Assumption OnOff Centre 4 7 6" xfId="17856"/>
    <cellStyle name="Assumption OnOff Centre 4 8" xfId="12598"/>
    <cellStyle name="Assumption OnOff Centre 4 9" xfId="19583"/>
    <cellStyle name="Assumption OnOff Centre 5" xfId="1354"/>
    <cellStyle name="Assumption OnOff Centre 5 10" xfId="12576"/>
    <cellStyle name="Assumption OnOff Centre 5 11" xfId="19572"/>
    <cellStyle name="Assumption OnOff Centre 5 12" xfId="17857"/>
    <cellStyle name="Assumption OnOff Centre 5 2" xfId="1904"/>
    <cellStyle name="Assumption OnOff Centre 5 2 2" xfId="4451"/>
    <cellStyle name="Assumption OnOff Centre 5 2 2 2" xfId="6524"/>
    <cellStyle name="Assumption OnOff Centre 5 2 2 3" xfId="8047"/>
    <cellStyle name="Assumption OnOff Centre 5 2 2 4" xfId="12540"/>
    <cellStyle name="Assumption OnOff Centre 5 2 2 5" xfId="19570"/>
    <cellStyle name="Assumption OnOff Centre 5 2 2 6" xfId="20521"/>
    <cellStyle name="Assumption OnOff Centre 5 2 3" xfId="6523"/>
    <cellStyle name="Assumption OnOff Centre 5 2 4" xfId="8048"/>
    <cellStyle name="Assumption OnOff Centre 5 2 5" xfId="12575"/>
    <cellStyle name="Assumption OnOff Centre 5 2 6" xfId="19571"/>
    <cellStyle name="Assumption OnOff Centre 5 2 7" xfId="17858"/>
    <cellStyle name="Assumption OnOff Centre 5 3" xfId="2321"/>
    <cellStyle name="Assumption OnOff Centre 5 3 2" xfId="4868"/>
    <cellStyle name="Assumption OnOff Centre 5 3 2 2" xfId="6526"/>
    <cellStyle name="Assumption OnOff Centre 5 3 2 3" xfId="8045"/>
    <cellStyle name="Assumption OnOff Centre 5 3 2 4" xfId="12513"/>
    <cellStyle name="Assumption OnOff Centre 5 3 2 5" xfId="19568"/>
    <cellStyle name="Assumption OnOff Centre 5 3 2 6" xfId="17860"/>
    <cellStyle name="Assumption OnOff Centre 5 3 3" xfId="6525"/>
    <cellStyle name="Assumption OnOff Centre 5 3 4" xfId="8046"/>
    <cellStyle name="Assumption OnOff Centre 5 3 5" xfId="12539"/>
    <cellStyle name="Assumption OnOff Centre 5 3 6" xfId="19569"/>
    <cellStyle name="Assumption OnOff Centre 5 3 7" xfId="17859"/>
    <cellStyle name="Assumption OnOff Centre 5 4" xfId="2733"/>
    <cellStyle name="Assumption OnOff Centre 5 4 2" xfId="5280"/>
    <cellStyle name="Assumption OnOff Centre 5 4 2 2" xfId="6528"/>
    <cellStyle name="Assumption OnOff Centre 5 4 2 3" xfId="8032"/>
    <cellStyle name="Assumption OnOff Centre 5 4 2 4" xfId="12511"/>
    <cellStyle name="Assumption OnOff Centre 5 4 2 5" xfId="19566"/>
    <cellStyle name="Assumption OnOff Centre 5 4 2 6" xfId="17862"/>
    <cellStyle name="Assumption OnOff Centre 5 4 3" xfId="6527"/>
    <cellStyle name="Assumption OnOff Centre 5 4 4" xfId="8033"/>
    <cellStyle name="Assumption OnOff Centre 5 4 5" xfId="12512"/>
    <cellStyle name="Assumption OnOff Centre 5 4 6" xfId="19567"/>
    <cellStyle name="Assumption OnOff Centre 5 4 7" xfId="17861"/>
    <cellStyle name="Assumption OnOff Centre 5 5" xfId="3148"/>
    <cellStyle name="Assumption OnOff Centre 5 5 2" xfId="5695"/>
    <cellStyle name="Assumption OnOff Centre 5 5 2 2" xfId="6530"/>
    <cellStyle name="Assumption OnOff Centre 5 5 2 3" xfId="7982"/>
    <cellStyle name="Assumption OnOff Centre 5 5 2 4" xfId="12475"/>
    <cellStyle name="Assumption OnOff Centre 5 5 2 5" xfId="19564"/>
    <cellStyle name="Assumption OnOff Centre 5 5 2 6" xfId="17890"/>
    <cellStyle name="Assumption OnOff Centre 5 5 3" xfId="6529"/>
    <cellStyle name="Assumption OnOff Centre 5 5 4" xfId="8025"/>
    <cellStyle name="Assumption OnOff Centre 5 5 5" xfId="12476"/>
    <cellStyle name="Assumption OnOff Centre 5 5 6" xfId="19565"/>
    <cellStyle name="Assumption OnOff Centre 5 5 7" xfId="17863"/>
    <cellStyle name="Assumption OnOff Centre 5 6" xfId="3281"/>
    <cellStyle name="Assumption OnOff Centre 5 6 2" xfId="6531"/>
    <cellStyle name="Assumption OnOff Centre 5 6 3" xfId="7981"/>
    <cellStyle name="Assumption OnOff Centre 5 6 4" xfId="12449"/>
    <cellStyle name="Assumption OnOff Centre 5 6 5" xfId="19563"/>
    <cellStyle name="Assumption OnOff Centre 5 6 6" xfId="17895"/>
    <cellStyle name="Assumption OnOff Centre 5 7" xfId="3904"/>
    <cellStyle name="Assumption OnOff Centre 5 7 2" xfId="6532"/>
    <cellStyle name="Assumption OnOff Centre 5 7 3" xfId="7969"/>
    <cellStyle name="Assumption OnOff Centre 5 7 4" xfId="12448"/>
    <cellStyle name="Assumption OnOff Centre 5 7 5" xfId="19562"/>
    <cellStyle name="Assumption OnOff Centre 5 7 6" xfId="17929"/>
    <cellStyle name="Assumption OnOff Centre 5 8" xfId="6522"/>
    <cellStyle name="Assumption OnOff Centre 5 9" xfId="8049"/>
    <cellStyle name="Assumption OnOff Right" xfId="214"/>
    <cellStyle name="Assumption OnOff Right 2" xfId="1035"/>
    <cellStyle name="Assumption OnOff Right 2 10" xfId="7961"/>
    <cellStyle name="Assumption OnOff Right 2 11" xfId="12412"/>
    <cellStyle name="Assumption OnOff Right 2 12" xfId="19560"/>
    <cellStyle name="Assumption OnOff Right 2 13" xfId="17930"/>
    <cellStyle name="Assumption OnOff Right 2 2" xfId="1153"/>
    <cellStyle name="Assumption OnOff Right 2 2 10" xfId="12411"/>
    <cellStyle name="Assumption OnOff Right 2 2 11" xfId="19559"/>
    <cellStyle name="Assumption OnOff Right 2 2 12" xfId="17931"/>
    <cellStyle name="Assumption OnOff Right 2 2 2" xfId="1704"/>
    <cellStyle name="Assumption OnOff Right 2 2 2 2" xfId="4253"/>
    <cellStyle name="Assumption OnOff Right 2 2 2 2 2" xfId="6537"/>
    <cellStyle name="Assumption OnOff Right 2 2 2 2 3" xfId="7905"/>
    <cellStyle name="Assumption OnOff Right 2 2 2 2 4" xfId="12384"/>
    <cellStyle name="Assumption OnOff Right 2 2 2 2 5" xfId="19557"/>
    <cellStyle name="Assumption OnOff Right 2 2 2 2 6" xfId="17933"/>
    <cellStyle name="Assumption OnOff Right 2 2 2 3" xfId="6536"/>
    <cellStyle name="Assumption OnOff Right 2 2 2 4" xfId="7917"/>
    <cellStyle name="Assumption OnOff Right 2 2 2 5" xfId="12385"/>
    <cellStyle name="Assumption OnOff Right 2 2 2 6" xfId="19558"/>
    <cellStyle name="Assumption OnOff Right 2 2 2 7" xfId="17932"/>
    <cellStyle name="Assumption OnOff Right 2 2 3" xfId="2123"/>
    <cellStyle name="Assumption OnOff Right 2 2 3 2" xfId="4670"/>
    <cellStyle name="Assumption OnOff Right 2 2 3 2 2" xfId="6539"/>
    <cellStyle name="Assumption OnOff Right 2 2 3 2 3" xfId="7897"/>
    <cellStyle name="Assumption OnOff Right 2 2 3 2 4" xfId="12348"/>
    <cellStyle name="Assumption OnOff Right 2 2 3 2 5" xfId="19555"/>
    <cellStyle name="Assumption OnOff Right 2 2 3 2 6" xfId="17935"/>
    <cellStyle name="Assumption OnOff Right 2 2 3 3" xfId="6538"/>
    <cellStyle name="Assumption OnOff Right 2 2 3 4" xfId="7904"/>
    <cellStyle name="Assumption OnOff Right 2 2 3 5" xfId="12383"/>
    <cellStyle name="Assumption OnOff Right 2 2 3 6" xfId="19556"/>
    <cellStyle name="Assumption OnOff Right 2 2 3 7" xfId="17934"/>
    <cellStyle name="Assumption OnOff Right 2 2 4" xfId="2535"/>
    <cellStyle name="Assumption OnOff Right 2 2 4 2" xfId="5082"/>
    <cellStyle name="Assumption OnOff Right 2 2 4 2 2" xfId="6541"/>
    <cellStyle name="Assumption OnOff Right 2 2 4 2 3" xfId="7853"/>
    <cellStyle name="Assumption OnOff Right 2 2 4 2 4" xfId="12321"/>
    <cellStyle name="Assumption OnOff Right 2 2 4 2 5" xfId="19553"/>
    <cellStyle name="Assumption OnOff Right 2 2 4 2 6" xfId="17937"/>
    <cellStyle name="Assumption OnOff Right 2 2 4 3" xfId="6540"/>
    <cellStyle name="Assumption OnOff Right 2 2 4 4" xfId="7854"/>
    <cellStyle name="Assumption OnOff Right 2 2 4 5" xfId="12347"/>
    <cellStyle name="Assumption OnOff Right 2 2 4 6" xfId="19554"/>
    <cellStyle name="Assumption OnOff Right 2 2 4 7" xfId="17936"/>
    <cellStyle name="Assumption OnOff Right 2 2 5" xfId="2950"/>
    <cellStyle name="Assumption OnOff Right 2 2 5 2" xfId="5497"/>
    <cellStyle name="Assumption OnOff Right 2 2 5 2 2" xfId="6543"/>
    <cellStyle name="Assumption OnOff Right 2 2 5 2 3" xfId="7840"/>
    <cellStyle name="Assumption OnOff Right 2 2 5 2 4" xfId="12319"/>
    <cellStyle name="Assumption OnOff Right 2 2 5 2 5" xfId="19551"/>
    <cellStyle name="Assumption OnOff Right 2 2 5 2 6" xfId="17964"/>
    <cellStyle name="Assumption OnOff Right 2 2 5 3" xfId="6542"/>
    <cellStyle name="Assumption OnOff Right 2 2 5 4" xfId="7841"/>
    <cellStyle name="Assumption OnOff Right 2 2 5 5" xfId="12320"/>
    <cellStyle name="Assumption OnOff Right 2 2 5 6" xfId="19552"/>
    <cellStyle name="Assumption OnOff Right 2 2 5 7" xfId="17938"/>
    <cellStyle name="Assumption OnOff Right 2 2 6" xfId="3282"/>
    <cellStyle name="Assumption OnOff Right 2 2 6 2" xfId="6544"/>
    <cellStyle name="Assumption OnOff Right 2 2 6 3" xfId="7833"/>
    <cellStyle name="Assumption OnOff Right 2 2 6 4" xfId="12284"/>
    <cellStyle name="Assumption OnOff Right 2 2 6 5" xfId="19550"/>
    <cellStyle name="Assumption OnOff Right 2 2 6 6" xfId="17969"/>
    <cellStyle name="Assumption OnOff Right 2 2 7" xfId="3706"/>
    <cellStyle name="Assumption OnOff Right 2 2 7 2" xfId="6545"/>
    <cellStyle name="Assumption OnOff Right 2 2 7 3" xfId="7790"/>
    <cellStyle name="Assumption OnOff Right 2 2 7 4" xfId="12283"/>
    <cellStyle name="Assumption OnOff Right 2 2 7 5" xfId="19549"/>
    <cellStyle name="Assumption OnOff Right 2 2 7 6" xfId="18000"/>
    <cellStyle name="Assumption OnOff Right 2 2 8" xfId="6535"/>
    <cellStyle name="Assumption OnOff Right 2 2 9" xfId="7918"/>
    <cellStyle name="Assumption OnOff Right 2 3" xfId="1254"/>
    <cellStyle name="Assumption OnOff Right 2 3 10" xfId="19548"/>
    <cellStyle name="Assumption OnOff Right 2 3 11" xfId="18001"/>
    <cellStyle name="Assumption OnOff Right 2 3 2" xfId="1805"/>
    <cellStyle name="Assumption OnOff Right 2 3 2 2" xfId="4354"/>
    <cellStyle name="Assumption OnOff Right 2 3 2 2 2" xfId="6548"/>
    <cellStyle name="Assumption OnOff Right 2 3 2 2 3" xfId="7776"/>
    <cellStyle name="Assumption OnOff Right 2 3 2 2 4" xfId="12255"/>
    <cellStyle name="Assumption OnOff Right 2 3 2 2 5" xfId="19546"/>
    <cellStyle name="Assumption OnOff Right 2 3 2 2 6" xfId="18091"/>
    <cellStyle name="Assumption OnOff Right 2 3 2 3" xfId="6547"/>
    <cellStyle name="Assumption OnOff Right 2 3 2 4" xfId="7777"/>
    <cellStyle name="Assumption OnOff Right 2 3 2 5" xfId="12256"/>
    <cellStyle name="Assumption OnOff Right 2 3 2 6" xfId="19547"/>
    <cellStyle name="Assumption OnOff Right 2 3 2 7" xfId="18086"/>
    <cellStyle name="Assumption OnOff Right 2 3 3" xfId="2224"/>
    <cellStyle name="Assumption OnOff Right 2 3 3 2" xfId="4771"/>
    <cellStyle name="Assumption OnOff Right 2 3 3 2 2" xfId="6550"/>
    <cellStyle name="Assumption OnOff Right 2 3 3 2 3" xfId="7726"/>
    <cellStyle name="Assumption OnOff Right 2 3 3 2 4" xfId="12219"/>
    <cellStyle name="Assumption OnOff Right 2 3 3 2 5" xfId="19544"/>
    <cellStyle name="Assumption OnOff Right 2 3 3 2 6" xfId="18124"/>
    <cellStyle name="Assumption OnOff Right 2 3 3 3" xfId="6549"/>
    <cellStyle name="Assumption OnOff Right 2 3 3 4" xfId="7769"/>
    <cellStyle name="Assumption OnOff Right 2 3 3 5" xfId="12220"/>
    <cellStyle name="Assumption OnOff Right 2 3 3 6" xfId="19545"/>
    <cellStyle name="Assumption OnOff Right 2 3 3 7" xfId="18123"/>
    <cellStyle name="Assumption OnOff Right 2 3 4" xfId="2636"/>
    <cellStyle name="Assumption OnOff Right 2 3 4 2" xfId="5183"/>
    <cellStyle name="Assumption OnOff Right 2 3 4 2 2" xfId="6552"/>
    <cellStyle name="Assumption OnOff Right 2 3 4 2 3" xfId="7713"/>
    <cellStyle name="Assumption OnOff Right 2 3 4 2 4" xfId="12192"/>
    <cellStyle name="Assumption OnOff Right 2 3 4 2 5" xfId="19542"/>
    <cellStyle name="Assumption OnOff Right 2 3 4 2 6" xfId="18155"/>
    <cellStyle name="Assumption OnOff Right 2 3 4 3" xfId="6551"/>
    <cellStyle name="Assumption OnOff Right 2 3 4 4" xfId="7725"/>
    <cellStyle name="Assumption OnOff Right 2 3 4 5" xfId="12193"/>
    <cellStyle name="Assumption OnOff Right 2 3 4 6" xfId="19543"/>
    <cellStyle name="Assumption OnOff Right 2 3 4 7" xfId="18150"/>
    <cellStyle name="Assumption OnOff Right 2 3 5" xfId="3051"/>
    <cellStyle name="Assumption OnOff Right 2 3 5 2" xfId="5598"/>
    <cellStyle name="Assumption OnOff Right 2 3 5 2 2" xfId="6554"/>
    <cellStyle name="Assumption OnOff Right 2 3 5 2 3" xfId="7705"/>
    <cellStyle name="Assumption OnOff Right 2 3 5 2 4" xfId="12156"/>
    <cellStyle name="Assumption OnOff Right 2 3 5 2 5" xfId="19540"/>
    <cellStyle name="Assumption OnOff Right 2 3 5 2 6" xfId="18187"/>
    <cellStyle name="Assumption OnOff Right 2 3 5 3" xfId="6553"/>
    <cellStyle name="Assumption OnOff Right 2 3 5 4" xfId="7712"/>
    <cellStyle name="Assumption OnOff Right 2 3 5 5" xfId="12191"/>
    <cellStyle name="Assumption OnOff Right 2 3 5 6" xfId="19541"/>
    <cellStyle name="Assumption OnOff Right 2 3 5 7" xfId="18186"/>
    <cellStyle name="Assumption OnOff Right 2 3 6" xfId="3807"/>
    <cellStyle name="Assumption OnOff Right 2 3 6 2" xfId="6555"/>
    <cellStyle name="Assumption OnOff Right 2 3 6 3" xfId="7662"/>
    <cellStyle name="Assumption OnOff Right 2 3 6 4" xfId="12155"/>
    <cellStyle name="Assumption OnOff Right 2 3 6 5" xfId="19539"/>
    <cellStyle name="Assumption OnOff Right 2 3 6 6" xfId="18213"/>
    <cellStyle name="Assumption OnOff Right 2 3 7" xfId="6546"/>
    <cellStyle name="Assumption OnOff Right 2 3 8" xfId="7789"/>
    <cellStyle name="Assumption OnOff Right 2 3 9" xfId="12257"/>
    <cellStyle name="Assumption OnOff Right 2 4" xfId="1602"/>
    <cellStyle name="Assumption OnOff Right 2 4 2" xfId="4151"/>
    <cellStyle name="Assumption OnOff Right 2 4 2 2" xfId="6557"/>
    <cellStyle name="Assumption OnOff Right 2 4 2 3" xfId="7649"/>
    <cellStyle name="Assumption OnOff Right 2 4 2 4" xfId="12128"/>
    <cellStyle name="Assumption OnOff Right 2 4 2 5" xfId="19537"/>
    <cellStyle name="Assumption OnOff Right 2 4 2 6" xfId="18250"/>
    <cellStyle name="Assumption OnOff Right 2 4 3" xfId="6556"/>
    <cellStyle name="Assumption OnOff Right 2 4 4" xfId="7661"/>
    <cellStyle name="Assumption OnOff Right 2 4 5" xfId="12129"/>
    <cellStyle name="Assumption OnOff Right 2 4 6" xfId="19538"/>
    <cellStyle name="Assumption OnOff Right 2 4 7" xfId="18218"/>
    <cellStyle name="Assumption OnOff Right 2 5" xfId="2021"/>
    <cellStyle name="Assumption OnOff Right 2 5 2" xfId="4568"/>
    <cellStyle name="Assumption OnOff Right 2 5 2 2" xfId="6559"/>
    <cellStyle name="Assumption OnOff Right 2 5 2 3" xfId="7641"/>
    <cellStyle name="Assumption OnOff Right 2 5 2 4" xfId="12092"/>
    <cellStyle name="Assumption OnOff Right 2 5 2 5" xfId="19535"/>
    <cellStyle name="Assumption OnOff Right 2 5 2 6" xfId="18277"/>
    <cellStyle name="Assumption OnOff Right 2 5 3" xfId="6558"/>
    <cellStyle name="Assumption OnOff Right 2 5 4" xfId="7648"/>
    <cellStyle name="Assumption OnOff Right 2 5 5" xfId="12127"/>
    <cellStyle name="Assumption OnOff Right 2 5 6" xfId="19536"/>
    <cellStyle name="Assumption OnOff Right 2 5 7" xfId="18251"/>
    <cellStyle name="Assumption OnOff Right 2 6" xfId="2433"/>
    <cellStyle name="Assumption OnOff Right 2 6 2" xfId="4980"/>
    <cellStyle name="Assumption OnOff Right 2 6 2 2" xfId="6561"/>
    <cellStyle name="Assumption OnOff Right 2 6 2 3" xfId="7597"/>
    <cellStyle name="Assumption OnOff Right 2 6 2 4" xfId="12065"/>
    <cellStyle name="Assumption OnOff Right 2 6 2 5" xfId="19533"/>
    <cellStyle name="Assumption OnOff Right 2 6 2 6" xfId="18314"/>
    <cellStyle name="Assumption OnOff Right 2 6 3" xfId="6560"/>
    <cellStyle name="Assumption OnOff Right 2 6 4" xfId="7598"/>
    <cellStyle name="Assumption OnOff Right 2 6 5" xfId="12091"/>
    <cellStyle name="Assumption OnOff Right 2 6 6" xfId="19534"/>
    <cellStyle name="Assumption OnOff Right 2 6 7" xfId="18282"/>
    <cellStyle name="Assumption OnOff Right 2 7" xfId="2848"/>
    <cellStyle name="Assumption OnOff Right 2 7 2" xfId="5395"/>
    <cellStyle name="Assumption OnOff Right 2 7 2 2" xfId="6563"/>
    <cellStyle name="Assumption OnOff Right 2 7 2 3" xfId="7584"/>
    <cellStyle name="Assumption OnOff Right 2 7 2 4" xfId="12063"/>
    <cellStyle name="Assumption OnOff Right 2 7 2 5" xfId="19531"/>
    <cellStyle name="Assumption OnOff Right 2 7 2 6" xfId="18341"/>
    <cellStyle name="Assumption OnOff Right 2 7 3" xfId="6562"/>
    <cellStyle name="Assumption OnOff Right 2 7 4" xfId="7585"/>
    <cellStyle name="Assumption OnOff Right 2 7 5" xfId="12064"/>
    <cellStyle name="Assumption OnOff Right 2 7 6" xfId="19532"/>
    <cellStyle name="Assumption OnOff Right 2 7 7" xfId="18315"/>
    <cellStyle name="Assumption OnOff Right 2 8" xfId="3604"/>
    <cellStyle name="Assumption OnOff Right 2 8 2" xfId="6564"/>
    <cellStyle name="Assumption OnOff Right 2 8 3" xfId="7577"/>
    <cellStyle name="Assumption OnOff Right 2 8 4" xfId="12028"/>
    <cellStyle name="Assumption OnOff Right 2 8 5" xfId="19530"/>
    <cellStyle name="Assumption OnOff Right 2 8 6" xfId="18346"/>
    <cellStyle name="Assumption OnOff Right 2 9" xfId="6534"/>
    <cellStyle name="Assumption OnOff Right 3" xfId="986"/>
    <cellStyle name="Assumption OnOff Right 3 10" xfId="18378"/>
    <cellStyle name="Assumption OnOff Right 3 2" xfId="1570"/>
    <cellStyle name="Assumption OnOff Right 3 2 2" xfId="4119"/>
    <cellStyle name="Assumption OnOff Right 3 2 2 2" xfId="6567"/>
    <cellStyle name="Assumption OnOff Right 3 2 2 3" xfId="7521"/>
    <cellStyle name="Assumption OnOff Right 3 2 2 4" xfId="12000"/>
    <cellStyle name="Assumption OnOff Right 3 2 2 5" xfId="19527"/>
    <cellStyle name="Assumption OnOff Right 3 2 2 6" xfId="18405"/>
    <cellStyle name="Assumption OnOff Right 3 2 3" xfId="6566"/>
    <cellStyle name="Assumption OnOff Right 3 2 4" xfId="7533"/>
    <cellStyle name="Assumption OnOff Right 3 2 5" xfId="12001"/>
    <cellStyle name="Assumption OnOff Right 3 2 6" xfId="19528"/>
    <cellStyle name="Assumption OnOff Right 3 2 7" xfId="18379"/>
    <cellStyle name="Assumption OnOff Right 3 3" xfId="1989"/>
    <cellStyle name="Assumption OnOff Right 3 3 2" xfId="4536"/>
    <cellStyle name="Assumption OnOff Right 3 3 2 2" xfId="6569"/>
    <cellStyle name="Assumption OnOff Right 3 3 2 3" xfId="7513"/>
    <cellStyle name="Assumption OnOff Right 3 3 2 4" xfId="11964"/>
    <cellStyle name="Assumption OnOff Right 3 3 2 5" xfId="19525"/>
    <cellStyle name="Assumption OnOff Right 3 3 2 6" xfId="18442"/>
    <cellStyle name="Assumption OnOff Right 3 3 3" xfId="6568"/>
    <cellStyle name="Assumption OnOff Right 3 3 4" xfId="7520"/>
    <cellStyle name="Assumption OnOff Right 3 3 5" xfId="11999"/>
    <cellStyle name="Assumption OnOff Right 3 3 6" xfId="19526"/>
    <cellStyle name="Assumption OnOff Right 3 3 7" xfId="18410"/>
    <cellStyle name="Assumption OnOff Right 3 4" xfId="2401"/>
    <cellStyle name="Assumption OnOff Right 3 4 2" xfId="4948"/>
    <cellStyle name="Assumption OnOff Right 3 4 2 2" xfId="6571"/>
    <cellStyle name="Assumption OnOff Right 3 4 2 3" xfId="7469"/>
    <cellStyle name="Assumption OnOff Right 3 4 2 4" xfId="11937"/>
    <cellStyle name="Assumption OnOff Right 3 4 2 5" xfId="19523"/>
    <cellStyle name="Assumption OnOff Right 3 4 2 6" xfId="18469"/>
    <cellStyle name="Assumption OnOff Right 3 4 3" xfId="6570"/>
    <cellStyle name="Assumption OnOff Right 3 4 4" xfId="7470"/>
    <cellStyle name="Assumption OnOff Right 3 4 5" xfId="11963"/>
    <cellStyle name="Assumption OnOff Right 3 4 6" xfId="18443"/>
    <cellStyle name="Assumption OnOff Right 3 5" xfId="2816"/>
    <cellStyle name="Assumption OnOff Right 3 5 2" xfId="5363"/>
    <cellStyle name="Assumption OnOff Right 3 5 2 2" xfId="6573"/>
    <cellStyle name="Assumption OnOff Right 3 5 2 3" xfId="7456"/>
    <cellStyle name="Assumption OnOff Right 3 5 2 4" xfId="11935"/>
    <cellStyle name="Assumption OnOff Right 3 5 2 5" xfId="19521"/>
    <cellStyle name="Assumption OnOff Right 3 5 2 6" xfId="18506"/>
    <cellStyle name="Assumption OnOff Right 3 5 3" xfId="6572"/>
    <cellStyle name="Assumption OnOff Right 3 5 4" xfId="7457"/>
    <cellStyle name="Assumption OnOff Right 3 5 5" xfId="19522"/>
    <cellStyle name="Assumption OnOff Right 3 5 6" xfId="18474"/>
    <cellStyle name="Assumption OnOff Right 3 6" xfId="3283"/>
    <cellStyle name="Assumption OnOff Right 3 6 2" xfId="6574"/>
    <cellStyle name="Assumption OnOff Right 3 6 3" xfId="7449"/>
    <cellStyle name="Assumption OnOff Right 3 6 4" xfId="11900"/>
    <cellStyle name="Assumption OnOff Right 3 6 5" xfId="19520"/>
    <cellStyle name="Assumption OnOff Right 3 6 6" xfId="18507"/>
    <cellStyle name="Assumption OnOff Right 3 7" xfId="3572"/>
    <cellStyle name="Assumption OnOff Right 3 7 2" xfId="6575"/>
    <cellStyle name="Assumption OnOff Right 3 7 3" xfId="7406"/>
    <cellStyle name="Assumption OnOff Right 3 7 4" xfId="11899"/>
    <cellStyle name="Assumption OnOff Right 3 7 5" xfId="19519"/>
    <cellStyle name="Assumption OnOff Right 3 7 6" xfId="18533"/>
    <cellStyle name="Assumption OnOff Right 3 8" xfId="6565"/>
    <cellStyle name="Assumption OnOff Right 3 9" xfId="7534"/>
    <cellStyle name="Assumption OnOff Right 4" xfId="952"/>
    <cellStyle name="Assumption OnOff Right 4 2" xfId="1536"/>
    <cellStyle name="Assumption OnOff Right 4 2 2" xfId="4085"/>
    <cellStyle name="Assumption OnOff Right 4 2 2 2" xfId="6578"/>
    <cellStyle name="Assumption OnOff Right 4 2 2 3" xfId="7392"/>
    <cellStyle name="Assumption OnOff Right 4 2 2 4" xfId="11871"/>
    <cellStyle name="Assumption OnOff Right 4 2 2 5" xfId="19516"/>
    <cellStyle name="Assumption OnOff Right 4 2 2 6" xfId="18570"/>
    <cellStyle name="Assumption OnOff Right 4 2 3" xfId="6577"/>
    <cellStyle name="Assumption OnOff Right 4 2 4" xfId="7393"/>
    <cellStyle name="Assumption OnOff Right 4 2 5" xfId="11872"/>
    <cellStyle name="Assumption OnOff Right 4 2 6" xfId="19517"/>
    <cellStyle name="Assumption OnOff Right 4 2 7" xfId="18569"/>
    <cellStyle name="Assumption OnOff Right 4 3" xfId="1955"/>
    <cellStyle name="Assumption OnOff Right 4 3 2" xfId="4502"/>
    <cellStyle name="Assumption OnOff Right 4 3 2 2" xfId="6580"/>
    <cellStyle name="Assumption OnOff Right 4 3 2 3" xfId="11835"/>
    <cellStyle name="Assumption OnOff Right 4 3 2 4" xfId="19514"/>
    <cellStyle name="Assumption OnOff Right 4 3 2 5" xfId="18601"/>
    <cellStyle name="Assumption OnOff Right 4 3 3" xfId="6579"/>
    <cellStyle name="Assumption OnOff Right 4 3 4" xfId="11836"/>
    <cellStyle name="Assumption OnOff Right 4 3 5" xfId="19515"/>
    <cellStyle name="Assumption OnOff Right 4 3 6" xfId="18596"/>
    <cellStyle name="Assumption OnOff Right 4 4" xfId="2367"/>
    <cellStyle name="Assumption OnOff Right 4 4 2" xfId="4914"/>
    <cellStyle name="Assumption OnOff Right 4 4 2 2" xfId="6582"/>
    <cellStyle name="Assumption OnOff Right 4 4 2 3" xfId="7329"/>
    <cellStyle name="Assumption OnOff Right 4 4 2 4" xfId="11808"/>
    <cellStyle name="Assumption OnOff Right 4 4 2 5" xfId="19512"/>
    <cellStyle name="Assumption OnOff Right 4 4 2 6" xfId="18634"/>
    <cellStyle name="Assumption OnOff Right 4 4 3" xfId="6581"/>
    <cellStyle name="Assumption OnOff Right 4 4 4" xfId="7341"/>
    <cellStyle name="Assumption OnOff Right 4 4 5" xfId="11809"/>
    <cellStyle name="Assumption OnOff Right 4 4 6" xfId="19513"/>
    <cellStyle name="Assumption OnOff Right 4 4 7" xfId="18633"/>
    <cellStyle name="Assumption OnOff Right 4 5" xfId="2782"/>
    <cellStyle name="Assumption OnOff Right 4 5 2" xfId="5329"/>
    <cellStyle name="Assumption OnOff Right 4 5 2 2" xfId="7321"/>
    <cellStyle name="Assumption OnOff Right 4 5 2 3" xfId="11772"/>
    <cellStyle name="Assumption OnOff Right 4 5 2 4" xfId="19510"/>
    <cellStyle name="Assumption OnOff Right 4 5 2 5" xfId="18665"/>
    <cellStyle name="Assumption OnOff Right 4 5 3" xfId="7328"/>
    <cellStyle name="Assumption OnOff Right 4 5 4" xfId="11807"/>
    <cellStyle name="Assumption OnOff Right 4 5 5" xfId="19511"/>
    <cellStyle name="Assumption OnOff Right 4 5 6" xfId="18660"/>
    <cellStyle name="Assumption OnOff Right 4 6" xfId="3284"/>
    <cellStyle name="Assumption OnOff Right 4 6 2" xfId="6585"/>
    <cellStyle name="Assumption OnOff Right 4 6 3" xfId="7278"/>
    <cellStyle name="Assumption OnOff Right 4 6 4" xfId="11771"/>
    <cellStyle name="Assumption OnOff Right 4 6 5" xfId="19509"/>
    <cellStyle name="Assumption OnOff Right 4 6 6" xfId="18697"/>
    <cellStyle name="Assumption OnOff Right 4 7" xfId="3209"/>
    <cellStyle name="Assumption OnOff Right 4 7 2" xfId="6586"/>
    <cellStyle name="Assumption OnOff Right 4 7 3" xfId="7277"/>
    <cellStyle name="Assumption OnOff Right 4 7 4" xfId="11745"/>
    <cellStyle name="Assumption OnOff Right 4 7 5" xfId="19508"/>
    <cellStyle name="Assumption OnOff Right 4 7 6" xfId="18698"/>
    <cellStyle name="Assumption OnOff Right 4 8" xfId="11873"/>
    <cellStyle name="Assumption OnOff Right 4 9" xfId="19518"/>
    <cellStyle name="Assumption OnOff Right 5" xfId="1355"/>
    <cellStyle name="Assumption OnOff Right 5 10" xfId="11744"/>
    <cellStyle name="Assumption OnOff Right 5 11" xfId="19507"/>
    <cellStyle name="Assumption OnOff Right 5 12" xfId="18724"/>
    <cellStyle name="Assumption OnOff Right 5 2" xfId="1905"/>
    <cellStyle name="Assumption OnOff Right 5 2 2" xfId="4452"/>
    <cellStyle name="Assumption OnOff Right 5 2 2 2" xfId="6589"/>
    <cellStyle name="Assumption OnOff Right 5 2 2 3" xfId="7257"/>
    <cellStyle name="Assumption OnOff Right 5 2 2 4" xfId="11708"/>
    <cellStyle name="Assumption OnOff Right 5 2 2 5" xfId="19505"/>
    <cellStyle name="Assumption OnOff Right 5 2 2 6" xfId="18761"/>
    <cellStyle name="Assumption OnOff Right 5 2 3" xfId="6588"/>
    <cellStyle name="Assumption OnOff Right 5 2 4" xfId="7264"/>
    <cellStyle name="Assumption OnOff Right 5 2 5" xfId="11743"/>
    <cellStyle name="Assumption OnOff Right 5 2 6" xfId="19506"/>
    <cellStyle name="Assumption OnOff Right 5 2 7" xfId="18729"/>
    <cellStyle name="Assumption OnOff Right 5 3" xfId="2322"/>
    <cellStyle name="Assumption OnOff Right 5 3 2" xfId="4869"/>
    <cellStyle name="Assumption OnOff Right 5 3 2 2" xfId="6591"/>
    <cellStyle name="Assumption OnOff Right 5 3 2 3" xfId="7213"/>
    <cellStyle name="Assumption OnOff Right 5 3 2 4" xfId="11681"/>
    <cellStyle name="Assumption OnOff Right 5 3 2 5" xfId="19503"/>
    <cellStyle name="Assumption OnOff Right 5 3 2 6" xfId="18788"/>
    <cellStyle name="Assumption OnOff Right 5 3 3" xfId="6590"/>
    <cellStyle name="Assumption OnOff Right 5 3 4" xfId="7214"/>
    <cellStyle name="Assumption OnOff Right 5 3 5" xfId="11707"/>
    <cellStyle name="Assumption OnOff Right 5 3 6" xfId="19504"/>
    <cellStyle name="Assumption OnOff Right 5 3 7" xfId="18762"/>
    <cellStyle name="Assumption OnOff Right 5 4" xfId="2734"/>
    <cellStyle name="Assumption OnOff Right 5 4 2" xfId="5281"/>
    <cellStyle name="Assumption OnOff Right 5 4 2 2" xfId="6593"/>
    <cellStyle name="Assumption OnOff Right 5 4 2 3" xfId="7200"/>
    <cellStyle name="Assumption OnOff Right 5 4 2 4" xfId="11679"/>
    <cellStyle name="Assumption OnOff Right 5 4 2 5" xfId="19501"/>
    <cellStyle name="Assumption OnOff Right 5 4 2 6" xfId="18825"/>
    <cellStyle name="Assumption OnOff Right 5 4 3" xfId="6592"/>
    <cellStyle name="Assumption OnOff Right 5 4 4" xfId="7201"/>
    <cellStyle name="Assumption OnOff Right 5 4 5" xfId="11680"/>
    <cellStyle name="Assumption OnOff Right 5 4 6" xfId="19502"/>
    <cellStyle name="Assumption OnOff Right 5 4 7" xfId="18793"/>
    <cellStyle name="Assumption OnOff Right 5 5" xfId="3149"/>
    <cellStyle name="Assumption OnOff Right 5 5 2" xfId="5696"/>
    <cellStyle name="Assumption OnOff Right 5 5 2 2" xfId="6595"/>
    <cellStyle name="Assumption OnOff Right 5 5 2 3" xfId="7150"/>
    <cellStyle name="Assumption OnOff Right 5 5 2 4" xfId="11660"/>
    <cellStyle name="Assumption OnOff Right 5 5 2 5" xfId="19499"/>
    <cellStyle name="Assumption OnOff Right 5 5 2 6" xfId="18852"/>
    <cellStyle name="Assumption OnOff Right 5 5 3" xfId="6594"/>
    <cellStyle name="Assumption OnOff Right 5 5 4" xfId="7193"/>
    <cellStyle name="Assumption OnOff Right 5 5 5" xfId="11661"/>
    <cellStyle name="Assumption OnOff Right 5 5 6" xfId="19500"/>
    <cellStyle name="Assumption OnOff Right 5 5 7" xfId="18826"/>
    <cellStyle name="Assumption OnOff Right 5 6" xfId="3285"/>
    <cellStyle name="Assumption OnOff Right 5 6 2" xfId="6596"/>
    <cellStyle name="Assumption OnOff Right 5 6 3" xfId="7149"/>
    <cellStyle name="Assumption OnOff Right 5 6 4" xfId="11623"/>
    <cellStyle name="Assumption OnOff Right 5 6 5" xfId="19498"/>
    <cellStyle name="Assumption OnOff Right 5 6 6" xfId="18857"/>
    <cellStyle name="Assumption OnOff Right 5 7" xfId="3905"/>
    <cellStyle name="Assumption OnOff Right 5 7 2" xfId="6597"/>
    <cellStyle name="Assumption OnOff Right 5 7 3" xfId="7114"/>
    <cellStyle name="Assumption OnOff Right 5 7 4" xfId="11622"/>
    <cellStyle name="Assumption OnOff Right 5 7 5" xfId="19497"/>
    <cellStyle name="Assumption OnOff Right 5 7 6" xfId="18889"/>
    <cellStyle name="Assumption OnOff Right 5 8" xfId="6587"/>
    <cellStyle name="Assumption OnOff Right 5 9" xfId="7265"/>
    <cellStyle name="Assumption Percentage Centre" xfId="215"/>
    <cellStyle name="Assumption Percentage Centre 2" xfId="1036"/>
    <cellStyle name="Assumption Percentage Centre 2 10" xfId="7106"/>
    <cellStyle name="Assumption Percentage Centre 2 11" xfId="11620"/>
    <cellStyle name="Assumption Percentage Centre 2 12" xfId="19495"/>
    <cellStyle name="Assumption Percentage Centre 2 13" xfId="18929"/>
    <cellStyle name="Assumption Percentage Centre 2 2" xfId="1154"/>
    <cellStyle name="Assumption Percentage Centre 2 2 10" xfId="11619"/>
    <cellStyle name="Assumption Percentage Centre 2 2 11" xfId="19494"/>
    <cellStyle name="Assumption Percentage Centre 2 2 12" xfId="18932"/>
    <cellStyle name="Assumption Percentage Centre 2 2 2" xfId="1705"/>
    <cellStyle name="Assumption Percentage Centre 2 2 2 2" xfId="4254"/>
    <cellStyle name="Assumption Percentage Centre 2 2 2 2 2" xfId="6602"/>
    <cellStyle name="Assumption Percentage Centre 2 2 2 2 3" xfId="7091"/>
    <cellStyle name="Assumption Percentage Centre 2 2 2 2 4" xfId="11617"/>
    <cellStyle name="Assumption Percentage Centre 2 2 2 2 5" xfId="19492"/>
    <cellStyle name="Assumption Percentage Centre 2 2 2 2 6" xfId="18946"/>
    <cellStyle name="Assumption Percentage Centre 2 2 2 3" xfId="6601"/>
    <cellStyle name="Assumption Percentage Centre 2 2 2 4" xfId="7092"/>
    <cellStyle name="Assumption Percentage Centre 2 2 2 5" xfId="11618"/>
    <cellStyle name="Assumption Percentage Centre 2 2 2 6" xfId="19493"/>
    <cellStyle name="Assumption Percentage Centre 2 2 2 7" xfId="18945"/>
    <cellStyle name="Assumption Percentage Centre 2 2 3" xfId="2124"/>
    <cellStyle name="Assumption Percentage Centre 2 2 3 2" xfId="4671"/>
    <cellStyle name="Assumption Percentage Centre 2 2 3 2 2" xfId="6604"/>
    <cellStyle name="Assumption Percentage Centre 2 2 3 2 3" xfId="7089"/>
    <cellStyle name="Assumption Percentage Centre 2 2 3 2 4" xfId="11615"/>
    <cellStyle name="Assumption Percentage Centre 2 2 3 2 5" xfId="19490"/>
    <cellStyle name="Assumption Percentage Centre 2 2 3 2 6" xfId="18948"/>
    <cellStyle name="Assumption Percentage Centre 2 2 3 3" xfId="6603"/>
    <cellStyle name="Assumption Percentage Centre 2 2 3 4" xfId="7090"/>
    <cellStyle name="Assumption Percentage Centre 2 2 3 5" xfId="11616"/>
    <cellStyle name="Assumption Percentage Centre 2 2 3 6" xfId="19491"/>
    <cellStyle name="Assumption Percentage Centre 2 2 3 7" xfId="18947"/>
    <cellStyle name="Assumption Percentage Centre 2 2 4" xfId="2536"/>
    <cellStyle name="Assumption Percentage Centre 2 2 4 2" xfId="5083"/>
    <cellStyle name="Assumption Percentage Centre 2 2 4 2 2" xfId="6606"/>
    <cellStyle name="Assumption Percentage Centre 2 2 4 2 3" xfId="7087"/>
    <cellStyle name="Assumption Percentage Centre 2 2 4 2 4" xfId="11613"/>
    <cellStyle name="Assumption Percentage Centre 2 2 4 2 5" xfId="19488"/>
    <cellStyle name="Assumption Percentage Centre 2 2 4 2 6" xfId="18950"/>
    <cellStyle name="Assumption Percentage Centre 2 2 4 3" xfId="6605"/>
    <cellStyle name="Assumption Percentage Centre 2 2 4 4" xfId="7088"/>
    <cellStyle name="Assumption Percentage Centre 2 2 4 5" xfId="11614"/>
    <cellStyle name="Assumption Percentage Centre 2 2 4 6" xfId="19489"/>
    <cellStyle name="Assumption Percentage Centre 2 2 4 7" xfId="18949"/>
    <cellStyle name="Assumption Percentage Centre 2 2 5" xfId="2951"/>
    <cellStyle name="Assumption Percentage Centre 2 2 5 2" xfId="5498"/>
    <cellStyle name="Assumption Percentage Centre 2 2 5 2 2" xfId="6608"/>
    <cellStyle name="Assumption Percentage Centre 2 2 5 2 3" xfId="7085"/>
    <cellStyle name="Assumption Percentage Centre 2 2 5 2 4" xfId="11611"/>
    <cellStyle name="Assumption Percentage Centre 2 2 5 2 5" xfId="19486"/>
    <cellStyle name="Assumption Percentage Centre 2 2 5 2 6" xfId="18952"/>
    <cellStyle name="Assumption Percentage Centre 2 2 5 3" xfId="6607"/>
    <cellStyle name="Assumption Percentage Centre 2 2 5 4" xfId="7086"/>
    <cellStyle name="Assumption Percentage Centre 2 2 5 5" xfId="11612"/>
    <cellStyle name="Assumption Percentage Centre 2 2 5 6" xfId="19487"/>
    <cellStyle name="Assumption Percentage Centre 2 2 5 7" xfId="18951"/>
    <cellStyle name="Assumption Percentage Centre 2 2 6" xfId="3286"/>
    <cellStyle name="Assumption Percentage Centre 2 2 6 2" xfId="6609"/>
    <cellStyle name="Assumption Percentage Centre 2 2 6 3" xfId="7084"/>
    <cellStyle name="Assumption Percentage Centre 2 2 6 4" xfId="11610"/>
    <cellStyle name="Assumption Percentage Centre 2 2 6 5" xfId="19485"/>
    <cellStyle name="Assumption Percentage Centre 2 2 6 6" xfId="18953"/>
    <cellStyle name="Assumption Percentage Centre 2 2 7" xfId="3707"/>
    <cellStyle name="Assumption Percentage Centre 2 2 7 2" xfId="6610"/>
    <cellStyle name="Assumption Percentage Centre 2 2 7 3" xfId="7083"/>
    <cellStyle name="Assumption Percentage Centre 2 2 7 4" xfId="11609"/>
    <cellStyle name="Assumption Percentage Centre 2 2 7 5" xfId="19484"/>
    <cellStyle name="Assumption Percentage Centre 2 2 7 6" xfId="18954"/>
    <cellStyle name="Assumption Percentage Centre 2 2 8" xfId="6600"/>
    <cellStyle name="Assumption Percentage Centre 2 2 9" xfId="7093"/>
    <cellStyle name="Assumption Percentage Centre 2 3" xfId="1255"/>
    <cellStyle name="Assumption Percentage Centre 2 3 10" xfId="19483"/>
    <cellStyle name="Assumption Percentage Centre 2 3 11" xfId="18955"/>
    <cellStyle name="Assumption Percentage Centre 2 3 2" xfId="1806"/>
    <cellStyle name="Assumption Percentage Centre 2 3 2 2" xfId="4355"/>
    <cellStyle name="Assumption Percentage Centre 2 3 2 2 2" xfId="6613"/>
    <cellStyle name="Assumption Percentage Centre 2 3 2 2 3" xfId="7080"/>
    <cellStyle name="Assumption Percentage Centre 2 3 2 2 4" xfId="11606"/>
    <cellStyle name="Assumption Percentage Centre 2 3 2 2 5" xfId="19481"/>
    <cellStyle name="Assumption Percentage Centre 2 3 2 2 6" xfId="18957"/>
    <cellStyle name="Assumption Percentage Centre 2 3 2 3" xfId="6612"/>
    <cellStyle name="Assumption Percentage Centre 2 3 2 4" xfId="7081"/>
    <cellStyle name="Assumption Percentage Centre 2 3 2 5" xfId="11607"/>
    <cellStyle name="Assumption Percentage Centre 2 3 2 6" xfId="19482"/>
    <cellStyle name="Assumption Percentage Centre 2 3 2 7" xfId="18956"/>
    <cellStyle name="Assumption Percentage Centre 2 3 3" xfId="2225"/>
    <cellStyle name="Assumption Percentage Centre 2 3 3 2" xfId="4772"/>
    <cellStyle name="Assumption Percentage Centre 2 3 3 2 2" xfId="6615"/>
    <cellStyle name="Assumption Percentage Centre 2 3 3 2 3" xfId="7078"/>
    <cellStyle name="Assumption Percentage Centre 2 3 3 2 4" xfId="11604"/>
    <cellStyle name="Assumption Percentage Centre 2 3 3 2 5" xfId="19479"/>
    <cellStyle name="Assumption Percentage Centre 2 3 3 2 6" xfId="18959"/>
    <cellStyle name="Assumption Percentage Centre 2 3 3 3" xfId="6614"/>
    <cellStyle name="Assumption Percentage Centre 2 3 3 4" xfId="7079"/>
    <cellStyle name="Assumption Percentage Centre 2 3 3 5" xfId="11605"/>
    <cellStyle name="Assumption Percentage Centre 2 3 3 6" xfId="19480"/>
    <cellStyle name="Assumption Percentage Centre 2 3 3 7" xfId="18958"/>
    <cellStyle name="Assumption Percentage Centre 2 3 4" xfId="2637"/>
    <cellStyle name="Assumption Percentage Centre 2 3 4 2" xfId="5184"/>
    <cellStyle name="Assumption Percentage Centre 2 3 4 2 2" xfId="6617"/>
    <cellStyle name="Assumption Percentage Centre 2 3 4 2 3" xfId="7076"/>
    <cellStyle name="Assumption Percentage Centre 2 3 4 2 4" xfId="11602"/>
    <cellStyle name="Assumption Percentage Centre 2 3 4 2 5" xfId="19477"/>
    <cellStyle name="Assumption Percentage Centre 2 3 4 2 6" xfId="18961"/>
    <cellStyle name="Assumption Percentage Centre 2 3 4 3" xfId="6616"/>
    <cellStyle name="Assumption Percentage Centre 2 3 4 4" xfId="7077"/>
    <cellStyle name="Assumption Percentage Centre 2 3 4 5" xfId="11603"/>
    <cellStyle name="Assumption Percentage Centre 2 3 4 6" xfId="19478"/>
    <cellStyle name="Assumption Percentage Centre 2 3 4 7" xfId="18960"/>
    <cellStyle name="Assumption Percentage Centre 2 3 5" xfId="3052"/>
    <cellStyle name="Assumption Percentage Centre 2 3 5 2" xfId="5599"/>
    <cellStyle name="Assumption Percentage Centre 2 3 5 2 2" xfId="6619"/>
    <cellStyle name="Assumption Percentage Centre 2 3 5 2 3" xfId="7074"/>
    <cellStyle name="Assumption Percentage Centre 2 3 5 2 4" xfId="11600"/>
    <cellStyle name="Assumption Percentage Centre 2 3 5 2 5" xfId="19475"/>
    <cellStyle name="Assumption Percentage Centre 2 3 5 2 6" xfId="18963"/>
    <cellStyle name="Assumption Percentage Centre 2 3 5 3" xfId="6618"/>
    <cellStyle name="Assumption Percentage Centre 2 3 5 4" xfId="7075"/>
    <cellStyle name="Assumption Percentage Centre 2 3 5 5" xfId="11601"/>
    <cellStyle name="Assumption Percentage Centre 2 3 5 6" xfId="19476"/>
    <cellStyle name="Assumption Percentage Centre 2 3 5 7" xfId="18962"/>
    <cellStyle name="Assumption Percentage Centre 2 3 6" xfId="3808"/>
    <cellStyle name="Assumption Percentage Centre 2 3 6 2" xfId="6620"/>
    <cellStyle name="Assumption Percentage Centre 2 3 6 3" xfId="7073"/>
    <cellStyle name="Assumption Percentage Centre 2 3 6 4" xfId="11599"/>
    <cellStyle name="Assumption Percentage Centre 2 3 6 5" xfId="19474"/>
    <cellStyle name="Assumption Percentage Centre 2 3 6 6" xfId="18964"/>
    <cellStyle name="Assumption Percentage Centre 2 3 7" xfId="6611"/>
    <cellStyle name="Assumption Percentage Centre 2 3 8" xfId="7082"/>
    <cellStyle name="Assumption Percentage Centre 2 3 9" xfId="11608"/>
    <cellStyle name="Assumption Percentage Centre 2 4" xfId="1603"/>
    <cellStyle name="Assumption Percentage Centre 2 4 2" xfId="4152"/>
    <cellStyle name="Assumption Percentage Centre 2 4 2 2" xfId="6622"/>
    <cellStyle name="Assumption Percentage Centre 2 4 2 3" xfId="7071"/>
    <cellStyle name="Assumption Percentage Centre 2 4 2 4" xfId="11597"/>
    <cellStyle name="Assumption Percentage Centre 2 4 2 5" xfId="19472"/>
    <cellStyle name="Assumption Percentage Centre 2 4 2 6" xfId="18966"/>
    <cellStyle name="Assumption Percentage Centre 2 4 3" xfId="6621"/>
    <cellStyle name="Assumption Percentage Centre 2 4 4" xfId="7072"/>
    <cellStyle name="Assumption Percentage Centre 2 4 5" xfId="11598"/>
    <cellStyle name="Assumption Percentage Centre 2 4 6" xfId="19473"/>
    <cellStyle name="Assumption Percentage Centre 2 4 7" xfId="18965"/>
    <cellStyle name="Assumption Percentage Centre 2 5" xfId="2022"/>
    <cellStyle name="Assumption Percentage Centre 2 5 2" xfId="4569"/>
    <cellStyle name="Assumption Percentage Centre 2 5 2 2" xfId="6624"/>
    <cellStyle name="Assumption Percentage Centre 2 5 2 3" xfId="7069"/>
    <cellStyle name="Assumption Percentage Centre 2 5 2 4" xfId="11595"/>
    <cellStyle name="Assumption Percentage Centre 2 5 2 5" xfId="19470"/>
    <cellStyle name="Assumption Percentage Centre 2 5 2 6" xfId="18968"/>
    <cellStyle name="Assumption Percentage Centre 2 5 3" xfId="6623"/>
    <cellStyle name="Assumption Percentage Centre 2 5 4" xfId="7070"/>
    <cellStyle name="Assumption Percentage Centre 2 5 5" xfId="11596"/>
    <cellStyle name="Assumption Percentage Centre 2 5 6" xfId="19471"/>
    <cellStyle name="Assumption Percentage Centre 2 5 7" xfId="18967"/>
    <cellStyle name="Assumption Percentage Centre 2 6" xfId="2434"/>
    <cellStyle name="Assumption Percentage Centre 2 6 2" xfId="4981"/>
    <cellStyle name="Assumption Percentage Centre 2 6 2 2" xfId="6626"/>
    <cellStyle name="Assumption Percentage Centre 2 6 2 3" xfId="7067"/>
    <cellStyle name="Assumption Percentage Centre 2 6 2 4" xfId="11593"/>
    <cellStyle name="Assumption Percentage Centre 2 6 2 5" xfId="19468"/>
    <cellStyle name="Assumption Percentage Centre 2 6 2 6" xfId="18970"/>
    <cellStyle name="Assumption Percentage Centre 2 6 3" xfId="6625"/>
    <cellStyle name="Assumption Percentage Centre 2 6 4" xfId="7068"/>
    <cellStyle name="Assumption Percentage Centre 2 6 5" xfId="11594"/>
    <cellStyle name="Assumption Percentage Centre 2 6 6" xfId="19469"/>
    <cellStyle name="Assumption Percentage Centre 2 6 7" xfId="18969"/>
    <cellStyle name="Assumption Percentage Centre 2 7" xfId="2849"/>
    <cellStyle name="Assumption Percentage Centre 2 7 2" xfId="5396"/>
    <cellStyle name="Assumption Percentage Centre 2 7 2 2" xfId="6628"/>
    <cellStyle name="Assumption Percentage Centre 2 7 2 3" xfId="7065"/>
    <cellStyle name="Assumption Percentage Centre 2 7 2 4" xfId="11591"/>
    <cellStyle name="Assumption Percentage Centre 2 7 2 5" xfId="19466"/>
    <cellStyle name="Assumption Percentage Centre 2 7 2 6" xfId="18972"/>
    <cellStyle name="Assumption Percentage Centre 2 7 3" xfId="6627"/>
    <cellStyle name="Assumption Percentage Centre 2 7 4" xfId="7066"/>
    <cellStyle name="Assumption Percentage Centre 2 7 5" xfId="11592"/>
    <cellStyle name="Assumption Percentage Centre 2 7 6" xfId="19467"/>
    <cellStyle name="Assumption Percentage Centre 2 7 7" xfId="18971"/>
    <cellStyle name="Assumption Percentage Centre 2 8" xfId="3605"/>
    <cellStyle name="Assumption Percentage Centre 2 8 2" xfId="6629"/>
    <cellStyle name="Assumption Percentage Centre 2 8 3" xfId="7064"/>
    <cellStyle name="Assumption Percentage Centre 2 8 4" xfId="11590"/>
    <cellStyle name="Assumption Percentage Centre 2 8 5" xfId="19465"/>
    <cellStyle name="Assumption Percentage Centre 2 8 6" xfId="18973"/>
    <cellStyle name="Assumption Percentage Centre 2 9" xfId="6599"/>
    <cellStyle name="Assumption Percentage Centre 3" xfId="985"/>
    <cellStyle name="Assumption Percentage Centre 3 10" xfId="18974"/>
    <cellStyle name="Assumption Percentage Centre 3 2" xfId="1569"/>
    <cellStyle name="Assumption Percentage Centre 3 2 2" xfId="4118"/>
    <cellStyle name="Assumption Percentage Centre 3 2 2 2" xfId="6632"/>
    <cellStyle name="Assumption Percentage Centre 3 2 2 3" xfId="7061"/>
    <cellStyle name="Assumption Percentage Centre 3 2 2 4" xfId="11587"/>
    <cellStyle name="Assumption Percentage Centre 3 2 2 5" xfId="19462"/>
    <cellStyle name="Assumption Percentage Centre 3 2 2 6" xfId="18976"/>
    <cellStyle name="Assumption Percentage Centre 3 2 3" xfId="6631"/>
    <cellStyle name="Assumption Percentage Centre 3 2 4" xfId="7062"/>
    <cellStyle name="Assumption Percentage Centre 3 2 5" xfId="11588"/>
    <cellStyle name="Assumption Percentage Centre 3 2 6" xfId="19463"/>
    <cellStyle name="Assumption Percentage Centre 3 2 7" xfId="18975"/>
    <cellStyle name="Assumption Percentage Centre 3 3" xfId="1988"/>
    <cellStyle name="Assumption Percentage Centre 3 3 2" xfId="4535"/>
    <cellStyle name="Assumption Percentage Centre 3 3 2 2" xfId="6634"/>
    <cellStyle name="Assumption Percentage Centre 3 3 2 3" xfId="7059"/>
    <cellStyle name="Assumption Percentage Centre 3 3 2 4" xfId="11585"/>
    <cellStyle name="Assumption Percentage Centre 3 3 2 5" xfId="19460"/>
    <cellStyle name="Assumption Percentage Centre 3 3 2 6" xfId="18978"/>
    <cellStyle name="Assumption Percentage Centre 3 3 3" xfId="6633"/>
    <cellStyle name="Assumption Percentage Centre 3 3 4" xfId="7060"/>
    <cellStyle name="Assumption Percentage Centre 3 3 5" xfId="11586"/>
    <cellStyle name="Assumption Percentage Centre 3 3 6" xfId="19461"/>
    <cellStyle name="Assumption Percentage Centre 3 3 7" xfId="18977"/>
    <cellStyle name="Assumption Percentage Centre 3 4" xfId="2400"/>
    <cellStyle name="Assumption Percentage Centre 3 4 2" xfId="4947"/>
    <cellStyle name="Assumption Percentage Centre 3 4 2 2" xfId="6636"/>
    <cellStyle name="Assumption Percentage Centre 3 4 2 3" xfId="7057"/>
    <cellStyle name="Assumption Percentage Centre 3 4 2 4" xfId="11583"/>
    <cellStyle name="Assumption Percentage Centre 3 4 2 5" xfId="19458"/>
    <cellStyle name="Assumption Percentage Centre 3 4 2 6" xfId="18980"/>
    <cellStyle name="Assumption Percentage Centre 3 4 3" xfId="6635"/>
    <cellStyle name="Assumption Percentage Centre 3 4 4" xfId="7058"/>
    <cellStyle name="Assumption Percentage Centre 3 4 5" xfId="11584"/>
    <cellStyle name="Assumption Percentage Centre 3 4 6" xfId="18979"/>
    <cellStyle name="Assumption Percentage Centre 3 5" xfId="2815"/>
    <cellStyle name="Assumption Percentage Centre 3 5 2" xfId="5362"/>
    <cellStyle name="Assumption Percentage Centre 3 5 2 2" xfId="6638"/>
    <cellStyle name="Assumption Percentage Centre 3 5 2 3" xfId="7055"/>
    <cellStyle name="Assumption Percentage Centre 3 5 2 4" xfId="11581"/>
    <cellStyle name="Assumption Percentage Centre 3 5 2 5" xfId="19456"/>
    <cellStyle name="Assumption Percentage Centre 3 5 2 6" xfId="18982"/>
    <cellStyle name="Assumption Percentage Centre 3 5 3" xfId="6637"/>
    <cellStyle name="Assumption Percentage Centre 3 5 4" xfId="7056"/>
    <cellStyle name="Assumption Percentage Centre 3 5 5" xfId="19457"/>
    <cellStyle name="Assumption Percentage Centre 3 5 6" xfId="18981"/>
    <cellStyle name="Assumption Percentage Centre 3 6" xfId="3287"/>
    <cellStyle name="Assumption Percentage Centre 3 6 2" xfId="6639"/>
    <cellStyle name="Assumption Percentage Centre 3 6 3" xfId="7054"/>
    <cellStyle name="Assumption Percentage Centre 3 6 4" xfId="11580"/>
    <cellStyle name="Assumption Percentage Centre 3 6 5" xfId="19455"/>
    <cellStyle name="Assumption Percentage Centre 3 6 6" xfId="18983"/>
    <cellStyle name="Assumption Percentage Centre 3 7" xfId="3571"/>
    <cellStyle name="Assumption Percentage Centre 3 7 2" xfId="6640"/>
    <cellStyle name="Assumption Percentage Centre 3 7 3" xfId="7053"/>
    <cellStyle name="Assumption Percentage Centre 3 7 4" xfId="11579"/>
    <cellStyle name="Assumption Percentage Centre 3 7 5" xfId="19454"/>
    <cellStyle name="Assumption Percentage Centre 3 7 6" xfId="18984"/>
    <cellStyle name="Assumption Percentage Centre 3 8" xfId="6630"/>
    <cellStyle name="Assumption Percentage Centre 3 9" xfId="7063"/>
    <cellStyle name="Assumption Percentage Centre 4" xfId="953"/>
    <cellStyle name="Assumption Percentage Centre 4 2" xfId="1537"/>
    <cellStyle name="Assumption Percentage Centre 4 2 2" xfId="4086"/>
    <cellStyle name="Assumption Percentage Centre 4 2 2 2" xfId="6643"/>
    <cellStyle name="Assumption Percentage Centre 4 2 2 3" xfId="7050"/>
    <cellStyle name="Assumption Percentage Centre 4 2 2 4" xfId="11576"/>
    <cellStyle name="Assumption Percentage Centre 4 2 2 5" xfId="19451"/>
    <cellStyle name="Assumption Percentage Centre 4 2 2 6" xfId="18986"/>
    <cellStyle name="Assumption Percentage Centre 4 2 3" xfId="6642"/>
    <cellStyle name="Assumption Percentage Centre 4 2 4" xfId="7051"/>
    <cellStyle name="Assumption Percentage Centre 4 2 5" xfId="11577"/>
    <cellStyle name="Assumption Percentage Centre 4 2 6" xfId="19452"/>
    <cellStyle name="Assumption Percentage Centre 4 2 7" xfId="18985"/>
    <cellStyle name="Assumption Percentage Centre 4 3" xfId="1956"/>
    <cellStyle name="Assumption Percentage Centre 4 3 2" xfId="4503"/>
    <cellStyle name="Assumption Percentage Centre 4 3 2 2" xfId="6645"/>
    <cellStyle name="Assumption Percentage Centre 4 3 2 3" xfId="11574"/>
    <cellStyle name="Assumption Percentage Centre 4 3 2 4" xfId="19449"/>
    <cellStyle name="Assumption Percentage Centre 4 3 2 5" xfId="18988"/>
    <cellStyle name="Assumption Percentage Centre 4 3 3" xfId="6644"/>
    <cellStyle name="Assumption Percentage Centre 4 3 4" xfId="11575"/>
    <cellStyle name="Assumption Percentage Centre 4 3 5" xfId="19450"/>
    <cellStyle name="Assumption Percentage Centre 4 3 6" xfId="18987"/>
    <cellStyle name="Assumption Percentage Centre 4 4" xfId="2368"/>
    <cellStyle name="Assumption Percentage Centre 4 4 2" xfId="4915"/>
    <cellStyle name="Assumption Percentage Centre 4 4 2 2" xfId="6647"/>
    <cellStyle name="Assumption Percentage Centre 4 4 2 3" xfId="7046"/>
    <cellStyle name="Assumption Percentage Centre 4 4 2 4" xfId="11572"/>
    <cellStyle name="Assumption Percentage Centre 4 4 2 5" xfId="19447"/>
    <cellStyle name="Assumption Percentage Centre 4 4 2 6" xfId="18990"/>
    <cellStyle name="Assumption Percentage Centre 4 4 3" xfId="6646"/>
    <cellStyle name="Assumption Percentage Centre 4 4 4" xfId="7047"/>
    <cellStyle name="Assumption Percentage Centre 4 4 5" xfId="11573"/>
    <cellStyle name="Assumption Percentage Centre 4 4 6" xfId="19448"/>
    <cellStyle name="Assumption Percentage Centre 4 4 7" xfId="18989"/>
    <cellStyle name="Assumption Percentage Centre 4 5" xfId="2783"/>
    <cellStyle name="Assumption Percentage Centre 4 5 2" xfId="5330"/>
    <cellStyle name="Assumption Percentage Centre 4 5 2 2" xfId="7044"/>
    <cellStyle name="Assumption Percentage Centre 4 5 2 3" xfId="11570"/>
    <cellStyle name="Assumption Percentage Centre 4 5 2 4" xfId="19445"/>
    <cellStyle name="Assumption Percentage Centre 4 5 2 5" xfId="18992"/>
    <cellStyle name="Assumption Percentage Centre 4 5 3" xfId="7045"/>
    <cellStyle name="Assumption Percentage Centre 4 5 4" xfId="11571"/>
    <cellStyle name="Assumption Percentage Centre 4 5 5" xfId="19446"/>
    <cellStyle name="Assumption Percentage Centre 4 5 6" xfId="18991"/>
    <cellStyle name="Assumption Percentage Centre 4 6" xfId="3288"/>
    <cellStyle name="Assumption Percentage Centre 4 6 2" xfId="6650"/>
    <cellStyle name="Assumption Percentage Centre 4 6 3" xfId="7043"/>
    <cellStyle name="Assumption Percentage Centre 4 6 4" xfId="11569"/>
    <cellStyle name="Assumption Percentage Centre 4 6 5" xfId="19444"/>
    <cellStyle name="Assumption Percentage Centre 4 6 6" xfId="18993"/>
    <cellStyle name="Assumption Percentage Centre 4 7" xfId="3208"/>
    <cellStyle name="Assumption Percentage Centre 4 7 2" xfId="6651"/>
    <cellStyle name="Assumption Percentage Centre 4 7 3" xfId="7042"/>
    <cellStyle name="Assumption Percentage Centre 4 7 4" xfId="11568"/>
    <cellStyle name="Assumption Percentage Centre 4 7 5" xfId="19443"/>
    <cellStyle name="Assumption Percentage Centre 4 7 6" xfId="18994"/>
    <cellStyle name="Assumption Percentage Centre 4 8" xfId="11578"/>
    <cellStyle name="Assumption Percentage Centre 4 9" xfId="19453"/>
    <cellStyle name="Assumption Percentage Centre 5" xfId="1356"/>
    <cellStyle name="Assumption Percentage Centre 5 10" xfId="11567"/>
    <cellStyle name="Assumption Percentage Centre 5 11" xfId="19442"/>
    <cellStyle name="Assumption Percentage Centre 5 12" xfId="18995"/>
    <cellStyle name="Assumption Percentage Centre 5 2" xfId="1906"/>
    <cellStyle name="Assumption Percentage Centre 5 2 2" xfId="4453"/>
    <cellStyle name="Assumption Percentage Centre 5 2 2 2" xfId="6654"/>
    <cellStyle name="Assumption Percentage Centre 5 2 2 3" xfId="7039"/>
    <cellStyle name="Assumption Percentage Centre 5 2 2 4" xfId="11565"/>
    <cellStyle name="Assumption Percentage Centre 5 2 2 5" xfId="19440"/>
    <cellStyle name="Assumption Percentage Centre 5 2 2 6" xfId="18997"/>
    <cellStyle name="Assumption Percentage Centre 5 2 3" xfId="6653"/>
    <cellStyle name="Assumption Percentage Centre 5 2 4" xfId="7040"/>
    <cellStyle name="Assumption Percentage Centre 5 2 5" xfId="11566"/>
    <cellStyle name="Assumption Percentage Centre 5 2 6" xfId="19441"/>
    <cellStyle name="Assumption Percentage Centre 5 2 7" xfId="18996"/>
    <cellStyle name="Assumption Percentage Centre 5 3" xfId="2323"/>
    <cellStyle name="Assumption Percentage Centre 5 3 2" xfId="4870"/>
    <cellStyle name="Assumption Percentage Centre 5 3 2 2" xfId="6656"/>
    <cellStyle name="Assumption Percentage Centre 5 3 2 3" xfId="7037"/>
    <cellStyle name="Assumption Percentage Centre 5 3 2 4" xfId="11563"/>
    <cellStyle name="Assumption Percentage Centre 5 3 2 5" xfId="19438"/>
    <cellStyle name="Assumption Percentage Centre 5 3 2 6" xfId="18999"/>
    <cellStyle name="Assumption Percentage Centre 5 3 3" xfId="6655"/>
    <cellStyle name="Assumption Percentage Centre 5 3 4" xfId="7038"/>
    <cellStyle name="Assumption Percentage Centre 5 3 5" xfId="11564"/>
    <cellStyle name="Assumption Percentage Centre 5 3 6" xfId="19439"/>
    <cellStyle name="Assumption Percentage Centre 5 3 7" xfId="18998"/>
    <cellStyle name="Assumption Percentage Centre 5 4" xfId="2735"/>
    <cellStyle name="Assumption Percentage Centre 5 4 2" xfId="5282"/>
    <cellStyle name="Assumption Percentage Centre 5 4 2 2" xfId="6658"/>
    <cellStyle name="Assumption Percentage Centre 5 4 2 3" xfId="7035"/>
    <cellStyle name="Assumption Percentage Centre 5 4 2 4" xfId="11561"/>
    <cellStyle name="Assumption Percentage Centre 5 4 2 5" xfId="19436"/>
    <cellStyle name="Assumption Percentage Centre 5 4 2 6" xfId="19001"/>
    <cellStyle name="Assumption Percentage Centre 5 4 3" xfId="6657"/>
    <cellStyle name="Assumption Percentage Centre 5 4 4" xfId="7036"/>
    <cellStyle name="Assumption Percentage Centre 5 4 5" xfId="11562"/>
    <cellStyle name="Assumption Percentage Centre 5 4 6" xfId="19437"/>
    <cellStyle name="Assumption Percentage Centre 5 4 7" xfId="19000"/>
    <cellStyle name="Assumption Percentage Centre 5 5" xfId="3150"/>
    <cellStyle name="Assumption Percentage Centre 5 5 2" xfId="5697"/>
    <cellStyle name="Assumption Percentage Centre 5 5 2 2" xfId="6660"/>
    <cellStyle name="Assumption Percentage Centre 5 5 2 3" xfId="7033"/>
    <cellStyle name="Assumption Percentage Centre 5 5 2 4" xfId="11559"/>
    <cellStyle name="Assumption Percentage Centre 5 5 2 5" xfId="19434"/>
    <cellStyle name="Assumption Percentage Centre 5 5 2 6" xfId="19003"/>
    <cellStyle name="Assumption Percentage Centre 5 5 3" xfId="6659"/>
    <cellStyle name="Assumption Percentage Centre 5 5 4" xfId="7034"/>
    <cellStyle name="Assumption Percentage Centre 5 5 5" xfId="11560"/>
    <cellStyle name="Assumption Percentage Centre 5 5 6" xfId="19435"/>
    <cellStyle name="Assumption Percentage Centre 5 5 7" xfId="19002"/>
    <cellStyle name="Assumption Percentage Centre 5 6" xfId="3289"/>
    <cellStyle name="Assumption Percentage Centre 5 6 2" xfId="6661"/>
    <cellStyle name="Assumption Percentage Centre 5 6 3" xfId="7032"/>
    <cellStyle name="Assumption Percentage Centre 5 6 4" xfId="11558"/>
    <cellStyle name="Assumption Percentage Centre 5 6 5" xfId="19433"/>
    <cellStyle name="Assumption Percentage Centre 5 6 6" xfId="19004"/>
    <cellStyle name="Assumption Percentage Centre 5 7" xfId="3906"/>
    <cellStyle name="Assumption Percentage Centre 5 7 2" xfId="6662"/>
    <cellStyle name="Assumption Percentage Centre 5 7 3" xfId="7031"/>
    <cellStyle name="Assumption Percentage Centre 5 7 4" xfId="11557"/>
    <cellStyle name="Assumption Percentage Centre 5 7 5" xfId="19432"/>
    <cellStyle name="Assumption Percentage Centre 5 7 6" xfId="19005"/>
    <cellStyle name="Assumption Percentage Centre 5 8" xfId="6652"/>
    <cellStyle name="Assumption Percentage Centre 5 9" xfId="7041"/>
    <cellStyle name="Assumption Percentage Right" xfId="216"/>
    <cellStyle name="Assumption Percentage Right 2" xfId="1037"/>
    <cellStyle name="Assumption Percentage Right 2 10" xfId="7029"/>
    <cellStyle name="Assumption Percentage Right 2 11" xfId="11555"/>
    <cellStyle name="Assumption Percentage Right 2 12" xfId="19430"/>
    <cellStyle name="Assumption Percentage Right 2 13" xfId="19006"/>
    <cellStyle name="Assumption Percentage Right 2 2" xfId="1155"/>
    <cellStyle name="Assumption Percentage Right 2 2 10" xfId="11554"/>
    <cellStyle name="Assumption Percentage Right 2 2 11" xfId="19429"/>
    <cellStyle name="Assumption Percentage Right 2 2 12" xfId="19007"/>
    <cellStyle name="Assumption Percentage Right 2 2 2" xfId="1706"/>
    <cellStyle name="Assumption Percentage Right 2 2 2 2" xfId="4255"/>
    <cellStyle name="Assumption Percentage Right 2 2 2 2 2" xfId="6667"/>
    <cellStyle name="Assumption Percentage Right 2 2 2 2 3" xfId="7026"/>
    <cellStyle name="Assumption Percentage Right 2 2 2 2 4" xfId="11552"/>
    <cellStyle name="Assumption Percentage Right 2 2 2 2 5" xfId="19427"/>
    <cellStyle name="Assumption Percentage Right 2 2 2 2 6" xfId="19009"/>
    <cellStyle name="Assumption Percentage Right 2 2 2 3" xfId="6666"/>
    <cellStyle name="Assumption Percentage Right 2 2 2 4" xfId="7027"/>
    <cellStyle name="Assumption Percentage Right 2 2 2 5" xfId="11553"/>
    <cellStyle name="Assumption Percentage Right 2 2 2 6" xfId="19428"/>
    <cellStyle name="Assumption Percentage Right 2 2 2 7" xfId="19008"/>
    <cellStyle name="Assumption Percentage Right 2 2 3" xfId="2125"/>
    <cellStyle name="Assumption Percentage Right 2 2 3 2" xfId="4672"/>
    <cellStyle name="Assumption Percentage Right 2 2 3 2 2" xfId="6669"/>
    <cellStyle name="Assumption Percentage Right 2 2 3 2 3" xfId="7024"/>
    <cellStyle name="Assumption Percentage Right 2 2 3 2 4" xfId="11550"/>
    <cellStyle name="Assumption Percentage Right 2 2 3 2 5" xfId="19425"/>
    <cellStyle name="Assumption Percentage Right 2 2 3 2 6" xfId="19011"/>
    <cellStyle name="Assumption Percentage Right 2 2 3 3" xfId="6668"/>
    <cellStyle name="Assumption Percentage Right 2 2 3 4" xfId="7025"/>
    <cellStyle name="Assumption Percentage Right 2 2 3 5" xfId="11551"/>
    <cellStyle name="Assumption Percentage Right 2 2 3 6" xfId="19426"/>
    <cellStyle name="Assumption Percentage Right 2 2 3 7" xfId="19010"/>
    <cellStyle name="Assumption Percentage Right 2 2 4" xfId="2537"/>
    <cellStyle name="Assumption Percentage Right 2 2 4 2" xfId="5084"/>
    <cellStyle name="Assumption Percentage Right 2 2 4 2 2" xfId="6671"/>
    <cellStyle name="Assumption Percentage Right 2 2 4 2 3" xfId="7022"/>
    <cellStyle name="Assumption Percentage Right 2 2 4 2 4" xfId="11548"/>
    <cellStyle name="Assumption Percentage Right 2 2 4 2 5" xfId="19423"/>
    <cellStyle name="Assumption Percentage Right 2 2 4 2 6" xfId="19013"/>
    <cellStyle name="Assumption Percentage Right 2 2 4 3" xfId="6670"/>
    <cellStyle name="Assumption Percentage Right 2 2 4 4" xfId="7023"/>
    <cellStyle name="Assumption Percentage Right 2 2 4 5" xfId="11549"/>
    <cellStyle name="Assumption Percentage Right 2 2 4 6" xfId="19424"/>
    <cellStyle name="Assumption Percentage Right 2 2 4 7" xfId="19012"/>
    <cellStyle name="Assumption Percentage Right 2 2 5" xfId="2952"/>
    <cellStyle name="Assumption Percentage Right 2 2 5 2" xfId="5499"/>
    <cellStyle name="Assumption Percentage Right 2 2 5 2 2" xfId="6673"/>
    <cellStyle name="Assumption Percentage Right 2 2 5 2 3" xfId="7020"/>
    <cellStyle name="Assumption Percentage Right 2 2 5 2 4" xfId="11546"/>
    <cellStyle name="Assumption Percentage Right 2 2 5 2 5" xfId="19421"/>
    <cellStyle name="Assumption Percentage Right 2 2 5 2 6" xfId="19015"/>
    <cellStyle name="Assumption Percentage Right 2 2 5 3" xfId="6672"/>
    <cellStyle name="Assumption Percentage Right 2 2 5 4" xfId="7021"/>
    <cellStyle name="Assumption Percentage Right 2 2 5 5" xfId="11547"/>
    <cellStyle name="Assumption Percentage Right 2 2 5 6" xfId="19422"/>
    <cellStyle name="Assumption Percentage Right 2 2 5 7" xfId="19014"/>
    <cellStyle name="Assumption Percentage Right 2 2 6" xfId="3290"/>
    <cellStyle name="Assumption Percentage Right 2 2 6 2" xfId="6674"/>
    <cellStyle name="Assumption Percentage Right 2 2 6 3" xfId="7019"/>
    <cellStyle name="Assumption Percentage Right 2 2 6 4" xfId="11545"/>
    <cellStyle name="Assumption Percentage Right 2 2 6 5" xfId="19420"/>
    <cellStyle name="Assumption Percentage Right 2 2 6 6" xfId="19016"/>
    <cellStyle name="Assumption Percentage Right 2 2 7" xfId="3708"/>
    <cellStyle name="Assumption Percentage Right 2 2 7 2" xfId="6675"/>
    <cellStyle name="Assumption Percentage Right 2 2 7 3" xfId="7018"/>
    <cellStyle name="Assumption Percentage Right 2 2 7 4" xfId="11544"/>
    <cellStyle name="Assumption Percentage Right 2 2 7 5" xfId="19419"/>
    <cellStyle name="Assumption Percentage Right 2 2 7 6" xfId="19017"/>
    <cellStyle name="Assumption Percentage Right 2 2 8" xfId="6665"/>
    <cellStyle name="Assumption Percentage Right 2 2 9" xfId="7028"/>
    <cellStyle name="Assumption Percentage Right 2 3" xfId="1256"/>
    <cellStyle name="Assumption Percentage Right 2 3 10" xfId="19418"/>
    <cellStyle name="Assumption Percentage Right 2 3 11" xfId="19018"/>
    <cellStyle name="Assumption Percentage Right 2 3 2" xfId="1807"/>
    <cellStyle name="Assumption Percentage Right 2 3 2 2" xfId="4356"/>
    <cellStyle name="Assumption Percentage Right 2 3 2 2 2" xfId="6678"/>
    <cellStyle name="Assumption Percentage Right 2 3 2 2 3" xfId="7015"/>
    <cellStyle name="Assumption Percentage Right 2 3 2 2 4" xfId="11541"/>
    <cellStyle name="Assumption Percentage Right 2 3 2 2 5" xfId="19416"/>
    <cellStyle name="Assumption Percentage Right 2 3 2 2 6" xfId="19020"/>
    <cellStyle name="Assumption Percentage Right 2 3 2 3" xfId="6677"/>
    <cellStyle name="Assumption Percentage Right 2 3 2 4" xfId="7016"/>
    <cellStyle name="Assumption Percentage Right 2 3 2 5" xfId="11542"/>
    <cellStyle name="Assumption Percentage Right 2 3 2 6" xfId="19417"/>
    <cellStyle name="Assumption Percentage Right 2 3 2 7" xfId="19019"/>
    <cellStyle name="Assumption Percentage Right 2 3 3" xfId="2226"/>
    <cellStyle name="Assumption Percentage Right 2 3 3 2" xfId="4773"/>
    <cellStyle name="Assumption Percentage Right 2 3 3 2 2" xfId="6680"/>
    <cellStyle name="Assumption Percentage Right 2 3 3 2 3" xfId="7013"/>
    <cellStyle name="Assumption Percentage Right 2 3 3 2 4" xfId="11539"/>
    <cellStyle name="Assumption Percentage Right 2 3 3 2 5" xfId="19414"/>
    <cellStyle name="Assumption Percentage Right 2 3 3 2 6" xfId="19022"/>
    <cellStyle name="Assumption Percentage Right 2 3 3 3" xfId="6679"/>
    <cellStyle name="Assumption Percentage Right 2 3 3 4" xfId="7014"/>
    <cellStyle name="Assumption Percentage Right 2 3 3 5" xfId="11540"/>
    <cellStyle name="Assumption Percentage Right 2 3 3 6" xfId="19415"/>
    <cellStyle name="Assumption Percentage Right 2 3 3 7" xfId="19021"/>
    <cellStyle name="Assumption Percentage Right 2 3 4" xfId="2638"/>
    <cellStyle name="Assumption Percentage Right 2 3 4 2" xfId="5185"/>
    <cellStyle name="Assumption Percentage Right 2 3 4 2 2" xfId="6682"/>
    <cellStyle name="Assumption Percentage Right 2 3 4 2 3" xfId="7011"/>
    <cellStyle name="Assumption Percentage Right 2 3 4 2 4" xfId="11537"/>
    <cellStyle name="Assumption Percentage Right 2 3 4 2 5" xfId="19412"/>
    <cellStyle name="Assumption Percentage Right 2 3 4 2 6" xfId="19024"/>
    <cellStyle name="Assumption Percentage Right 2 3 4 3" xfId="6681"/>
    <cellStyle name="Assumption Percentage Right 2 3 4 4" xfId="7012"/>
    <cellStyle name="Assumption Percentage Right 2 3 4 5" xfId="11538"/>
    <cellStyle name="Assumption Percentage Right 2 3 4 6" xfId="19413"/>
    <cellStyle name="Assumption Percentage Right 2 3 4 7" xfId="19023"/>
    <cellStyle name="Assumption Percentage Right 2 3 5" xfId="3053"/>
    <cellStyle name="Assumption Percentage Right 2 3 5 2" xfId="5600"/>
    <cellStyle name="Assumption Percentage Right 2 3 5 2 2" xfId="6684"/>
    <cellStyle name="Assumption Percentage Right 2 3 5 2 3" xfId="7009"/>
    <cellStyle name="Assumption Percentage Right 2 3 5 2 4" xfId="11535"/>
    <cellStyle name="Assumption Percentage Right 2 3 5 2 5" xfId="19410"/>
    <cellStyle name="Assumption Percentage Right 2 3 5 2 6" xfId="19026"/>
    <cellStyle name="Assumption Percentage Right 2 3 5 3" xfId="6683"/>
    <cellStyle name="Assumption Percentage Right 2 3 5 4" xfId="7010"/>
    <cellStyle name="Assumption Percentage Right 2 3 5 5" xfId="11536"/>
    <cellStyle name="Assumption Percentage Right 2 3 5 6" xfId="19411"/>
    <cellStyle name="Assumption Percentage Right 2 3 5 7" xfId="19025"/>
    <cellStyle name="Assumption Percentage Right 2 3 6" xfId="3809"/>
    <cellStyle name="Assumption Percentage Right 2 3 6 2" xfId="6685"/>
    <cellStyle name="Assumption Percentage Right 2 3 6 3" xfId="7008"/>
    <cellStyle name="Assumption Percentage Right 2 3 6 4" xfId="11534"/>
    <cellStyle name="Assumption Percentage Right 2 3 6 5" xfId="19409"/>
    <cellStyle name="Assumption Percentage Right 2 3 6 6" xfId="19027"/>
    <cellStyle name="Assumption Percentage Right 2 3 7" xfId="6676"/>
    <cellStyle name="Assumption Percentage Right 2 3 8" xfId="7017"/>
    <cellStyle name="Assumption Percentage Right 2 3 9" xfId="11543"/>
    <cellStyle name="Assumption Percentage Right 2 4" xfId="1604"/>
    <cellStyle name="Assumption Percentage Right 2 4 2" xfId="4153"/>
    <cellStyle name="Assumption Percentage Right 2 4 2 2" xfId="6687"/>
    <cellStyle name="Assumption Percentage Right 2 4 2 3" xfId="7006"/>
    <cellStyle name="Assumption Percentage Right 2 4 2 4" xfId="11532"/>
    <cellStyle name="Assumption Percentage Right 2 4 2 5" xfId="19407"/>
    <cellStyle name="Assumption Percentage Right 2 4 2 6" xfId="19029"/>
    <cellStyle name="Assumption Percentage Right 2 4 3" xfId="6686"/>
    <cellStyle name="Assumption Percentage Right 2 4 4" xfId="7007"/>
    <cellStyle name="Assumption Percentage Right 2 4 5" xfId="11533"/>
    <cellStyle name="Assumption Percentage Right 2 4 6" xfId="19408"/>
    <cellStyle name="Assumption Percentage Right 2 4 7" xfId="19028"/>
    <cellStyle name="Assumption Percentage Right 2 5" xfId="2023"/>
    <cellStyle name="Assumption Percentage Right 2 5 2" xfId="4570"/>
    <cellStyle name="Assumption Percentage Right 2 5 2 2" xfId="6689"/>
    <cellStyle name="Assumption Percentage Right 2 5 2 3" xfId="7004"/>
    <cellStyle name="Assumption Percentage Right 2 5 2 4" xfId="11530"/>
    <cellStyle name="Assumption Percentage Right 2 5 2 5" xfId="19405"/>
    <cellStyle name="Assumption Percentage Right 2 5 2 6" xfId="19031"/>
    <cellStyle name="Assumption Percentage Right 2 5 3" xfId="6688"/>
    <cellStyle name="Assumption Percentage Right 2 5 4" xfId="7005"/>
    <cellStyle name="Assumption Percentage Right 2 5 5" xfId="11531"/>
    <cellStyle name="Assumption Percentage Right 2 5 6" xfId="19406"/>
    <cellStyle name="Assumption Percentage Right 2 5 7" xfId="19030"/>
    <cellStyle name="Assumption Percentage Right 2 6" xfId="2435"/>
    <cellStyle name="Assumption Percentage Right 2 6 2" xfId="4982"/>
    <cellStyle name="Assumption Percentage Right 2 6 2 2" xfId="6691"/>
    <cellStyle name="Assumption Percentage Right 2 6 2 3" xfId="7002"/>
    <cellStyle name="Assumption Percentage Right 2 6 2 4" xfId="11528"/>
    <cellStyle name="Assumption Percentage Right 2 6 2 5" xfId="19403"/>
    <cellStyle name="Assumption Percentage Right 2 6 2 6" xfId="19033"/>
    <cellStyle name="Assumption Percentage Right 2 6 3" xfId="6690"/>
    <cellStyle name="Assumption Percentage Right 2 6 4" xfId="7003"/>
    <cellStyle name="Assumption Percentage Right 2 6 5" xfId="11529"/>
    <cellStyle name="Assumption Percentage Right 2 6 6" xfId="19404"/>
    <cellStyle name="Assumption Percentage Right 2 6 7" xfId="19032"/>
    <cellStyle name="Assumption Percentage Right 2 7" xfId="2850"/>
    <cellStyle name="Assumption Percentage Right 2 7 2" xfId="5397"/>
    <cellStyle name="Assumption Percentage Right 2 7 2 2" xfId="6693"/>
    <cellStyle name="Assumption Percentage Right 2 7 2 3" xfId="7000"/>
    <cellStyle name="Assumption Percentage Right 2 7 2 4" xfId="11526"/>
    <cellStyle name="Assumption Percentage Right 2 7 2 5" xfId="19401"/>
    <cellStyle name="Assumption Percentage Right 2 7 2 6" xfId="19035"/>
    <cellStyle name="Assumption Percentage Right 2 7 3" xfId="6692"/>
    <cellStyle name="Assumption Percentage Right 2 7 4" xfId="7001"/>
    <cellStyle name="Assumption Percentage Right 2 7 5" xfId="11527"/>
    <cellStyle name="Assumption Percentage Right 2 7 6" xfId="19402"/>
    <cellStyle name="Assumption Percentage Right 2 7 7" xfId="19034"/>
    <cellStyle name="Assumption Percentage Right 2 8" xfId="3606"/>
    <cellStyle name="Assumption Percentage Right 2 8 2" xfId="6694"/>
    <cellStyle name="Assumption Percentage Right 2 8 3" xfId="6999"/>
    <cellStyle name="Assumption Percentage Right 2 8 4" xfId="11525"/>
    <cellStyle name="Assumption Percentage Right 2 8 5" xfId="19400"/>
    <cellStyle name="Assumption Percentage Right 2 8 6" xfId="19036"/>
    <cellStyle name="Assumption Percentage Right 2 9" xfId="6664"/>
    <cellStyle name="Assumption Percentage Right 3" xfId="984"/>
    <cellStyle name="Assumption Percentage Right 3 10" xfId="19037"/>
    <cellStyle name="Assumption Percentage Right 3 2" xfId="1568"/>
    <cellStyle name="Assumption Percentage Right 3 2 2" xfId="4117"/>
    <cellStyle name="Assumption Percentage Right 3 2 2 2" xfId="6697"/>
    <cellStyle name="Assumption Percentage Right 3 2 2 3" xfId="6996"/>
    <cellStyle name="Assumption Percentage Right 3 2 2 4" xfId="11522"/>
    <cellStyle name="Assumption Percentage Right 3 2 2 5" xfId="19397"/>
    <cellStyle name="Assumption Percentage Right 3 2 2 6" xfId="19039"/>
    <cellStyle name="Assumption Percentage Right 3 2 3" xfId="6696"/>
    <cellStyle name="Assumption Percentage Right 3 2 4" xfId="6997"/>
    <cellStyle name="Assumption Percentage Right 3 2 5" xfId="11523"/>
    <cellStyle name="Assumption Percentage Right 3 2 6" xfId="19398"/>
    <cellStyle name="Assumption Percentage Right 3 2 7" xfId="19038"/>
    <cellStyle name="Assumption Percentage Right 3 3" xfId="1987"/>
    <cellStyle name="Assumption Percentage Right 3 3 2" xfId="4534"/>
    <cellStyle name="Assumption Percentage Right 3 3 2 2" xfId="6699"/>
    <cellStyle name="Assumption Percentage Right 3 3 2 3" xfId="6994"/>
    <cellStyle name="Assumption Percentage Right 3 3 2 4" xfId="11520"/>
    <cellStyle name="Assumption Percentage Right 3 3 2 5" xfId="19395"/>
    <cellStyle name="Assumption Percentage Right 3 3 2 6" xfId="19041"/>
    <cellStyle name="Assumption Percentage Right 3 3 3" xfId="6698"/>
    <cellStyle name="Assumption Percentage Right 3 3 4" xfId="6995"/>
    <cellStyle name="Assumption Percentage Right 3 3 5" xfId="11521"/>
    <cellStyle name="Assumption Percentage Right 3 3 6" xfId="19396"/>
    <cellStyle name="Assumption Percentage Right 3 3 7" xfId="19040"/>
    <cellStyle name="Assumption Percentage Right 3 4" xfId="2399"/>
    <cellStyle name="Assumption Percentage Right 3 4 2" xfId="4946"/>
    <cellStyle name="Assumption Percentage Right 3 4 2 2" xfId="6701"/>
    <cellStyle name="Assumption Percentage Right 3 4 2 3" xfId="6992"/>
    <cellStyle name="Assumption Percentage Right 3 4 2 4" xfId="11518"/>
    <cellStyle name="Assumption Percentage Right 3 4 2 5" xfId="19393"/>
    <cellStyle name="Assumption Percentage Right 3 4 2 6" xfId="19043"/>
    <cellStyle name="Assumption Percentage Right 3 4 3" xfId="6700"/>
    <cellStyle name="Assumption Percentage Right 3 4 4" xfId="6993"/>
    <cellStyle name="Assumption Percentage Right 3 4 5" xfId="11519"/>
    <cellStyle name="Assumption Percentage Right 3 4 6" xfId="19042"/>
    <cellStyle name="Assumption Percentage Right 3 5" xfId="2814"/>
    <cellStyle name="Assumption Percentage Right 3 5 2" xfId="5361"/>
    <cellStyle name="Assumption Percentage Right 3 5 2 2" xfId="6703"/>
    <cellStyle name="Assumption Percentage Right 3 5 2 3" xfId="6990"/>
    <cellStyle name="Assumption Percentage Right 3 5 2 4" xfId="11499"/>
    <cellStyle name="Assumption Percentage Right 3 5 2 5" xfId="19391"/>
    <cellStyle name="Assumption Percentage Right 3 5 2 6" xfId="19045"/>
    <cellStyle name="Assumption Percentage Right 3 5 3" xfId="6702"/>
    <cellStyle name="Assumption Percentage Right 3 5 4" xfId="6991"/>
    <cellStyle name="Assumption Percentage Right 3 5 5" xfId="19392"/>
    <cellStyle name="Assumption Percentage Right 3 5 6" xfId="19044"/>
    <cellStyle name="Assumption Percentage Right 3 6" xfId="3291"/>
    <cellStyle name="Assumption Percentage Right 3 6 2" xfId="6704"/>
    <cellStyle name="Assumption Percentage Right 3 6 3" xfId="6989"/>
    <cellStyle name="Assumption Percentage Right 3 6 4" xfId="11496"/>
    <cellStyle name="Assumption Percentage Right 3 6 5" xfId="19390"/>
    <cellStyle name="Assumption Percentage Right 3 6 6" xfId="19046"/>
    <cellStyle name="Assumption Percentage Right 3 7" xfId="3570"/>
    <cellStyle name="Assumption Percentage Right 3 7 2" xfId="6705"/>
    <cellStyle name="Assumption Percentage Right 3 7 3" xfId="6988"/>
    <cellStyle name="Assumption Percentage Right 3 7 4" xfId="5796"/>
    <cellStyle name="Assumption Percentage Right 3 7 5" xfId="19389"/>
    <cellStyle name="Assumption Percentage Right 3 7 6" xfId="19047"/>
    <cellStyle name="Assumption Percentage Right 3 8" xfId="6695"/>
    <cellStyle name="Assumption Percentage Right 3 9" xfId="6998"/>
    <cellStyle name="Assumption Percentage Right 4" xfId="954"/>
    <cellStyle name="Assumption Percentage Right 4 2" xfId="1538"/>
    <cellStyle name="Assumption Percentage Right 4 2 2" xfId="4087"/>
    <cellStyle name="Assumption Percentage Right 4 2 2 2" xfId="6708"/>
    <cellStyle name="Assumption Percentage Right 4 2 2 3" xfId="6966"/>
    <cellStyle name="Assumption Percentage Right 4 2 2 4" xfId="5818"/>
    <cellStyle name="Assumption Percentage Right 4 2 2 5" xfId="19386"/>
    <cellStyle name="Assumption Percentage Right 4 2 2 6" xfId="19139"/>
    <cellStyle name="Assumption Percentage Right 4 2 3" xfId="6707"/>
    <cellStyle name="Assumption Percentage Right 4 2 4" xfId="6973"/>
    <cellStyle name="Assumption Percentage Right 4 2 5" xfId="5815"/>
    <cellStyle name="Assumption Percentage Right 4 2 6" xfId="19387"/>
    <cellStyle name="Assumption Percentage Right 4 2 7" xfId="19134"/>
    <cellStyle name="Assumption Percentage Right 4 3" xfId="1957"/>
    <cellStyle name="Assumption Percentage Right 4 3 2" xfId="4504"/>
    <cellStyle name="Assumption Percentage Right 4 3 2 2" xfId="6710"/>
    <cellStyle name="Assumption Percentage Right 4 3 2 3" xfId="5879"/>
    <cellStyle name="Assumption Percentage Right 4 3 2 4" xfId="19384"/>
    <cellStyle name="Assumption Percentage Right 4 3 2 5" xfId="19199"/>
    <cellStyle name="Assumption Percentage Right 4 3 3" xfId="6709"/>
    <cellStyle name="Assumption Percentage Right 4 3 4" xfId="5861"/>
    <cellStyle name="Assumption Percentage Right 4 3 5" xfId="19385"/>
    <cellStyle name="Assumption Percentage Right 4 3 6" xfId="19171"/>
    <cellStyle name="Assumption Percentage Right 4 4" xfId="2369"/>
    <cellStyle name="Assumption Percentage Right 4 4 2" xfId="4916"/>
    <cellStyle name="Assumption Percentage Right 4 4 2 2" xfId="6712"/>
    <cellStyle name="Assumption Percentage Right 4 4 2 3" xfId="6901"/>
    <cellStyle name="Assumption Percentage Right 4 4 2 4" xfId="5883"/>
    <cellStyle name="Assumption Percentage Right 4 4 2 5" xfId="19382"/>
    <cellStyle name="Assumption Percentage Right 4 4 2 6" xfId="19236"/>
    <cellStyle name="Assumption Percentage Right 4 4 3" xfId="6711"/>
    <cellStyle name="Assumption Percentage Right 4 4 4" xfId="6908"/>
    <cellStyle name="Assumption Percentage Right 4 4 5" xfId="5880"/>
    <cellStyle name="Assumption Percentage Right 4 4 6" xfId="19383"/>
    <cellStyle name="Assumption Percentage Right 4 4 7" xfId="19204"/>
    <cellStyle name="Assumption Percentage Right 4 5" xfId="2784"/>
    <cellStyle name="Assumption Percentage Right 4 5 2" xfId="5331"/>
    <cellStyle name="Assumption Percentage Right 4 5 2 2" xfId="6844"/>
    <cellStyle name="Assumption Percentage Right 4 5 2 3" xfId="6003"/>
    <cellStyle name="Assumption Percentage Right 4 5 2 4" xfId="19380"/>
    <cellStyle name="Assumption Percentage Right 4 5 2 5" xfId="19269"/>
    <cellStyle name="Assumption Percentage Right 4 5 3" xfId="6858"/>
    <cellStyle name="Assumption Percentage Right 4 5 4" xfId="5985"/>
    <cellStyle name="Assumption Percentage Right 4 5 5" xfId="19381"/>
    <cellStyle name="Assumption Percentage Right 4 5 6" xfId="19264"/>
    <cellStyle name="Assumption Percentage Right 4 6" xfId="3292"/>
    <cellStyle name="Assumption Percentage Right 4 6 2" xfId="6715"/>
    <cellStyle name="Assumption Percentage Right 4 6 3" xfId="6843"/>
    <cellStyle name="Assumption Percentage Right 4 6 4" xfId="6004"/>
    <cellStyle name="Assumption Percentage Right 4 6 5" xfId="19379"/>
    <cellStyle name="Assumption Percentage Right 4 6 6" xfId="19301"/>
    <cellStyle name="Assumption Percentage Right 4 7" xfId="3207"/>
    <cellStyle name="Assumption Percentage Right 4 7 2" xfId="6716"/>
    <cellStyle name="Assumption Percentage Right 4 7 3" xfId="6836"/>
    <cellStyle name="Assumption Percentage Right 4 7 4" xfId="6007"/>
    <cellStyle name="Assumption Percentage Right 4 7 5" xfId="19378"/>
    <cellStyle name="Assumption Percentage Right 4 7 6" xfId="19329"/>
    <cellStyle name="Assumption Percentage Right 4 8" xfId="5814"/>
    <cellStyle name="Assumption Percentage Right 4 9" xfId="19388"/>
    <cellStyle name="Assumption Percentage Right 5" xfId="1357"/>
    <cellStyle name="Assumption Percentage Right 5 10" xfId="6641"/>
    <cellStyle name="Assumption Percentage Right 5 11" xfId="19377"/>
    <cellStyle name="Assumption Percentage Right 5 12" xfId="19334"/>
    <cellStyle name="Assumption Percentage Right 5 2" xfId="1907"/>
    <cellStyle name="Assumption Percentage Right 5 2 2" xfId="4454"/>
    <cellStyle name="Assumption Percentage Right 5 2 2 2" xfId="6719"/>
    <cellStyle name="Assumption Percentage Right 5 2 2 3" xfId="6778"/>
    <cellStyle name="Assumption Percentage Right 5 2 2 4" xfId="6923"/>
    <cellStyle name="Assumption Percentage Right 5 2 2 5" xfId="19375"/>
    <cellStyle name="Assumption Percentage Right 5 2 2 6" xfId="19394"/>
    <cellStyle name="Assumption Percentage Right 5 2 3" xfId="6718"/>
    <cellStyle name="Assumption Percentage Right 5 2 4" xfId="6779"/>
    <cellStyle name="Assumption Percentage Right 5 2 5" xfId="6909"/>
    <cellStyle name="Assumption Percentage Right 5 2 6" xfId="19376"/>
    <cellStyle name="Assumption Percentage Right 5 2 7" xfId="19366"/>
    <cellStyle name="Assumption Percentage Right 5 3" xfId="2324"/>
    <cellStyle name="Assumption Percentage Right 5 3 2" xfId="4871"/>
    <cellStyle name="Assumption Percentage Right 5 3 2 2" xfId="6721"/>
    <cellStyle name="Assumption Percentage Right 5 3 2 3" xfId="6728"/>
    <cellStyle name="Assumption Percentage Right 5 3 2 4" xfId="7030"/>
    <cellStyle name="Assumption Percentage Right 5 3 2 5" xfId="19373"/>
    <cellStyle name="Assumption Percentage Right 5 3 2 6" xfId="19431"/>
    <cellStyle name="Assumption Percentage Right 5 3 3" xfId="6720"/>
    <cellStyle name="Assumption Percentage Right 5 3 4" xfId="6771"/>
    <cellStyle name="Assumption Percentage Right 5 3 5" xfId="6974"/>
    <cellStyle name="Assumption Percentage Right 5 3 6" xfId="19374"/>
    <cellStyle name="Assumption Percentage Right 5 3 7" xfId="19399"/>
    <cellStyle name="Assumption Percentage Right 5 4" xfId="2736"/>
    <cellStyle name="Assumption Percentage Right 5 4 2" xfId="5283"/>
    <cellStyle name="Assumption Percentage Right 5 4 2 2" xfId="6723"/>
    <cellStyle name="Assumption Percentage Right 5 4 2 3" xfId="6713"/>
    <cellStyle name="Assumption Percentage Right 5 4 2 4" xfId="7049"/>
    <cellStyle name="Assumption Percentage Right 5 4 2 5" xfId="19371"/>
    <cellStyle name="Assumption Percentage Right 5 4 2 6" xfId="19464"/>
    <cellStyle name="Assumption Percentage Right 5 4 3" xfId="6722"/>
    <cellStyle name="Assumption Percentage Right 5 4 4" xfId="6714"/>
    <cellStyle name="Assumption Percentage Right 5 4 5" xfId="7048"/>
    <cellStyle name="Assumption Percentage Right 5 4 6" xfId="19372"/>
    <cellStyle name="Assumption Percentage Right 5 4 7" xfId="19459"/>
    <cellStyle name="Assumption Percentage Right 5 5" xfId="3151"/>
    <cellStyle name="Assumption Percentage Right 5 5 2" xfId="5698"/>
    <cellStyle name="Assumption Percentage Right 5 5 2 2" xfId="6725"/>
    <cellStyle name="Assumption Percentage Right 5 5 2 3" xfId="6663"/>
    <cellStyle name="Assumption Percentage Right 5 5 2 4" xfId="7113"/>
    <cellStyle name="Assumption Percentage Right 5 5 2 5" xfId="19369"/>
    <cellStyle name="Assumption Percentage Right 5 5 2 6" xfId="19524"/>
    <cellStyle name="Assumption Percentage Right 5 5 3" xfId="6724"/>
    <cellStyle name="Assumption Percentage Right 5 5 4" xfId="6706"/>
    <cellStyle name="Assumption Percentage Right 5 5 5" xfId="7052"/>
    <cellStyle name="Assumption Percentage Right 5 5 6" xfId="19370"/>
    <cellStyle name="Assumption Percentage Right 5 5 7" xfId="19496"/>
    <cellStyle name="Assumption Percentage Right 5 6" xfId="3293"/>
    <cellStyle name="Assumption Percentage Right 5 6 2" xfId="6726"/>
    <cellStyle name="Assumption Percentage Right 5 6 3" xfId="6649"/>
    <cellStyle name="Assumption Percentage Right 5 6 4" xfId="7342"/>
    <cellStyle name="Assumption Percentage Right 5 6 5" xfId="19368"/>
    <cellStyle name="Assumption Percentage Right 5 6 6" xfId="19529"/>
    <cellStyle name="Assumption Percentage Right 5 7" xfId="3907"/>
    <cellStyle name="Assumption Percentage Right 5 7 2" xfId="6727"/>
    <cellStyle name="Assumption Percentage Right 5 7 3" xfId="6648"/>
    <cellStyle name="Assumption Percentage Right 5 7 4" xfId="7385"/>
    <cellStyle name="Assumption Percentage Right 5 7 5" xfId="19367"/>
    <cellStyle name="Assumption Percentage Right 5 7 6" xfId="19561"/>
    <cellStyle name="Assumption Percentage Right 5 8" xfId="6717"/>
    <cellStyle name="Assumption Percentage Right 5 9" xfId="6793"/>
    <cellStyle name="Assumption Years Centre" xfId="217"/>
    <cellStyle name="Assumption Years Centre 2" xfId="1038"/>
    <cellStyle name="Assumption Years Centre 2 10" xfId="6598"/>
    <cellStyle name="Assumption Years Centre 2 11" xfId="7968"/>
    <cellStyle name="Assumption Years Centre 2 12" xfId="19365"/>
    <cellStyle name="Assumption Years Centre 2 13" xfId="19593"/>
    <cellStyle name="Assumption Years Centre 2 2" xfId="1156"/>
    <cellStyle name="Assumption Years Centre 2 2 10" xfId="8100"/>
    <cellStyle name="Assumption Years Centre 2 2 11" xfId="19364"/>
    <cellStyle name="Assumption Years Centre 2 2 12" xfId="19625"/>
    <cellStyle name="Assumption Years Centre 2 2 2" xfId="1707"/>
    <cellStyle name="Assumption Years Centre 2 2 2 2" xfId="4256"/>
    <cellStyle name="Assumption Years Centre 2 2 2 2 2" xfId="6732"/>
    <cellStyle name="Assumption Years Centre 2 2 2 2 3" xfId="6576"/>
    <cellStyle name="Assumption Years Centre 2 2 2 2 4" xfId="8122"/>
    <cellStyle name="Assumption Years Centre 2 2 2 2 5" xfId="19362"/>
    <cellStyle name="Assumption Years Centre 2 2 2 2 6" xfId="19658"/>
    <cellStyle name="Assumption Years Centre 2 2 2 3" xfId="6731"/>
    <cellStyle name="Assumption Years Centre 2 2 2 4" xfId="6583"/>
    <cellStyle name="Assumption Years Centre 2 2 2 5" xfId="8107"/>
    <cellStyle name="Assumption Years Centre 2 2 2 6" xfId="19363"/>
    <cellStyle name="Assumption Years Centre 2 2 2 7" xfId="19653"/>
    <cellStyle name="Assumption Years Centre 2 2 3" xfId="2126"/>
    <cellStyle name="Assumption Years Centre 2 2 3 2" xfId="4673"/>
    <cellStyle name="Assumption Years Centre 2 2 3 2 2" xfId="6734"/>
    <cellStyle name="Assumption Years Centre 2 2 3 2 3" xfId="6519"/>
    <cellStyle name="Assumption Years Centre 2 2 3 2 4" xfId="8176"/>
    <cellStyle name="Assumption Years Centre 2 2 3 2 5" xfId="19360"/>
    <cellStyle name="Assumption Years Centre 2 2 3 2 6" xfId="19718"/>
    <cellStyle name="Assumption Years Centre 2 2 3 3" xfId="6733"/>
    <cellStyle name="Assumption Years Centre 2 2 3 4" xfId="6533"/>
    <cellStyle name="Assumption Years Centre 2 2 3 5" xfId="8163"/>
    <cellStyle name="Assumption Years Centre 2 2 3 6" xfId="19361"/>
    <cellStyle name="Assumption Years Centre 2 2 3 7" xfId="19690"/>
    <cellStyle name="Assumption Years Centre 2 2 4" xfId="2538"/>
    <cellStyle name="Assumption Years Centre 2 2 4 2" xfId="5085"/>
    <cellStyle name="Assumption Years Centre 2 2 4 2 2" xfId="6736"/>
    <cellStyle name="Assumption Years Centre 2 2 4 2 3" xfId="6511"/>
    <cellStyle name="Assumption Years Centre 2 2 4 2 4" xfId="8180"/>
    <cellStyle name="Assumption Years Centre 2 2 4 2 5" xfId="19358"/>
    <cellStyle name="Assumption Years Centre 2 2 4 2 6" xfId="19814"/>
    <cellStyle name="Assumption Years Centre 2 2 4 3" xfId="6735"/>
    <cellStyle name="Assumption Years Centre 2 2 4 4" xfId="6518"/>
    <cellStyle name="Assumption Years Centre 2 2 4 5" xfId="8177"/>
    <cellStyle name="Assumption Years Centre 2 2 4 6" xfId="19359"/>
    <cellStyle name="Assumption Years Centre 2 2 4 7" xfId="19723"/>
    <cellStyle name="Assumption Years Centre 2 2 5" xfId="2953"/>
    <cellStyle name="Assumption Years Centre 2 2 5 2" xfId="5500"/>
    <cellStyle name="Assumption Years Centre 2 2 5 2 2" xfId="6738"/>
    <cellStyle name="Assumption Years Centre 2 2 5 2 3" xfId="6454"/>
    <cellStyle name="Assumption Years Centre 2 2 5 2 4" xfId="8236"/>
    <cellStyle name="Assumption Years Centre 2 2 5 2 5" xfId="19356"/>
    <cellStyle name="Assumption Years Centre 2 2 5 2 6" xfId="19847"/>
    <cellStyle name="Assumption Years Centre 2 2 5 3" xfId="6737"/>
    <cellStyle name="Assumption Years Centre 2 2 5 4" xfId="6468"/>
    <cellStyle name="Assumption Years Centre 2 2 5 5" xfId="8219"/>
    <cellStyle name="Assumption Years Centre 2 2 5 6" xfId="19357"/>
    <cellStyle name="Assumption Years Centre 2 2 5 7" xfId="19842"/>
    <cellStyle name="Assumption Years Centre 2 2 6" xfId="3294"/>
    <cellStyle name="Assumption Years Centre 2 2 6 2" xfId="6739"/>
    <cellStyle name="Assumption Years Centre 2 2 6 3" xfId="6453"/>
    <cellStyle name="Assumption Years Centre 2 2 6 4" xfId="8237"/>
    <cellStyle name="Assumption Years Centre 2 2 6 5" xfId="19355"/>
    <cellStyle name="Assumption Years Centre 2 2 6 6" xfId="19938"/>
    <cellStyle name="Assumption Years Centre 2 2 7" xfId="3709"/>
    <cellStyle name="Assumption Years Centre 2 2 7 2" xfId="6740"/>
    <cellStyle name="Assumption Years Centre 2 2 7 3" xfId="6446"/>
    <cellStyle name="Assumption Years Centre 2 2 7 4" xfId="8240"/>
    <cellStyle name="Assumption Years Centre 2 2 7 5" xfId="19354"/>
    <cellStyle name="Assumption Years Centre 2 2 7 6" xfId="19966"/>
    <cellStyle name="Assumption Years Centre 2 2 8" xfId="6730"/>
    <cellStyle name="Assumption Years Centre 2 2 9" xfId="6584"/>
    <cellStyle name="Assumption Years Centre 2 3" xfId="1257"/>
    <cellStyle name="Assumption Years Centre 2 3 10" xfId="19353"/>
    <cellStyle name="Assumption Years Centre 2 3 11" xfId="19971"/>
    <cellStyle name="Assumption Years Centre 2 3 2" xfId="1808"/>
    <cellStyle name="Assumption Years Centre 2 3 2 2" xfId="4357"/>
    <cellStyle name="Assumption Years Centre 2 3 2 2 2" xfId="6743"/>
    <cellStyle name="Assumption Years Centre 2 3 2 2 3" xfId="6388"/>
    <cellStyle name="Assumption Years Centre 2 3 2 2 4" xfId="8503"/>
    <cellStyle name="Assumption Years Centre 2 3 2 2 5" xfId="19351"/>
    <cellStyle name="Assumption Years Centre 2 3 2 2 6" xfId="20031"/>
    <cellStyle name="Assumption Years Centre 2 3 2 3" xfId="6742"/>
    <cellStyle name="Assumption Years Centre 2 3 2 4" xfId="6389"/>
    <cellStyle name="Assumption Years Centre 2 3 2 5" xfId="8502"/>
    <cellStyle name="Assumption Years Centre 2 3 2 6" xfId="19352"/>
    <cellStyle name="Assumption Years Centre 2 3 2 7" xfId="20003"/>
    <cellStyle name="Assumption Years Centre 2 3 3" xfId="2227"/>
    <cellStyle name="Assumption Years Centre 2 3 3 2" xfId="4774"/>
    <cellStyle name="Assumption Years Centre 2 3 3 2 2" xfId="6745"/>
    <cellStyle name="Assumption Years Centre 2 3 3 2 3" xfId="6338"/>
    <cellStyle name="Assumption Years Centre 2 3 3 2 4" xfId="8577"/>
    <cellStyle name="Assumption Years Centre 2 3 3 2 5" xfId="19349"/>
    <cellStyle name="Assumption Years Centre 2 3 3 2 6" xfId="20068"/>
    <cellStyle name="Assumption Years Centre 2 3 3 3" xfId="6744"/>
    <cellStyle name="Assumption Years Centre 2 3 3 4" xfId="6381"/>
    <cellStyle name="Assumption Years Centre 2 3 3 5" xfId="8506"/>
    <cellStyle name="Assumption Years Centre 2 3 3 6" xfId="19350"/>
    <cellStyle name="Assumption Years Centre 2 3 3 7" xfId="20036"/>
    <cellStyle name="Assumption Years Centre 2 3 4" xfId="2639"/>
    <cellStyle name="Assumption Years Centre 2 3 4 2" xfId="5186"/>
    <cellStyle name="Assumption Years Centre 2 3 4 2 2" xfId="6747"/>
    <cellStyle name="Assumption Years Centre 2 3 4 2 3" xfId="6323"/>
    <cellStyle name="Assumption Years Centre 2 3 4 2 4" xfId="8596"/>
    <cellStyle name="Assumption Years Centre 2 3 4 2 5" xfId="19347"/>
    <cellStyle name="Assumption Years Centre 2 3 4 2 6" xfId="20101"/>
    <cellStyle name="Assumption Years Centre 2 3 4 3" xfId="6746"/>
    <cellStyle name="Assumption Years Centre 2 3 4 4" xfId="6324"/>
    <cellStyle name="Assumption Years Centre 2 3 4 5" xfId="8578"/>
    <cellStyle name="Assumption Years Centre 2 3 4 6" xfId="19348"/>
    <cellStyle name="Assumption Years Centre 2 3 4 7" xfId="20096"/>
    <cellStyle name="Assumption Years Centre 2 3 5" xfId="3054"/>
    <cellStyle name="Assumption Years Centre 2 3 5 2" xfId="5601"/>
    <cellStyle name="Assumption Years Centre 2 3 5 2 2" xfId="6749"/>
    <cellStyle name="Assumption Years Centre 2 3 5 2 3" xfId="6273"/>
    <cellStyle name="Assumption Years Centre 2 3 5 2 4" xfId="8637"/>
    <cellStyle name="Assumption Years Centre 2 3 5 2 5" xfId="19345"/>
    <cellStyle name="Assumption Years Centre 2 3 5 2 6" xfId="20161"/>
    <cellStyle name="Assumption Years Centre 2 3 5 3" xfId="6748"/>
    <cellStyle name="Assumption Years Centre 2 3 5 4" xfId="6316"/>
    <cellStyle name="Assumption Years Centre 2 3 5 5" xfId="8597"/>
    <cellStyle name="Assumption Years Centre 2 3 5 6" xfId="19346"/>
    <cellStyle name="Assumption Years Centre 2 3 5 7" xfId="20133"/>
    <cellStyle name="Assumption Years Centre 2 3 6" xfId="3810"/>
    <cellStyle name="Assumption Years Centre 2 3 6 2" xfId="6750"/>
    <cellStyle name="Assumption Years Centre 2 3 6 3" xfId="6259"/>
    <cellStyle name="Assumption Years Centre 2 3 6 4" xfId="8884"/>
    <cellStyle name="Assumption Years Centre 2 3 6 5" xfId="19344"/>
    <cellStyle name="Assumption Years Centre 2 3 6 6" xfId="20166"/>
    <cellStyle name="Assumption Years Centre 2 3 7" xfId="6741"/>
    <cellStyle name="Assumption Years Centre 2 3 8" xfId="6403"/>
    <cellStyle name="Assumption Years Centre 2 3 9" xfId="8299"/>
    <cellStyle name="Assumption Years Centre 2 4" xfId="1605"/>
    <cellStyle name="Assumption Years Centre 2 4 2" xfId="4154"/>
    <cellStyle name="Assumption Years Centre 2 4 2 2" xfId="6752"/>
    <cellStyle name="Assumption Years Centre 2 4 2 3" xfId="6251"/>
    <cellStyle name="Assumption Years Centre 2 4 2 4" xfId="8954"/>
    <cellStyle name="Assumption Years Centre 2 4 2 5" xfId="19342"/>
    <cellStyle name="Assumption Years Centre 2 4 2 6" xfId="20260"/>
    <cellStyle name="Assumption Years Centre 2 4 3" xfId="6751"/>
    <cellStyle name="Assumption Years Centre 2 4 4" xfId="6258"/>
    <cellStyle name="Assumption Years Centre 2 4 5" xfId="8953"/>
    <cellStyle name="Assumption Years Centre 2 4 6" xfId="19343"/>
    <cellStyle name="Assumption Years Centre 2 4 7" xfId="20259"/>
    <cellStyle name="Assumption Years Centre 2 5" xfId="2024"/>
    <cellStyle name="Assumption Years Centre 2 5 2" xfId="4571"/>
    <cellStyle name="Assumption Years Centre 2 5 2 2" xfId="6754"/>
    <cellStyle name="Assumption Years Centre 2 5 2 3" xfId="6194"/>
    <cellStyle name="Assumption Years Centre 2 5 2 4" xfId="9120"/>
    <cellStyle name="Assumption Years Centre 2 5 2 5" xfId="19340"/>
    <cellStyle name="Assumption Years Centre 2 5 2 6" xfId="20262"/>
    <cellStyle name="Assumption Years Centre 2 5 3" xfId="6753"/>
    <cellStyle name="Assumption Years Centre 2 5 4" xfId="6208"/>
    <cellStyle name="Assumption Years Centre 2 5 5" xfId="5757"/>
    <cellStyle name="Assumption Years Centre 2 5 6" xfId="19341"/>
    <cellStyle name="Assumption Years Centre 2 5 7" xfId="20261"/>
    <cellStyle name="Assumption Years Centre 2 6" xfId="2436"/>
    <cellStyle name="Assumption Years Centre 2 6 2" xfId="4983"/>
    <cellStyle name="Assumption Years Centre 2 6 2 2" xfId="6756"/>
    <cellStyle name="Assumption Years Centre 2 6 2 3" xfId="6186"/>
    <cellStyle name="Assumption Years Centre 2 6 2 4" xfId="9138"/>
    <cellStyle name="Assumption Years Centre 2 6 2 5" xfId="19338"/>
    <cellStyle name="Assumption Years Centre 2 6 2 6" xfId="20264"/>
    <cellStyle name="Assumption Years Centre 2 6 3" xfId="6755"/>
    <cellStyle name="Assumption Years Centre 2 6 4" xfId="6193"/>
    <cellStyle name="Assumption Years Centre 2 6 5" xfId="9137"/>
    <cellStyle name="Assumption Years Centre 2 6 6" xfId="19339"/>
    <cellStyle name="Assumption Years Centre 2 6 7" xfId="20263"/>
    <cellStyle name="Assumption Years Centre 2 7" xfId="2851"/>
    <cellStyle name="Assumption Years Centre 2 7 2" xfId="5398"/>
    <cellStyle name="Assumption Years Centre 2 7 2 2" xfId="6758"/>
    <cellStyle name="Assumption Years Centre 2 7 2 3" xfId="6129"/>
    <cellStyle name="Assumption Years Centre 2 7 2 4" xfId="9184"/>
    <cellStyle name="Assumption Years Centre 2 7 2 5" xfId="19336"/>
    <cellStyle name="Assumption Years Centre 2 7 2 6" xfId="20266"/>
    <cellStyle name="Assumption Years Centre 2 7 3" xfId="6757"/>
    <cellStyle name="Assumption Years Centre 2 7 4" xfId="6143"/>
    <cellStyle name="Assumption Years Centre 2 7 5" xfId="9141"/>
    <cellStyle name="Assumption Years Centre 2 7 6" xfId="19337"/>
    <cellStyle name="Assumption Years Centre 2 7 7" xfId="20265"/>
    <cellStyle name="Assumption Years Centre 2 8" xfId="3607"/>
    <cellStyle name="Assumption Years Centre 2 8 2" xfId="6759"/>
    <cellStyle name="Assumption Years Centre 2 8 3" xfId="6128"/>
    <cellStyle name="Assumption Years Centre 2 8 4" xfId="9202"/>
    <cellStyle name="Assumption Years Centre 2 8 5" xfId="19335"/>
    <cellStyle name="Assumption Years Centre 2 8 6" xfId="20267"/>
    <cellStyle name="Assumption Years Centre 2 9" xfId="6729"/>
    <cellStyle name="Assumption Years Centre 3" xfId="983"/>
    <cellStyle name="Assumption Years Centre 3 10" xfId="20268"/>
    <cellStyle name="Assumption Years Centre 3 2" xfId="1567"/>
    <cellStyle name="Assumption Years Centre 3 2 2" xfId="4116"/>
    <cellStyle name="Assumption Years Centre 3 2 2 2" xfId="6762"/>
    <cellStyle name="Assumption Years Centre 3 2 2 3" xfId="6064"/>
    <cellStyle name="Assumption Years Centre 3 2 2 4" xfId="9547"/>
    <cellStyle name="Assumption Years Centre 3 2 2 5" xfId="19332"/>
    <cellStyle name="Assumption Years Centre 3 2 2 6" xfId="20270"/>
    <cellStyle name="Assumption Years Centre 3 2 3" xfId="6761"/>
    <cellStyle name="Assumption Years Centre 3 2 4" xfId="6078"/>
    <cellStyle name="Assumption Years Centre 3 2 5" xfId="9206"/>
    <cellStyle name="Assumption Years Centre 3 2 6" xfId="19333"/>
    <cellStyle name="Assumption Years Centre 3 2 7" xfId="20269"/>
    <cellStyle name="Assumption Years Centre 3 3" xfId="1986"/>
    <cellStyle name="Assumption Years Centre 3 3 2" xfId="4533"/>
    <cellStyle name="Assumption Years Centre 3 3 2 2" xfId="6764"/>
    <cellStyle name="Assumption Years Centre 3 3 2 3" xfId="6056"/>
    <cellStyle name="Assumption Years Centre 3 3 2 4" xfId="9561"/>
    <cellStyle name="Assumption Years Centre 3 3 2 5" xfId="19330"/>
    <cellStyle name="Assumption Years Centre 3 3 2 6" xfId="20272"/>
    <cellStyle name="Assumption Years Centre 3 3 3" xfId="6763"/>
    <cellStyle name="Assumption Years Centre 3 3 4" xfId="6063"/>
    <cellStyle name="Assumption Years Centre 3 3 5" xfId="9548"/>
    <cellStyle name="Assumption Years Centre 3 3 6" xfId="19331"/>
    <cellStyle name="Assumption Years Centre 3 3 7" xfId="20271"/>
    <cellStyle name="Assumption Years Centre 3 4" xfId="2398"/>
    <cellStyle name="Assumption Years Centre 3 4 2" xfId="4945"/>
    <cellStyle name="Assumption Years Centre 3 4 2 2" xfId="6766"/>
    <cellStyle name="Assumption Years Centre 3 4 2 3" xfId="6012"/>
    <cellStyle name="Assumption Years Centre 3 4 2 4" xfId="9613"/>
    <cellStyle name="Assumption Years Centre 3 4 2 5" xfId="19328"/>
    <cellStyle name="Assumption Years Centre 3 4 2 6" xfId="20274"/>
    <cellStyle name="Assumption Years Centre 3 4 3" xfId="6765"/>
    <cellStyle name="Assumption Years Centre 3 4 4" xfId="6013"/>
    <cellStyle name="Assumption Years Centre 3 4 5" xfId="9606"/>
    <cellStyle name="Assumption Years Centre 3 4 6" xfId="20273"/>
    <cellStyle name="Assumption Years Centre 3 5" xfId="2813"/>
    <cellStyle name="Assumption Years Centre 3 5 2" xfId="5360"/>
    <cellStyle name="Assumption Years Centre 3 5 2 2" xfId="6768"/>
    <cellStyle name="Assumption Years Centre 3 5 2 3" xfId="6010"/>
    <cellStyle name="Assumption Years Centre 3 5 2 4" xfId="9627"/>
    <cellStyle name="Assumption Years Centre 3 5 2 5" xfId="19326"/>
    <cellStyle name="Assumption Years Centre 3 5 2 6" xfId="20276"/>
    <cellStyle name="Assumption Years Centre 3 5 3" xfId="6767"/>
    <cellStyle name="Assumption Years Centre 3 5 4" xfId="6011"/>
    <cellStyle name="Assumption Years Centre 3 5 5" xfId="19327"/>
    <cellStyle name="Assumption Years Centre 3 5 6" xfId="20275"/>
    <cellStyle name="Assumption Years Centre 3 6" xfId="3295"/>
    <cellStyle name="Assumption Years Centre 3 6 2" xfId="6769"/>
    <cellStyle name="Assumption Years Centre 3 6 3" xfId="6009"/>
    <cellStyle name="Assumption Years Centre 3 6 4" xfId="9672"/>
    <cellStyle name="Assumption Years Centre 3 6 5" xfId="19325"/>
    <cellStyle name="Assumption Years Centre 3 6 6" xfId="20277"/>
    <cellStyle name="Assumption Years Centre 3 7" xfId="3569"/>
    <cellStyle name="Assumption Years Centre 3 7 2" xfId="6770"/>
    <cellStyle name="Assumption Years Centre 3 7 3" xfId="6008"/>
    <cellStyle name="Assumption Years Centre 3 7 4" xfId="9679"/>
    <cellStyle name="Assumption Years Centre 3 7 5" xfId="19324"/>
    <cellStyle name="Assumption Years Centre 3 7 6" xfId="20278"/>
    <cellStyle name="Assumption Years Centre 3 8" xfId="6760"/>
    <cellStyle name="Assumption Years Centre 3 9" xfId="6121"/>
    <cellStyle name="Assumption Years Centre 4" xfId="955"/>
    <cellStyle name="Assumption Years Centre 4 2" xfId="1539"/>
    <cellStyle name="Assumption Years Centre 4 2 2" xfId="4088"/>
    <cellStyle name="Assumption Years Centre 4 2 2 2" xfId="6773"/>
    <cellStyle name="Assumption Years Centre 4 2 2 3" xfId="6005"/>
    <cellStyle name="Assumption Years Centre 4 2 2 4" xfId="9738"/>
    <cellStyle name="Assumption Years Centre 4 2 2 5" xfId="19321"/>
    <cellStyle name="Assumption Years Centre 4 2 2 6" xfId="20280"/>
    <cellStyle name="Assumption Years Centre 4 2 3" xfId="6772"/>
    <cellStyle name="Assumption Years Centre 4 2 4" xfId="6006"/>
    <cellStyle name="Assumption Years Centre 4 2 5" xfId="9693"/>
    <cellStyle name="Assumption Years Centre 4 2 6" xfId="19322"/>
    <cellStyle name="Assumption Years Centre 4 2 7" xfId="20279"/>
    <cellStyle name="Assumption Years Centre 4 3" xfId="1958"/>
    <cellStyle name="Assumption Years Centre 4 3 2" xfId="4505"/>
    <cellStyle name="Assumption Years Centre 4 3 2 2" xfId="6775"/>
    <cellStyle name="Assumption Years Centre 4 3 2 3" xfId="9746"/>
    <cellStyle name="Assumption Years Centre 4 3 2 4" xfId="19319"/>
    <cellStyle name="Assumption Years Centre 4 3 2 5" xfId="20282"/>
    <cellStyle name="Assumption Years Centre 4 3 3" xfId="6774"/>
    <cellStyle name="Assumption Years Centre 4 3 4" xfId="9745"/>
    <cellStyle name="Assumption Years Centre 4 3 5" xfId="19320"/>
    <cellStyle name="Assumption Years Centre 4 3 6" xfId="20281"/>
    <cellStyle name="Assumption Years Centre 4 4" xfId="2370"/>
    <cellStyle name="Assumption Years Centre 4 4 2" xfId="4917"/>
    <cellStyle name="Assumption Years Centre 4 4 2 2" xfId="6777"/>
    <cellStyle name="Assumption Years Centre 4 4 2 3" xfId="6001"/>
    <cellStyle name="Assumption Years Centre 4 4 2 4" xfId="9804"/>
    <cellStyle name="Assumption Years Centre 4 4 2 5" xfId="19317"/>
    <cellStyle name="Assumption Years Centre 4 4 2 6" xfId="20284"/>
    <cellStyle name="Assumption Years Centre 4 4 3" xfId="6776"/>
    <cellStyle name="Assumption Years Centre 4 4 4" xfId="6002"/>
    <cellStyle name="Assumption Years Centre 4 4 5" xfId="9759"/>
    <cellStyle name="Assumption Years Centre 4 4 6" xfId="19318"/>
    <cellStyle name="Assumption Years Centre 4 4 7" xfId="20283"/>
    <cellStyle name="Assumption Years Centre 4 5" xfId="2785"/>
    <cellStyle name="Assumption Years Centre 4 5 2" xfId="5332"/>
    <cellStyle name="Assumption Years Centre 4 5 2 2" xfId="5999"/>
    <cellStyle name="Assumption Years Centre 4 5 2 3" xfId="9812"/>
    <cellStyle name="Assumption Years Centre 4 5 2 4" xfId="19315"/>
    <cellStyle name="Assumption Years Centre 4 5 2 5" xfId="20286"/>
    <cellStyle name="Assumption Years Centre 4 5 3" xfId="6000"/>
    <cellStyle name="Assumption Years Centre 4 5 4" xfId="9811"/>
    <cellStyle name="Assumption Years Centre 4 5 5" xfId="19316"/>
    <cellStyle name="Assumption Years Centre 4 5 6" xfId="20285"/>
    <cellStyle name="Assumption Years Centre 4 6" xfId="3296"/>
    <cellStyle name="Assumption Years Centre 4 6 2" xfId="6780"/>
    <cellStyle name="Assumption Years Centre 4 6 3" xfId="5998"/>
    <cellStyle name="Assumption Years Centre 4 6 4" xfId="9825"/>
    <cellStyle name="Assumption Years Centre 4 6 5" xfId="19314"/>
    <cellStyle name="Assumption Years Centre 4 6 6" xfId="20287"/>
    <cellStyle name="Assumption Years Centre 4 7" xfId="3206"/>
    <cellStyle name="Assumption Years Centre 4 7 2" xfId="6781"/>
    <cellStyle name="Assumption Years Centre 4 7 3" xfId="5997"/>
    <cellStyle name="Assumption Years Centre 4 7 4" xfId="9870"/>
    <cellStyle name="Assumption Years Centre 4 7 5" xfId="19313"/>
    <cellStyle name="Assumption Years Centre 4 7 6" xfId="20288"/>
    <cellStyle name="Assumption Years Centre 4 8" xfId="9680"/>
    <cellStyle name="Assumption Years Centre 4 9" xfId="19323"/>
    <cellStyle name="Assumption Years Centre 5" xfId="1358"/>
    <cellStyle name="Assumption Years Centre 5 10" xfId="9877"/>
    <cellStyle name="Assumption Years Centre 5 11" xfId="19312"/>
    <cellStyle name="Assumption Years Centre 5 12" xfId="20289"/>
    <cellStyle name="Assumption Years Centre 5 2" xfId="1908"/>
    <cellStyle name="Assumption Years Centre 5 2 2" xfId="4455"/>
    <cellStyle name="Assumption Years Centre 5 2 2 2" xfId="6784"/>
    <cellStyle name="Assumption Years Centre 5 2 2 3" xfId="5994"/>
    <cellStyle name="Assumption Years Centre 5 2 2 4" xfId="9891"/>
    <cellStyle name="Assumption Years Centre 5 2 2 5" xfId="19310"/>
    <cellStyle name="Assumption Years Centre 5 2 2 6" xfId="20291"/>
    <cellStyle name="Assumption Years Centre 5 2 3" xfId="6783"/>
    <cellStyle name="Assumption Years Centre 5 2 4" xfId="5995"/>
    <cellStyle name="Assumption Years Centre 5 2 5" xfId="9878"/>
    <cellStyle name="Assumption Years Centre 5 2 6" xfId="19311"/>
    <cellStyle name="Assumption Years Centre 5 2 7" xfId="20290"/>
    <cellStyle name="Assumption Years Centre 5 3" xfId="2325"/>
    <cellStyle name="Assumption Years Centre 5 3 2" xfId="4872"/>
    <cellStyle name="Assumption Years Centre 5 3 2 2" xfId="6786"/>
    <cellStyle name="Assumption Years Centre 5 3 2 3" xfId="5992"/>
    <cellStyle name="Assumption Years Centre 5 3 2 4" xfId="9943"/>
    <cellStyle name="Assumption Years Centre 5 3 2 5" xfId="19308"/>
    <cellStyle name="Assumption Years Centre 5 3 2 6" xfId="20293"/>
    <cellStyle name="Assumption Years Centre 5 3 3" xfId="6785"/>
    <cellStyle name="Assumption Years Centre 5 3 4" xfId="5993"/>
    <cellStyle name="Assumption Years Centre 5 3 5" xfId="9936"/>
    <cellStyle name="Assumption Years Centre 5 3 6" xfId="19309"/>
    <cellStyle name="Assumption Years Centre 5 3 7" xfId="20292"/>
    <cellStyle name="Assumption Years Centre 5 4" xfId="2737"/>
    <cellStyle name="Assumption Years Centre 5 4 2" xfId="5284"/>
    <cellStyle name="Assumption Years Centre 5 4 2 2" xfId="6788"/>
    <cellStyle name="Assumption Years Centre 5 4 2 3" xfId="5990"/>
    <cellStyle name="Assumption Years Centre 5 4 2 4" xfId="9957"/>
    <cellStyle name="Assumption Years Centre 5 4 2 5" xfId="19306"/>
    <cellStyle name="Assumption Years Centre 5 4 2 6" xfId="20295"/>
    <cellStyle name="Assumption Years Centre 5 4 3" xfId="6787"/>
    <cellStyle name="Assumption Years Centre 5 4 4" xfId="5991"/>
    <cellStyle name="Assumption Years Centre 5 4 5" xfId="9944"/>
    <cellStyle name="Assumption Years Centre 5 4 6" xfId="19307"/>
    <cellStyle name="Assumption Years Centre 5 4 7" xfId="20294"/>
    <cellStyle name="Assumption Years Centre 5 5" xfId="3152"/>
    <cellStyle name="Assumption Years Centre 5 5 2" xfId="5699"/>
    <cellStyle name="Assumption Years Centre 5 5 2 2" xfId="6790"/>
    <cellStyle name="Assumption Years Centre 5 5 2 3" xfId="5988"/>
    <cellStyle name="Assumption Years Centre 5 5 2 4" xfId="10009"/>
    <cellStyle name="Assumption Years Centre 5 5 2 5" xfId="19304"/>
    <cellStyle name="Assumption Years Centre 5 5 2 6" xfId="20297"/>
    <cellStyle name="Assumption Years Centre 5 5 3" xfId="6789"/>
    <cellStyle name="Assumption Years Centre 5 5 4" xfId="5989"/>
    <cellStyle name="Assumption Years Centre 5 5 5" xfId="10002"/>
    <cellStyle name="Assumption Years Centre 5 5 6" xfId="19305"/>
    <cellStyle name="Assumption Years Centre 5 5 7" xfId="20296"/>
    <cellStyle name="Assumption Years Centre 5 6" xfId="3297"/>
    <cellStyle name="Assumption Years Centre 5 6 2" xfId="6791"/>
    <cellStyle name="Assumption Years Centre 5 6 3" xfId="5987"/>
    <cellStyle name="Assumption Years Centre 5 6 4" xfId="10010"/>
    <cellStyle name="Assumption Years Centre 5 6 5" xfId="19303"/>
    <cellStyle name="Assumption Years Centre 5 6 6" xfId="20298"/>
    <cellStyle name="Assumption Years Centre 5 7" xfId="3908"/>
    <cellStyle name="Assumption Years Centre 5 7 2" xfId="6792"/>
    <cellStyle name="Assumption Years Centre 5 7 3" xfId="5986"/>
    <cellStyle name="Assumption Years Centre 5 7 4" xfId="10023"/>
    <cellStyle name="Assumption Years Centre 5 7 5" xfId="19302"/>
    <cellStyle name="Assumption Years Centre 5 7 6" xfId="20299"/>
    <cellStyle name="Assumption Years Centre 5 8" xfId="6782"/>
    <cellStyle name="Assumption Years Centre 5 9" xfId="5996"/>
    <cellStyle name="Assumption Years Right" xfId="218"/>
    <cellStyle name="Assumption Years Right 2" xfId="1039"/>
    <cellStyle name="Assumption Years Right 2 10" xfId="5984"/>
    <cellStyle name="Assumption Years Right 2 11" xfId="10025"/>
    <cellStyle name="Assumption Years Right 2 12" xfId="19300"/>
    <cellStyle name="Assumption Years Right 2 13" xfId="20300"/>
    <cellStyle name="Assumption Years Right 2 2" xfId="1157"/>
    <cellStyle name="Assumption Years Right 2 2 10" xfId="10057"/>
    <cellStyle name="Assumption Years Right 2 2 11" xfId="19299"/>
    <cellStyle name="Assumption Years Right 2 2 12" xfId="20301"/>
    <cellStyle name="Assumption Years Right 2 2 2" xfId="1708"/>
    <cellStyle name="Assumption Years Right 2 2 2 2" xfId="4257"/>
    <cellStyle name="Assumption Years Right 2 2 2 2 2" xfId="6797"/>
    <cellStyle name="Assumption Years Right 2 2 2 2 3" xfId="5981"/>
    <cellStyle name="Assumption Years Right 2 2 2 2 4" xfId="10065"/>
    <cellStyle name="Assumption Years Right 2 2 2 2 5" xfId="19297"/>
    <cellStyle name="Assumption Years Right 2 2 2 2 6" xfId="20303"/>
    <cellStyle name="Assumption Years Right 2 2 2 3" xfId="6796"/>
    <cellStyle name="Assumption Years Right 2 2 2 4" xfId="5982"/>
    <cellStyle name="Assumption Years Right 2 2 2 5" xfId="10064"/>
    <cellStyle name="Assumption Years Right 2 2 2 6" xfId="19298"/>
    <cellStyle name="Assumption Years Right 2 2 2 7" xfId="20302"/>
    <cellStyle name="Assumption Years Right 2 2 3" xfId="2127"/>
    <cellStyle name="Assumption Years Right 2 2 3 2" xfId="4674"/>
    <cellStyle name="Assumption Years Right 2 2 3 2 2" xfId="6799"/>
    <cellStyle name="Assumption Years Right 2 2 3 2 3" xfId="5979"/>
    <cellStyle name="Assumption Years Right 2 2 3 2 4" xfId="10089"/>
    <cellStyle name="Assumption Years Right 2 2 3 2 5" xfId="19295"/>
    <cellStyle name="Assumption Years Right 2 2 3 2 6" xfId="20305"/>
    <cellStyle name="Assumption Years Right 2 2 3 3" xfId="6798"/>
    <cellStyle name="Assumption Years Right 2 2 3 4" xfId="5980"/>
    <cellStyle name="Assumption Years Right 2 2 3 5" xfId="10088"/>
    <cellStyle name="Assumption Years Right 2 2 3 6" xfId="19296"/>
    <cellStyle name="Assumption Years Right 2 2 3 7" xfId="20304"/>
    <cellStyle name="Assumption Years Right 2 2 4" xfId="2539"/>
    <cellStyle name="Assumption Years Right 2 2 4 2" xfId="5086"/>
    <cellStyle name="Assumption Years Right 2 2 4 2 2" xfId="6801"/>
    <cellStyle name="Assumption Years Right 2 2 4 2 3" xfId="5977"/>
    <cellStyle name="Assumption Years Right 2 2 4 2 4" xfId="10141"/>
    <cellStyle name="Assumption Years Right 2 2 4 2 5" xfId="19293"/>
    <cellStyle name="Assumption Years Right 2 2 4 2 6" xfId="20307"/>
    <cellStyle name="Assumption Years Right 2 2 4 3" xfId="6800"/>
    <cellStyle name="Assumption Years Right 2 2 4 4" xfId="5978"/>
    <cellStyle name="Assumption Years Right 2 2 4 5" xfId="10134"/>
    <cellStyle name="Assumption Years Right 2 2 4 6" xfId="19294"/>
    <cellStyle name="Assumption Years Right 2 2 4 7" xfId="20306"/>
    <cellStyle name="Assumption Years Right 2 2 5" xfId="2954"/>
    <cellStyle name="Assumption Years Right 2 2 5 2" xfId="5501"/>
    <cellStyle name="Assumption Years Right 2 2 5 2 2" xfId="6803"/>
    <cellStyle name="Assumption Years Right 2 2 5 2 3" xfId="5975"/>
    <cellStyle name="Assumption Years Right 2 2 5 2 4" xfId="10155"/>
    <cellStyle name="Assumption Years Right 2 2 5 2 5" xfId="19291"/>
    <cellStyle name="Assumption Years Right 2 2 5 2 6" xfId="20309"/>
    <cellStyle name="Assumption Years Right 2 2 5 3" xfId="6802"/>
    <cellStyle name="Assumption Years Right 2 2 5 4" xfId="5976"/>
    <cellStyle name="Assumption Years Right 2 2 5 5" xfId="10142"/>
    <cellStyle name="Assumption Years Right 2 2 5 6" xfId="19292"/>
    <cellStyle name="Assumption Years Right 2 2 5 7" xfId="20308"/>
    <cellStyle name="Assumption Years Right 2 2 6" xfId="3298"/>
    <cellStyle name="Assumption Years Right 2 2 6 2" xfId="6804"/>
    <cellStyle name="Assumption Years Right 2 2 6 3" xfId="5974"/>
    <cellStyle name="Assumption Years Right 2 2 6 4" xfId="10156"/>
    <cellStyle name="Assumption Years Right 2 2 6 5" xfId="19290"/>
    <cellStyle name="Assumption Years Right 2 2 6 6" xfId="20335"/>
    <cellStyle name="Assumption Years Right 2 2 7" xfId="3710"/>
    <cellStyle name="Assumption Years Right 2 2 7 2" xfId="6805"/>
    <cellStyle name="Assumption Years Right 2 2 7 3" xfId="5973"/>
    <cellStyle name="Assumption Years Right 2 2 7 4" xfId="10157"/>
    <cellStyle name="Assumption Years Right 2 2 7 5" xfId="19289"/>
    <cellStyle name="Assumption Years Right 2 2 7 6" xfId="20340"/>
    <cellStyle name="Assumption Years Right 2 2 8" xfId="6795"/>
    <cellStyle name="Assumption Years Right 2 2 9" xfId="5983"/>
    <cellStyle name="Assumption Years Right 2 3" xfId="1258"/>
    <cellStyle name="Assumption Years Right 2 3 10" xfId="19288"/>
    <cellStyle name="Assumption Years Right 2 3 11" xfId="20372"/>
    <cellStyle name="Assumption Years Right 2 3 2" xfId="1809"/>
    <cellStyle name="Assumption Years Right 2 3 2 2" xfId="4358"/>
    <cellStyle name="Assumption Years Right 2 3 2 2 2" xfId="6808"/>
    <cellStyle name="Assumption Years Right 2 3 2 2 3" xfId="5970"/>
    <cellStyle name="Assumption Years Right 2 3 2 2 4" xfId="10210"/>
    <cellStyle name="Assumption Years Right 2 3 2 2 5" xfId="19286"/>
    <cellStyle name="Assumption Years Right 2 3 2 2 6" xfId="20374"/>
    <cellStyle name="Assumption Years Right 2 3 2 3" xfId="6807"/>
    <cellStyle name="Assumption Years Right 2 3 2 4" xfId="5971"/>
    <cellStyle name="Assumption Years Right 2 3 2 5" xfId="10209"/>
    <cellStyle name="Assumption Years Right 2 3 2 6" xfId="19287"/>
    <cellStyle name="Assumption Years Right 2 3 2 7" xfId="20373"/>
    <cellStyle name="Assumption Years Right 2 3 3" xfId="2228"/>
    <cellStyle name="Assumption Years Right 2 3 3 2" xfId="4775"/>
    <cellStyle name="Assumption Years Right 2 3 3 2 2" xfId="6810"/>
    <cellStyle name="Assumption Years Right 2 3 3 2 3" xfId="5968"/>
    <cellStyle name="Assumption Years Right 2 3 3 2 4" xfId="10268"/>
    <cellStyle name="Assumption Years Right 2 3 3 2 5" xfId="19284"/>
    <cellStyle name="Assumption Years Right 2 3 3 2 6" xfId="20376"/>
    <cellStyle name="Assumption Years Right 2 3 3 3" xfId="6809"/>
    <cellStyle name="Assumption Years Right 2 3 3 4" xfId="5969"/>
    <cellStyle name="Assumption Years Right 2 3 3 5" xfId="10223"/>
    <cellStyle name="Assumption Years Right 2 3 3 6" xfId="19285"/>
    <cellStyle name="Assumption Years Right 2 3 3 7" xfId="20375"/>
    <cellStyle name="Assumption Years Right 2 3 4" xfId="2640"/>
    <cellStyle name="Assumption Years Right 2 3 4 2" xfId="5187"/>
    <cellStyle name="Assumption Years Right 2 3 4 2 2" xfId="6812"/>
    <cellStyle name="Assumption Years Right 2 3 4 2 3" xfId="5966"/>
    <cellStyle name="Assumption Years Right 2 3 4 2 4" xfId="10276"/>
    <cellStyle name="Assumption Years Right 2 3 4 2 5" xfId="19282"/>
    <cellStyle name="Assumption Years Right 2 3 4 2 6" xfId="20378"/>
    <cellStyle name="Assumption Years Right 2 3 4 3" xfId="6811"/>
    <cellStyle name="Assumption Years Right 2 3 4 4" xfId="5967"/>
    <cellStyle name="Assumption Years Right 2 3 4 5" xfId="10275"/>
    <cellStyle name="Assumption Years Right 2 3 4 6" xfId="19283"/>
    <cellStyle name="Assumption Years Right 2 3 4 7" xfId="20377"/>
    <cellStyle name="Assumption Years Right 2 3 5" xfId="3055"/>
    <cellStyle name="Assumption Years Right 2 3 5 2" xfId="5602"/>
    <cellStyle name="Assumption Years Right 2 3 5 2 2" xfId="6814"/>
    <cellStyle name="Assumption Years Right 2 3 5 2 3" xfId="5964"/>
    <cellStyle name="Assumption Years Right 2 3 5 2 4" xfId="10334"/>
    <cellStyle name="Assumption Years Right 2 3 5 2 5" xfId="19280"/>
    <cellStyle name="Assumption Years Right 2 3 5 2 6" xfId="20380"/>
    <cellStyle name="Assumption Years Right 2 3 5 3" xfId="6813"/>
    <cellStyle name="Assumption Years Right 2 3 5 4" xfId="5965"/>
    <cellStyle name="Assumption Years Right 2 3 5 5" xfId="10289"/>
    <cellStyle name="Assumption Years Right 2 3 5 6" xfId="19281"/>
    <cellStyle name="Assumption Years Right 2 3 5 7" xfId="20379"/>
    <cellStyle name="Assumption Years Right 2 3 6" xfId="3811"/>
    <cellStyle name="Assumption Years Right 2 3 6 2" xfId="6815"/>
    <cellStyle name="Assumption Years Right 2 3 6 3" xfId="5963"/>
    <cellStyle name="Assumption Years Right 2 3 6 4" xfId="10635"/>
    <cellStyle name="Assumption Years Right 2 3 6 5" xfId="19279"/>
    <cellStyle name="Assumption Years Right 2 3 6 6" xfId="20381"/>
    <cellStyle name="Assumption Years Right 2 3 7" xfId="6806"/>
    <cellStyle name="Assumption Years Right 2 3 8" xfId="5972"/>
    <cellStyle name="Assumption Years Right 2 3 9" xfId="10202"/>
    <cellStyle name="Assumption Years Right 2 4" xfId="1606"/>
    <cellStyle name="Assumption Years Right 2 4 2" xfId="4155"/>
    <cellStyle name="Assumption Years Right 2 4 2 2" xfId="6817"/>
    <cellStyle name="Assumption Years Right 2 4 2 3" xfId="5950"/>
    <cellStyle name="Assumption Years Right 2 4 2 4" xfId="10662"/>
    <cellStyle name="Assumption Years Right 2 4 2 5" xfId="19277"/>
    <cellStyle name="Assumption Years Right 2 4 2 6" xfId="20383"/>
    <cellStyle name="Assumption Years Right 2 4 3" xfId="6816"/>
    <cellStyle name="Assumption Years Right 2 4 4" xfId="5962"/>
    <cellStyle name="Assumption Years Right 2 4 5" xfId="10636"/>
    <cellStyle name="Assumption Years Right 2 4 6" xfId="19278"/>
    <cellStyle name="Assumption Years Right 2 4 7" xfId="20382"/>
    <cellStyle name="Assumption Years Right 2 5" xfId="2025"/>
    <cellStyle name="Assumption Years Right 2 5 2" xfId="4572"/>
    <cellStyle name="Assumption Years Right 2 5 2 2" xfId="6819"/>
    <cellStyle name="Assumption Years Right 2 5 2 3" xfId="5942"/>
    <cellStyle name="Assumption Years Right 2 5 2 4" xfId="10664"/>
    <cellStyle name="Assumption Years Right 2 5 2 5" xfId="19275"/>
    <cellStyle name="Assumption Years Right 2 5 2 6" xfId="20385"/>
    <cellStyle name="Assumption Years Right 2 5 3" xfId="6818"/>
    <cellStyle name="Assumption Years Right 2 5 4" xfId="5949"/>
    <cellStyle name="Assumption Years Right 2 5 5" xfId="10663"/>
    <cellStyle name="Assumption Years Right 2 5 6" xfId="19276"/>
    <cellStyle name="Assumption Years Right 2 5 7" xfId="20384"/>
    <cellStyle name="Assumption Years Right 2 6" xfId="2437"/>
    <cellStyle name="Assumption Years Right 2 6 2" xfId="4984"/>
    <cellStyle name="Assumption Years Right 2 6 2 2" xfId="6821"/>
    <cellStyle name="Assumption Years Right 2 6 2 3" xfId="5898"/>
    <cellStyle name="Assumption Years Right 2 6 2 4" xfId="10666"/>
    <cellStyle name="Assumption Years Right 2 6 2 5" xfId="19273"/>
    <cellStyle name="Assumption Years Right 2 6 2 6" xfId="20387"/>
    <cellStyle name="Assumption Years Right 2 6 3" xfId="6820"/>
    <cellStyle name="Assumption Years Right 2 6 4" xfId="5899"/>
    <cellStyle name="Assumption Years Right 2 6 5" xfId="10665"/>
    <cellStyle name="Assumption Years Right 2 6 6" xfId="19274"/>
    <cellStyle name="Assumption Years Right 2 6 7" xfId="20386"/>
    <cellStyle name="Assumption Years Right 2 7" xfId="2852"/>
    <cellStyle name="Assumption Years Right 2 7 2" xfId="5399"/>
    <cellStyle name="Assumption Years Right 2 7 2 2" xfId="6823"/>
    <cellStyle name="Assumption Years Right 2 7 2 3" xfId="5896"/>
    <cellStyle name="Assumption Years Right 2 7 2 4" xfId="10668"/>
    <cellStyle name="Assumption Years Right 2 7 2 5" xfId="19271"/>
    <cellStyle name="Assumption Years Right 2 7 2 6" xfId="20389"/>
    <cellStyle name="Assumption Years Right 2 7 3" xfId="6822"/>
    <cellStyle name="Assumption Years Right 2 7 4" xfId="5897"/>
    <cellStyle name="Assumption Years Right 2 7 5" xfId="10667"/>
    <cellStyle name="Assumption Years Right 2 7 6" xfId="19272"/>
    <cellStyle name="Assumption Years Right 2 7 7" xfId="20388"/>
    <cellStyle name="Assumption Years Right 2 8" xfId="3608"/>
    <cellStyle name="Assumption Years Right 2 8 2" xfId="6824"/>
    <cellStyle name="Assumption Years Right 2 8 3" xfId="5895"/>
    <cellStyle name="Assumption Years Right 2 8 4" xfId="10669"/>
    <cellStyle name="Assumption Years Right 2 8 5" xfId="19270"/>
    <cellStyle name="Assumption Years Right 2 8 6" xfId="20390"/>
    <cellStyle name="Assumption Years Right 2 9" xfId="6794"/>
    <cellStyle name="Assumption Years Right 3" xfId="982"/>
    <cellStyle name="Assumption Years Right 3 10" xfId="20391"/>
    <cellStyle name="Assumption Years Right 3 2" xfId="1566"/>
    <cellStyle name="Assumption Years Right 3 2 2" xfId="4115"/>
    <cellStyle name="Assumption Years Right 3 2 2 2" xfId="6827"/>
    <cellStyle name="Assumption Years Right 3 2 2 3" xfId="5892"/>
    <cellStyle name="Assumption Years Right 3 2 2 4" xfId="10672"/>
    <cellStyle name="Assumption Years Right 3 2 2 5" xfId="19267"/>
    <cellStyle name="Assumption Years Right 3 2 2 6" xfId="20393"/>
    <cellStyle name="Assumption Years Right 3 2 3" xfId="6826"/>
    <cellStyle name="Assumption Years Right 3 2 4" xfId="5893"/>
    <cellStyle name="Assumption Years Right 3 2 5" xfId="10671"/>
    <cellStyle name="Assumption Years Right 3 2 6" xfId="19268"/>
    <cellStyle name="Assumption Years Right 3 2 7" xfId="20392"/>
    <cellStyle name="Assumption Years Right 3 3" xfId="1985"/>
    <cellStyle name="Assumption Years Right 3 3 2" xfId="4532"/>
    <cellStyle name="Assumption Years Right 3 3 2 2" xfId="6829"/>
    <cellStyle name="Assumption Years Right 3 3 2 3" xfId="5890"/>
    <cellStyle name="Assumption Years Right 3 3 2 4" xfId="10674"/>
    <cellStyle name="Assumption Years Right 3 3 2 5" xfId="19265"/>
    <cellStyle name="Assumption Years Right 3 3 2 6" xfId="20395"/>
    <cellStyle name="Assumption Years Right 3 3 3" xfId="6828"/>
    <cellStyle name="Assumption Years Right 3 3 4" xfId="5891"/>
    <cellStyle name="Assumption Years Right 3 3 5" xfId="10673"/>
    <cellStyle name="Assumption Years Right 3 3 6" xfId="19266"/>
    <cellStyle name="Assumption Years Right 3 3 7" xfId="20394"/>
    <cellStyle name="Assumption Years Right 3 4" xfId="2397"/>
    <cellStyle name="Assumption Years Right 3 4 2" xfId="4944"/>
    <cellStyle name="Assumption Years Right 3 4 2 2" xfId="6831"/>
    <cellStyle name="Assumption Years Right 3 4 2 3" xfId="5888"/>
    <cellStyle name="Assumption Years Right 3 4 2 4" xfId="10676"/>
    <cellStyle name="Assumption Years Right 3 4 2 5" xfId="19263"/>
    <cellStyle name="Assumption Years Right 3 4 2 6" xfId="20397"/>
    <cellStyle name="Assumption Years Right 3 4 3" xfId="6830"/>
    <cellStyle name="Assumption Years Right 3 4 4" xfId="5889"/>
    <cellStyle name="Assumption Years Right 3 4 5" xfId="10675"/>
    <cellStyle name="Assumption Years Right 3 4 6" xfId="20396"/>
    <cellStyle name="Assumption Years Right 3 5" xfId="2812"/>
    <cellStyle name="Assumption Years Right 3 5 2" xfId="5359"/>
    <cellStyle name="Assumption Years Right 3 5 2 2" xfId="6833"/>
    <cellStyle name="Assumption Years Right 3 5 2 3" xfId="5886"/>
    <cellStyle name="Assumption Years Right 3 5 2 4" xfId="10678"/>
    <cellStyle name="Assumption Years Right 3 5 2 5" xfId="19261"/>
    <cellStyle name="Assumption Years Right 3 5 2 6" xfId="20399"/>
    <cellStyle name="Assumption Years Right 3 5 3" xfId="6832"/>
    <cellStyle name="Assumption Years Right 3 5 4" xfId="5887"/>
    <cellStyle name="Assumption Years Right 3 5 5" xfId="19262"/>
    <cellStyle name="Assumption Years Right 3 5 6" xfId="20398"/>
    <cellStyle name="Assumption Years Right 3 6" xfId="3299"/>
    <cellStyle name="Assumption Years Right 3 6 2" xfId="6834"/>
    <cellStyle name="Assumption Years Right 3 6 3" xfId="5885"/>
    <cellStyle name="Assumption Years Right 3 6 4" xfId="10679"/>
    <cellStyle name="Assumption Years Right 3 6 5" xfId="19260"/>
    <cellStyle name="Assumption Years Right 3 6 6" xfId="20400"/>
    <cellStyle name="Assumption Years Right 3 7" xfId="3568"/>
    <cellStyle name="Assumption Years Right 3 7 2" xfId="6835"/>
    <cellStyle name="Assumption Years Right 3 7 3" xfId="5884"/>
    <cellStyle name="Assumption Years Right 3 7 4" xfId="10680"/>
    <cellStyle name="Assumption Years Right 3 7 5" xfId="19259"/>
    <cellStyle name="Assumption Years Right 3 7 6" xfId="20401"/>
    <cellStyle name="Assumption Years Right 3 8" xfId="6825"/>
    <cellStyle name="Assumption Years Right 3 9" xfId="5894"/>
    <cellStyle name="Assumption Years Right 4" xfId="956"/>
    <cellStyle name="Assumption Years Right 4 2" xfId="1540"/>
    <cellStyle name="Assumption Years Right 4 2 2" xfId="4089"/>
    <cellStyle name="Assumption Years Right 4 2 2 2" xfId="6838"/>
    <cellStyle name="Assumption Years Right 4 2 2 3" xfId="5881"/>
    <cellStyle name="Assumption Years Right 4 2 2 4" xfId="10683"/>
    <cellStyle name="Assumption Years Right 4 2 2 5" xfId="19256"/>
    <cellStyle name="Assumption Years Right 4 2 2 6" xfId="20403"/>
    <cellStyle name="Assumption Years Right 4 2 3" xfId="6837"/>
    <cellStyle name="Assumption Years Right 4 2 4" xfId="5882"/>
    <cellStyle name="Assumption Years Right 4 2 5" xfId="10682"/>
    <cellStyle name="Assumption Years Right 4 2 6" xfId="19257"/>
    <cellStyle name="Assumption Years Right 4 2 7" xfId="20402"/>
    <cellStyle name="Assumption Years Right 4 3" xfId="1959"/>
    <cellStyle name="Assumption Years Right 4 3 2" xfId="4506"/>
    <cellStyle name="Assumption Years Right 4 3 2 2" xfId="6840"/>
    <cellStyle name="Assumption Years Right 4 3 2 3" xfId="10716"/>
    <cellStyle name="Assumption Years Right 4 3 2 4" xfId="19254"/>
    <cellStyle name="Assumption Years Right 4 3 2 5" xfId="20405"/>
    <cellStyle name="Assumption Years Right 4 3 3" xfId="6839"/>
    <cellStyle name="Assumption Years Right 4 3 4" xfId="10684"/>
    <cellStyle name="Assumption Years Right 4 3 5" xfId="19255"/>
    <cellStyle name="Assumption Years Right 4 3 6" xfId="20404"/>
    <cellStyle name="Assumption Years Right 4 4" xfId="2371"/>
    <cellStyle name="Assumption Years Right 4 4 2" xfId="4918"/>
    <cellStyle name="Assumption Years Right 4 4 2 2" xfId="6842"/>
    <cellStyle name="Assumption Years Right 4 4 2 3" xfId="5877"/>
    <cellStyle name="Assumption Years Right 4 4 2 4" xfId="10724"/>
    <cellStyle name="Assumption Years Right 4 4 2 5" xfId="19252"/>
    <cellStyle name="Assumption Years Right 4 4 2 6" xfId="20407"/>
    <cellStyle name="Assumption Years Right 4 4 3" xfId="6841"/>
    <cellStyle name="Assumption Years Right 4 4 4" xfId="5878"/>
    <cellStyle name="Assumption Years Right 4 4 5" xfId="10723"/>
    <cellStyle name="Assumption Years Right 4 4 6" xfId="19253"/>
    <cellStyle name="Assumption Years Right 4 4 7" xfId="20406"/>
    <cellStyle name="Assumption Years Right 4 5" xfId="2786"/>
    <cellStyle name="Assumption Years Right 4 5 2" xfId="5333"/>
    <cellStyle name="Assumption Years Right 4 5 2 2" xfId="5875"/>
    <cellStyle name="Assumption Years Right 4 5 2 3" xfId="10748"/>
    <cellStyle name="Assumption Years Right 4 5 2 4" xfId="19250"/>
    <cellStyle name="Assumption Years Right 4 5 2 5" xfId="20409"/>
    <cellStyle name="Assumption Years Right 4 5 3" xfId="5876"/>
    <cellStyle name="Assumption Years Right 4 5 4" xfId="10747"/>
    <cellStyle name="Assumption Years Right 4 5 5" xfId="19251"/>
    <cellStyle name="Assumption Years Right 4 5 6" xfId="20408"/>
    <cellStyle name="Assumption Years Right 4 6" xfId="3300"/>
    <cellStyle name="Assumption Years Right 4 6 2" xfId="6845"/>
    <cellStyle name="Assumption Years Right 4 6 3" xfId="5874"/>
    <cellStyle name="Assumption Years Right 4 6 4" xfId="10781"/>
    <cellStyle name="Assumption Years Right 4 6 5" xfId="19249"/>
    <cellStyle name="Assumption Years Right 4 6 6" xfId="20410"/>
    <cellStyle name="Assumption Years Right 4 7" xfId="3205"/>
    <cellStyle name="Assumption Years Right 4 7 2" xfId="6846"/>
    <cellStyle name="Assumption Years Right 4 7 3" xfId="5873"/>
    <cellStyle name="Assumption Years Right 4 7 4" xfId="10788"/>
    <cellStyle name="Assumption Years Right 4 7 5" xfId="19248"/>
    <cellStyle name="Assumption Years Right 4 7 6" xfId="20411"/>
    <cellStyle name="Assumption Years Right 4 8" xfId="10681"/>
    <cellStyle name="Assumption Years Right 4 9" xfId="19258"/>
    <cellStyle name="Assumption Years Right 5" xfId="1359"/>
    <cellStyle name="Assumption Years Right 5 10" xfId="10789"/>
    <cellStyle name="Assumption Years Right 5 11" xfId="19247"/>
    <cellStyle name="Assumption Years Right 5 12" xfId="20412"/>
    <cellStyle name="Assumption Years Right 5 2" xfId="1909"/>
    <cellStyle name="Assumption Years Right 5 2 2" xfId="4456"/>
    <cellStyle name="Assumption Years Right 5 2 2 2" xfId="6849"/>
    <cellStyle name="Assumption Years Right 5 2 2 3" xfId="5870"/>
    <cellStyle name="Assumption Years Right 5 2 2 4" xfId="10813"/>
    <cellStyle name="Assumption Years Right 5 2 2 5" xfId="19245"/>
    <cellStyle name="Assumption Years Right 5 2 2 6" xfId="20414"/>
    <cellStyle name="Assumption Years Right 5 2 3" xfId="6848"/>
    <cellStyle name="Assumption Years Right 5 2 4" xfId="5871"/>
    <cellStyle name="Assumption Years Right 5 2 5" xfId="10812"/>
    <cellStyle name="Assumption Years Right 5 2 6" xfId="19246"/>
    <cellStyle name="Assumption Years Right 5 2 7" xfId="20413"/>
    <cellStyle name="Assumption Years Right 5 3" xfId="2326"/>
    <cellStyle name="Assumption Years Right 5 3 2" xfId="4873"/>
    <cellStyle name="Assumption Years Right 5 3 2 2" xfId="6851"/>
    <cellStyle name="Assumption Years Right 5 3 2 3" xfId="5868"/>
    <cellStyle name="Assumption Years Right 5 3 2 4" xfId="10852"/>
    <cellStyle name="Assumption Years Right 5 3 2 5" xfId="19243"/>
    <cellStyle name="Assumption Years Right 5 3 2 6" xfId="20416"/>
    <cellStyle name="Assumption Years Right 5 3 3" xfId="6850"/>
    <cellStyle name="Assumption Years Right 5 3 4" xfId="5869"/>
    <cellStyle name="Assumption Years Right 5 3 5" xfId="10845"/>
    <cellStyle name="Assumption Years Right 5 3 6" xfId="19244"/>
    <cellStyle name="Assumption Years Right 5 3 7" xfId="20415"/>
    <cellStyle name="Assumption Years Right 5 4" xfId="2738"/>
    <cellStyle name="Assumption Years Right 5 4 2" xfId="5285"/>
    <cellStyle name="Assumption Years Right 5 4 2 2" xfId="6853"/>
    <cellStyle name="Assumption Years Right 5 4 2 3" xfId="5866"/>
    <cellStyle name="Assumption Years Right 5 4 2 4" xfId="10876"/>
    <cellStyle name="Assumption Years Right 5 4 2 5" xfId="19241"/>
    <cellStyle name="Assumption Years Right 5 4 2 6" xfId="20418"/>
    <cellStyle name="Assumption Years Right 5 4 3" xfId="6852"/>
    <cellStyle name="Assumption Years Right 5 4 4" xfId="5867"/>
    <cellStyle name="Assumption Years Right 5 4 5" xfId="10853"/>
    <cellStyle name="Assumption Years Right 5 4 6" xfId="19242"/>
    <cellStyle name="Assumption Years Right 5 4 7" xfId="20417"/>
    <cellStyle name="Assumption Years Right 5 5" xfId="3153"/>
    <cellStyle name="Assumption Years Right 5 5 2" xfId="5700"/>
    <cellStyle name="Assumption Years Right 5 5 2 2" xfId="6855"/>
    <cellStyle name="Assumption Years Right 5 5 2 3" xfId="5864"/>
    <cellStyle name="Assumption Years Right 5 5 2 4" xfId="10910"/>
    <cellStyle name="Assumption Years Right 5 5 2 5" xfId="19239"/>
    <cellStyle name="Assumption Years Right 5 5 2 6" xfId="20420"/>
    <cellStyle name="Assumption Years Right 5 5 3" xfId="6854"/>
    <cellStyle name="Assumption Years Right 5 5 4" xfId="5865"/>
    <cellStyle name="Assumption Years Right 5 5 5" xfId="10877"/>
    <cellStyle name="Assumption Years Right 5 5 6" xfId="19240"/>
    <cellStyle name="Assumption Years Right 5 5 7" xfId="20419"/>
    <cellStyle name="Assumption Years Right 5 6" xfId="3301"/>
    <cellStyle name="Assumption Years Right 5 6 2" xfId="6856"/>
    <cellStyle name="Assumption Years Right 5 6 3" xfId="5863"/>
    <cellStyle name="Assumption Years Right 5 6 4" xfId="10917"/>
    <cellStyle name="Assumption Years Right 5 6 5" xfId="19238"/>
    <cellStyle name="Assumption Years Right 5 6 6" xfId="20421"/>
    <cellStyle name="Assumption Years Right 5 7" xfId="3909"/>
    <cellStyle name="Assumption Years Right 5 7 2" xfId="6857"/>
    <cellStyle name="Assumption Years Right 5 7 3" xfId="5862"/>
    <cellStyle name="Assumption Years Right 5 7 4" xfId="10918"/>
    <cellStyle name="Assumption Years Right 5 7 5" xfId="19237"/>
    <cellStyle name="Assumption Years Right 5 7 6" xfId="20422"/>
    <cellStyle name="Assumption Years Right 5 8" xfId="6847"/>
    <cellStyle name="Assumption Years Right 5 9" xfId="5872"/>
    <cellStyle name="Assumption YesNo Centre" xfId="219"/>
    <cellStyle name="Assumption YesNo Centre 2" xfId="1040"/>
    <cellStyle name="Assumption YesNo Centre 2 10" xfId="5860"/>
    <cellStyle name="Assumption YesNo Centre 2 11" xfId="10942"/>
    <cellStyle name="Assumption YesNo Centre 2 12" xfId="19235"/>
    <cellStyle name="Assumption YesNo Centre 2 13" xfId="20423"/>
    <cellStyle name="Assumption YesNo Centre 2 2" xfId="1158"/>
    <cellStyle name="Assumption YesNo Centre 2 2 10" xfId="10943"/>
    <cellStyle name="Assumption YesNo Centre 2 2 11" xfId="19234"/>
    <cellStyle name="Assumption YesNo Centre 2 2 12" xfId="20424"/>
    <cellStyle name="Assumption YesNo Centre 2 2 2" xfId="1709"/>
    <cellStyle name="Assumption YesNo Centre 2 2 2 2" xfId="4258"/>
    <cellStyle name="Assumption YesNo Centre 2 2 2 2 2" xfId="6862"/>
    <cellStyle name="Assumption YesNo Centre 2 2 2 2 3" xfId="5857"/>
    <cellStyle name="Assumption YesNo Centre 2 2 2 2 4" xfId="10951"/>
    <cellStyle name="Assumption YesNo Centre 2 2 2 2 5" xfId="19232"/>
    <cellStyle name="Assumption YesNo Centre 2 2 2 2 6" xfId="20426"/>
    <cellStyle name="Assumption YesNo Centre 2 2 2 3" xfId="6861"/>
    <cellStyle name="Assumption YesNo Centre 2 2 2 4" xfId="5858"/>
    <cellStyle name="Assumption YesNo Centre 2 2 2 5" xfId="10950"/>
    <cellStyle name="Assumption YesNo Centre 2 2 2 6" xfId="19233"/>
    <cellStyle name="Assumption YesNo Centre 2 2 2 7" xfId="20425"/>
    <cellStyle name="Assumption YesNo Centre 2 2 3" xfId="2128"/>
    <cellStyle name="Assumption YesNo Centre 2 2 3 2" xfId="4675"/>
    <cellStyle name="Assumption YesNo Centre 2 2 3 2 2" xfId="6864"/>
    <cellStyle name="Assumption YesNo Centre 2 2 3 2 3" xfId="5855"/>
    <cellStyle name="Assumption YesNo Centre 2 2 3 2 4" xfId="11008"/>
    <cellStyle name="Assumption YesNo Centre 2 2 3 2 5" xfId="19230"/>
    <cellStyle name="Assumption YesNo Centre 2 2 3 2 6" xfId="20428"/>
    <cellStyle name="Assumption YesNo Centre 2 2 3 3" xfId="6863"/>
    <cellStyle name="Assumption YesNo Centre 2 2 3 4" xfId="5856"/>
    <cellStyle name="Assumption YesNo Centre 2 2 3 5" xfId="11007"/>
    <cellStyle name="Assumption YesNo Centre 2 2 3 6" xfId="19231"/>
    <cellStyle name="Assumption YesNo Centre 2 2 3 7" xfId="20427"/>
    <cellStyle name="Assumption YesNo Centre 2 2 4" xfId="2540"/>
    <cellStyle name="Assumption YesNo Centre 2 2 4 2" xfId="5087"/>
    <cellStyle name="Assumption YesNo Centre 2 2 4 2 2" xfId="6866"/>
    <cellStyle name="Assumption YesNo Centre 2 2 4 2 3" xfId="5853"/>
    <cellStyle name="Assumption YesNo Centre 2 2 4 2 4" xfId="11016"/>
    <cellStyle name="Assumption YesNo Centre 2 2 4 2 5" xfId="19228"/>
    <cellStyle name="Assumption YesNo Centre 2 2 4 2 6" xfId="20430"/>
    <cellStyle name="Assumption YesNo Centre 2 2 4 3" xfId="6865"/>
    <cellStyle name="Assumption YesNo Centre 2 2 4 4" xfId="5854"/>
    <cellStyle name="Assumption YesNo Centre 2 2 4 5" xfId="11009"/>
    <cellStyle name="Assumption YesNo Centre 2 2 4 6" xfId="19229"/>
    <cellStyle name="Assumption YesNo Centre 2 2 4 7" xfId="20429"/>
    <cellStyle name="Assumption YesNo Centre 2 2 5" xfId="2955"/>
    <cellStyle name="Assumption YesNo Centre 2 2 5 2" xfId="5502"/>
    <cellStyle name="Assumption YesNo Centre 2 2 5 2 2" xfId="6868"/>
    <cellStyle name="Assumption YesNo Centre 2 2 5 2 3" xfId="5851"/>
    <cellStyle name="Assumption YesNo Centre 2 2 5 2 4" xfId="11073"/>
    <cellStyle name="Assumption YesNo Centre 2 2 5 2 5" xfId="19226"/>
    <cellStyle name="Assumption YesNo Centre 2 2 5 2 6" xfId="20432"/>
    <cellStyle name="Assumption YesNo Centre 2 2 5 3" xfId="6867"/>
    <cellStyle name="Assumption YesNo Centre 2 2 5 4" xfId="5852"/>
    <cellStyle name="Assumption YesNo Centre 2 2 5 5" xfId="11017"/>
    <cellStyle name="Assumption YesNo Centre 2 2 5 6" xfId="19227"/>
    <cellStyle name="Assumption YesNo Centre 2 2 5 7" xfId="20431"/>
    <cellStyle name="Assumption YesNo Centre 2 2 6" xfId="3302"/>
    <cellStyle name="Assumption YesNo Centre 2 2 6 2" xfId="6869"/>
    <cellStyle name="Assumption YesNo Centre 2 2 6 3" xfId="5850"/>
    <cellStyle name="Assumption YesNo Centre 2 2 6 4" xfId="11074"/>
    <cellStyle name="Assumption YesNo Centre 2 2 6 5" xfId="19225"/>
    <cellStyle name="Assumption YesNo Centre 2 2 6 6" xfId="20433"/>
    <cellStyle name="Assumption YesNo Centre 2 2 7" xfId="3711"/>
    <cellStyle name="Assumption YesNo Centre 2 2 7 2" xfId="6870"/>
    <cellStyle name="Assumption YesNo Centre 2 2 7 3" xfId="5849"/>
    <cellStyle name="Assumption YesNo Centre 2 2 7 4" xfId="11075"/>
    <cellStyle name="Assumption YesNo Centre 2 2 7 5" xfId="19224"/>
    <cellStyle name="Assumption YesNo Centre 2 2 7 6" xfId="20434"/>
    <cellStyle name="Assumption YesNo Centre 2 2 8" xfId="6860"/>
    <cellStyle name="Assumption YesNo Centre 2 2 9" xfId="5859"/>
    <cellStyle name="Assumption YesNo Centre 2 3" xfId="1259"/>
    <cellStyle name="Assumption YesNo Centre 2 3 10" xfId="19223"/>
    <cellStyle name="Assumption YesNo Centre 2 3 11" xfId="20435"/>
    <cellStyle name="Assumption YesNo Centre 2 3 2" xfId="1810"/>
    <cellStyle name="Assumption YesNo Centre 2 3 2 2" xfId="4359"/>
    <cellStyle name="Assumption YesNo Centre 2 3 2 2 2" xfId="6873"/>
    <cellStyle name="Assumption YesNo Centre 2 3 2 2 3" xfId="5846"/>
    <cellStyle name="Assumption YesNo Centre 2 3 2 2 4" xfId="11078"/>
    <cellStyle name="Assumption YesNo Centre 2 3 2 2 5" xfId="19221"/>
    <cellStyle name="Assumption YesNo Centre 2 3 2 2 6" xfId="20437"/>
    <cellStyle name="Assumption YesNo Centre 2 3 2 3" xfId="6872"/>
    <cellStyle name="Assumption YesNo Centre 2 3 2 4" xfId="5847"/>
    <cellStyle name="Assumption YesNo Centre 2 3 2 5" xfId="11077"/>
    <cellStyle name="Assumption YesNo Centre 2 3 2 6" xfId="19222"/>
    <cellStyle name="Assumption YesNo Centre 2 3 2 7" xfId="20436"/>
    <cellStyle name="Assumption YesNo Centre 2 3 3" xfId="2229"/>
    <cellStyle name="Assumption YesNo Centre 2 3 3 2" xfId="4776"/>
    <cellStyle name="Assumption YesNo Centre 2 3 3 2 2" xfId="6875"/>
    <cellStyle name="Assumption YesNo Centre 2 3 3 2 3" xfId="5844"/>
    <cellStyle name="Assumption YesNo Centre 2 3 3 2 4" xfId="11080"/>
    <cellStyle name="Assumption YesNo Centre 2 3 3 2 5" xfId="19219"/>
    <cellStyle name="Assumption YesNo Centre 2 3 3 2 6" xfId="20439"/>
    <cellStyle name="Assumption YesNo Centre 2 3 3 3" xfId="6874"/>
    <cellStyle name="Assumption YesNo Centre 2 3 3 4" xfId="5845"/>
    <cellStyle name="Assumption YesNo Centre 2 3 3 5" xfId="11079"/>
    <cellStyle name="Assumption YesNo Centre 2 3 3 6" xfId="19220"/>
    <cellStyle name="Assumption YesNo Centre 2 3 3 7" xfId="20438"/>
    <cellStyle name="Assumption YesNo Centre 2 3 4" xfId="2641"/>
    <cellStyle name="Assumption YesNo Centre 2 3 4 2" xfId="5188"/>
    <cellStyle name="Assumption YesNo Centre 2 3 4 2 2" xfId="6877"/>
    <cellStyle name="Assumption YesNo Centre 2 3 4 2 3" xfId="5842"/>
    <cellStyle name="Assumption YesNo Centre 2 3 4 2 4" xfId="11082"/>
    <cellStyle name="Assumption YesNo Centre 2 3 4 2 5" xfId="19217"/>
    <cellStyle name="Assumption YesNo Centre 2 3 4 2 6" xfId="20441"/>
    <cellStyle name="Assumption YesNo Centre 2 3 4 3" xfId="6876"/>
    <cellStyle name="Assumption YesNo Centre 2 3 4 4" xfId="5843"/>
    <cellStyle name="Assumption YesNo Centre 2 3 4 5" xfId="11081"/>
    <cellStyle name="Assumption YesNo Centre 2 3 4 6" xfId="19218"/>
    <cellStyle name="Assumption YesNo Centre 2 3 4 7" xfId="20440"/>
    <cellStyle name="Assumption YesNo Centre 2 3 5" xfId="3056"/>
    <cellStyle name="Assumption YesNo Centre 2 3 5 2" xfId="5603"/>
    <cellStyle name="Assumption YesNo Centre 2 3 5 2 2" xfId="6879"/>
    <cellStyle name="Assumption YesNo Centre 2 3 5 2 3" xfId="5840"/>
    <cellStyle name="Assumption YesNo Centre 2 3 5 2 4" xfId="11084"/>
    <cellStyle name="Assumption YesNo Centre 2 3 5 2 5" xfId="19215"/>
    <cellStyle name="Assumption YesNo Centre 2 3 5 2 6" xfId="20443"/>
    <cellStyle name="Assumption YesNo Centre 2 3 5 3" xfId="6878"/>
    <cellStyle name="Assumption YesNo Centre 2 3 5 4" xfId="5841"/>
    <cellStyle name="Assumption YesNo Centre 2 3 5 5" xfId="11083"/>
    <cellStyle name="Assumption YesNo Centre 2 3 5 6" xfId="19216"/>
    <cellStyle name="Assumption YesNo Centre 2 3 5 7" xfId="20442"/>
    <cellStyle name="Assumption YesNo Centre 2 3 6" xfId="3812"/>
    <cellStyle name="Assumption YesNo Centre 2 3 6 2" xfId="6880"/>
    <cellStyle name="Assumption YesNo Centre 2 3 6 3" xfId="5839"/>
    <cellStyle name="Assumption YesNo Centre 2 3 6 4" xfId="11085"/>
    <cellStyle name="Assumption YesNo Centre 2 3 6 5" xfId="19214"/>
    <cellStyle name="Assumption YesNo Centre 2 3 6 6" xfId="20444"/>
    <cellStyle name="Assumption YesNo Centre 2 3 7" xfId="6871"/>
    <cellStyle name="Assumption YesNo Centre 2 3 8" xfId="5848"/>
    <cellStyle name="Assumption YesNo Centre 2 3 9" xfId="11076"/>
    <cellStyle name="Assumption YesNo Centre 2 4" xfId="1607"/>
    <cellStyle name="Assumption YesNo Centre 2 4 2" xfId="4156"/>
    <cellStyle name="Assumption YesNo Centre 2 4 2 2" xfId="6882"/>
    <cellStyle name="Assumption YesNo Centre 2 4 2 3" xfId="5837"/>
    <cellStyle name="Assumption YesNo Centre 2 4 2 4" xfId="11087"/>
    <cellStyle name="Assumption YesNo Centre 2 4 2 5" xfId="19212"/>
    <cellStyle name="Assumption YesNo Centre 2 4 2 6" xfId="20446"/>
    <cellStyle name="Assumption YesNo Centre 2 4 3" xfId="6881"/>
    <cellStyle name="Assumption YesNo Centre 2 4 4" xfId="5838"/>
    <cellStyle name="Assumption YesNo Centre 2 4 5" xfId="11086"/>
    <cellStyle name="Assumption YesNo Centre 2 4 6" xfId="19213"/>
    <cellStyle name="Assumption YesNo Centre 2 4 7" xfId="20445"/>
    <cellStyle name="Assumption YesNo Centre 2 5" xfId="2026"/>
    <cellStyle name="Assumption YesNo Centre 2 5 2" xfId="4573"/>
    <cellStyle name="Assumption YesNo Centre 2 5 2 2" xfId="6884"/>
    <cellStyle name="Assumption YesNo Centre 2 5 2 3" xfId="5835"/>
    <cellStyle name="Assumption YesNo Centre 2 5 2 4" xfId="11089"/>
    <cellStyle name="Assumption YesNo Centre 2 5 2 5" xfId="19210"/>
    <cellStyle name="Assumption YesNo Centre 2 5 2 6" xfId="20448"/>
    <cellStyle name="Assumption YesNo Centre 2 5 3" xfId="6883"/>
    <cellStyle name="Assumption YesNo Centre 2 5 4" xfId="5836"/>
    <cellStyle name="Assumption YesNo Centre 2 5 5" xfId="11088"/>
    <cellStyle name="Assumption YesNo Centre 2 5 6" xfId="19211"/>
    <cellStyle name="Assumption YesNo Centre 2 5 7" xfId="20447"/>
    <cellStyle name="Assumption YesNo Centre 2 6" xfId="2438"/>
    <cellStyle name="Assumption YesNo Centre 2 6 2" xfId="4985"/>
    <cellStyle name="Assumption YesNo Centre 2 6 2 2" xfId="6886"/>
    <cellStyle name="Assumption YesNo Centre 2 6 2 3" xfId="5833"/>
    <cellStyle name="Assumption YesNo Centre 2 6 2 4" xfId="11091"/>
    <cellStyle name="Assumption YesNo Centre 2 6 2 5" xfId="19208"/>
    <cellStyle name="Assumption YesNo Centre 2 6 2 6" xfId="20450"/>
    <cellStyle name="Assumption YesNo Centre 2 6 3" xfId="6885"/>
    <cellStyle name="Assumption YesNo Centre 2 6 4" xfId="5834"/>
    <cellStyle name="Assumption YesNo Centre 2 6 5" xfId="11090"/>
    <cellStyle name="Assumption YesNo Centre 2 6 6" xfId="19209"/>
    <cellStyle name="Assumption YesNo Centre 2 6 7" xfId="20449"/>
    <cellStyle name="Assumption YesNo Centre 2 7" xfId="2853"/>
    <cellStyle name="Assumption YesNo Centre 2 7 2" xfId="5400"/>
    <cellStyle name="Assumption YesNo Centre 2 7 2 2" xfId="6888"/>
    <cellStyle name="Assumption YesNo Centre 2 7 2 3" xfId="5831"/>
    <cellStyle name="Assumption YesNo Centre 2 7 2 4" xfId="11093"/>
    <cellStyle name="Assumption YesNo Centre 2 7 2 5" xfId="19206"/>
    <cellStyle name="Assumption YesNo Centre 2 7 2 6" xfId="20452"/>
    <cellStyle name="Assumption YesNo Centre 2 7 3" xfId="6887"/>
    <cellStyle name="Assumption YesNo Centre 2 7 4" xfId="5832"/>
    <cellStyle name="Assumption YesNo Centre 2 7 5" xfId="11092"/>
    <cellStyle name="Assumption YesNo Centre 2 7 6" xfId="19207"/>
    <cellStyle name="Assumption YesNo Centre 2 7 7" xfId="20451"/>
    <cellStyle name="Assumption YesNo Centre 2 8" xfId="3609"/>
    <cellStyle name="Assumption YesNo Centre 2 8 2" xfId="6889"/>
    <cellStyle name="Assumption YesNo Centre 2 8 3" xfId="5830"/>
    <cellStyle name="Assumption YesNo Centre 2 8 4" xfId="11094"/>
    <cellStyle name="Assumption YesNo Centre 2 8 5" xfId="19205"/>
    <cellStyle name="Assumption YesNo Centre 2 8 6" xfId="20453"/>
    <cellStyle name="Assumption YesNo Centre 2 9" xfId="6859"/>
    <cellStyle name="Assumption YesNo Centre 3" xfId="981"/>
    <cellStyle name="Assumption YesNo Centre 3 10" xfId="20454"/>
    <cellStyle name="Assumption YesNo Centre 3 2" xfId="1565"/>
    <cellStyle name="Assumption YesNo Centre 3 2 2" xfId="4114"/>
    <cellStyle name="Assumption YesNo Centre 3 2 2 2" xfId="6892"/>
    <cellStyle name="Assumption YesNo Centre 3 2 2 3" xfId="5827"/>
    <cellStyle name="Assumption YesNo Centre 3 2 2 4" xfId="11097"/>
    <cellStyle name="Assumption YesNo Centre 3 2 2 5" xfId="19202"/>
    <cellStyle name="Assumption YesNo Centre 3 2 2 6" xfId="20456"/>
    <cellStyle name="Assumption YesNo Centre 3 2 3" xfId="6891"/>
    <cellStyle name="Assumption YesNo Centre 3 2 4" xfId="5828"/>
    <cellStyle name="Assumption YesNo Centre 3 2 5" xfId="11096"/>
    <cellStyle name="Assumption YesNo Centre 3 2 6" xfId="19203"/>
    <cellStyle name="Assumption YesNo Centre 3 2 7" xfId="20455"/>
    <cellStyle name="Assumption YesNo Centre 3 3" xfId="1984"/>
    <cellStyle name="Assumption YesNo Centre 3 3 2" xfId="4531"/>
    <cellStyle name="Assumption YesNo Centre 3 3 2 2" xfId="6894"/>
    <cellStyle name="Assumption YesNo Centre 3 3 2 3" xfId="5825"/>
    <cellStyle name="Assumption YesNo Centre 3 3 2 4" xfId="11099"/>
    <cellStyle name="Assumption YesNo Centre 3 3 2 5" xfId="19200"/>
    <cellStyle name="Assumption YesNo Centre 3 3 2 6" xfId="20458"/>
    <cellStyle name="Assumption YesNo Centre 3 3 3" xfId="6893"/>
    <cellStyle name="Assumption YesNo Centre 3 3 4" xfId="5826"/>
    <cellStyle name="Assumption YesNo Centre 3 3 5" xfId="11098"/>
    <cellStyle name="Assumption YesNo Centre 3 3 6" xfId="19201"/>
    <cellStyle name="Assumption YesNo Centre 3 3 7" xfId="20457"/>
    <cellStyle name="Assumption YesNo Centre 3 4" xfId="2396"/>
    <cellStyle name="Assumption YesNo Centre 3 4 2" xfId="4943"/>
    <cellStyle name="Assumption YesNo Centre 3 4 2 2" xfId="6896"/>
    <cellStyle name="Assumption YesNo Centre 3 4 2 3" xfId="5823"/>
    <cellStyle name="Assumption YesNo Centre 3 4 2 4" xfId="11101"/>
    <cellStyle name="Assumption YesNo Centre 3 4 2 5" xfId="19198"/>
    <cellStyle name="Assumption YesNo Centre 3 4 2 6" xfId="20460"/>
    <cellStyle name="Assumption YesNo Centre 3 4 3" xfId="6895"/>
    <cellStyle name="Assumption YesNo Centre 3 4 4" xfId="5824"/>
    <cellStyle name="Assumption YesNo Centre 3 4 5" xfId="11100"/>
    <cellStyle name="Assumption YesNo Centre 3 4 6" xfId="20459"/>
    <cellStyle name="Assumption YesNo Centre 3 5" xfId="2811"/>
    <cellStyle name="Assumption YesNo Centre 3 5 2" xfId="5358"/>
    <cellStyle name="Assumption YesNo Centre 3 5 2 2" xfId="6898"/>
    <cellStyle name="Assumption YesNo Centre 3 5 2 3" xfId="5821"/>
    <cellStyle name="Assumption YesNo Centre 3 5 2 4" xfId="11103"/>
    <cellStyle name="Assumption YesNo Centre 3 5 2 5" xfId="19196"/>
    <cellStyle name="Assumption YesNo Centre 3 5 2 6" xfId="20462"/>
    <cellStyle name="Assumption YesNo Centre 3 5 3" xfId="6897"/>
    <cellStyle name="Assumption YesNo Centre 3 5 4" xfId="5822"/>
    <cellStyle name="Assumption YesNo Centre 3 5 5" xfId="19197"/>
    <cellStyle name="Assumption YesNo Centre 3 5 6" xfId="20461"/>
    <cellStyle name="Assumption YesNo Centre 3 6" xfId="3303"/>
    <cellStyle name="Assumption YesNo Centre 3 6 2" xfId="6899"/>
    <cellStyle name="Assumption YesNo Centre 3 6 3" xfId="5820"/>
    <cellStyle name="Assumption YesNo Centre 3 6 4" xfId="11104"/>
    <cellStyle name="Assumption YesNo Centre 3 6 5" xfId="19195"/>
    <cellStyle name="Assumption YesNo Centre 3 6 6" xfId="20463"/>
    <cellStyle name="Assumption YesNo Centre 3 7" xfId="3567"/>
    <cellStyle name="Assumption YesNo Centre 3 7 2" xfId="6900"/>
    <cellStyle name="Assumption YesNo Centre 3 7 3" xfId="5819"/>
    <cellStyle name="Assumption YesNo Centre 3 7 4" xfId="11105"/>
    <cellStyle name="Assumption YesNo Centre 3 7 5" xfId="19194"/>
    <cellStyle name="Assumption YesNo Centre 3 7 6" xfId="20464"/>
    <cellStyle name="Assumption YesNo Centre 3 8" xfId="6890"/>
    <cellStyle name="Assumption YesNo Centre 3 9" xfId="5829"/>
    <cellStyle name="Assumption YesNo Centre 4" xfId="957"/>
    <cellStyle name="Assumption YesNo Centre 4 2" xfId="1541"/>
    <cellStyle name="Assumption YesNo Centre 4 2 2" xfId="4090"/>
    <cellStyle name="Assumption YesNo Centre 4 2 2 2" xfId="6903"/>
    <cellStyle name="Assumption YesNo Centre 4 2 2 3" xfId="5816"/>
    <cellStyle name="Assumption YesNo Centre 4 2 2 4" xfId="11108"/>
    <cellStyle name="Assumption YesNo Centre 4 2 2 5" xfId="19191"/>
    <cellStyle name="Assumption YesNo Centre 4 2 2 6" xfId="20466"/>
    <cellStyle name="Assumption YesNo Centre 4 2 3" xfId="6902"/>
    <cellStyle name="Assumption YesNo Centre 4 2 4" xfId="5817"/>
    <cellStyle name="Assumption YesNo Centre 4 2 5" xfId="11107"/>
    <cellStyle name="Assumption YesNo Centre 4 2 6" xfId="19192"/>
    <cellStyle name="Assumption YesNo Centre 4 2 7" xfId="20465"/>
    <cellStyle name="Assumption YesNo Centre 4 3" xfId="1960"/>
    <cellStyle name="Assumption YesNo Centre 4 3 2" xfId="4507"/>
    <cellStyle name="Assumption YesNo Centre 4 3 2 2" xfId="6905"/>
    <cellStyle name="Assumption YesNo Centre 4 3 2 3" xfId="11110"/>
    <cellStyle name="Assumption YesNo Centre 4 3 2 4" xfId="19189"/>
    <cellStyle name="Assumption YesNo Centre 4 3 2 5" xfId="20468"/>
    <cellStyle name="Assumption YesNo Centre 4 3 3" xfId="6904"/>
    <cellStyle name="Assumption YesNo Centre 4 3 4" xfId="11109"/>
    <cellStyle name="Assumption YesNo Centre 4 3 5" xfId="19190"/>
    <cellStyle name="Assumption YesNo Centre 4 3 6" xfId="20467"/>
    <cellStyle name="Assumption YesNo Centre 4 4" xfId="2372"/>
    <cellStyle name="Assumption YesNo Centre 4 4 2" xfId="4919"/>
    <cellStyle name="Assumption YesNo Centre 4 4 2 2" xfId="6907"/>
    <cellStyle name="Assumption YesNo Centre 4 4 2 3" xfId="5812"/>
    <cellStyle name="Assumption YesNo Centre 4 4 2 4" xfId="11112"/>
    <cellStyle name="Assumption YesNo Centre 4 4 2 5" xfId="19187"/>
    <cellStyle name="Assumption YesNo Centre 4 4 2 6" xfId="20470"/>
    <cellStyle name="Assumption YesNo Centre 4 4 3" xfId="6906"/>
    <cellStyle name="Assumption YesNo Centre 4 4 4" xfId="5813"/>
    <cellStyle name="Assumption YesNo Centre 4 4 5" xfId="11111"/>
    <cellStyle name="Assumption YesNo Centre 4 4 6" xfId="19188"/>
    <cellStyle name="Assumption YesNo Centre 4 4 7" xfId="20469"/>
    <cellStyle name="Assumption YesNo Centre 4 5" xfId="2787"/>
    <cellStyle name="Assumption YesNo Centre 4 5 2" xfId="5334"/>
    <cellStyle name="Assumption YesNo Centre 4 5 2 2" xfId="5810"/>
    <cellStyle name="Assumption YesNo Centre 4 5 2 3" xfId="11114"/>
    <cellStyle name="Assumption YesNo Centre 4 5 2 4" xfId="19185"/>
    <cellStyle name="Assumption YesNo Centre 4 5 2 5" xfId="20472"/>
    <cellStyle name="Assumption YesNo Centre 4 5 3" xfId="5811"/>
    <cellStyle name="Assumption YesNo Centre 4 5 4" xfId="11113"/>
    <cellStyle name="Assumption YesNo Centre 4 5 5" xfId="19186"/>
    <cellStyle name="Assumption YesNo Centre 4 5 6" xfId="20471"/>
    <cellStyle name="Assumption YesNo Centre 4 6" xfId="3304"/>
    <cellStyle name="Assumption YesNo Centre 4 6 2" xfId="6910"/>
    <cellStyle name="Assumption YesNo Centre 4 6 3" xfId="5809"/>
    <cellStyle name="Assumption YesNo Centre 4 6 4" xfId="11115"/>
    <cellStyle name="Assumption YesNo Centre 4 6 5" xfId="19184"/>
    <cellStyle name="Assumption YesNo Centre 4 6 6" xfId="20473"/>
    <cellStyle name="Assumption YesNo Centre 4 7" xfId="3204"/>
    <cellStyle name="Assumption YesNo Centre 4 7 2" xfId="6911"/>
    <cellStyle name="Assumption YesNo Centre 4 7 3" xfId="5808"/>
    <cellStyle name="Assumption YesNo Centre 4 7 4" xfId="11116"/>
    <cellStyle name="Assumption YesNo Centre 4 7 5" xfId="19183"/>
    <cellStyle name="Assumption YesNo Centre 4 7 6" xfId="20474"/>
    <cellStyle name="Assumption YesNo Centre 4 8" xfId="11106"/>
    <cellStyle name="Assumption YesNo Centre 4 9" xfId="19193"/>
    <cellStyle name="Assumption YesNo Centre 5" xfId="1360"/>
    <cellStyle name="Assumption YesNo Centre 5 10" xfId="11117"/>
    <cellStyle name="Assumption YesNo Centre 5 11" xfId="19182"/>
    <cellStyle name="Assumption YesNo Centre 5 12" xfId="20475"/>
    <cellStyle name="Assumption YesNo Centre 5 2" xfId="1910"/>
    <cellStyle name="Assumption YesNo Centre 5 2 2" xfId="4457"/>
    <cellStyle name="Assumption YesNo Centre 5 2 2 2" xfId="6914"/>
    <cellStyle name="Assumption YesNo Centre 5 2 2 3" xfId="5805"/>
    <cellStyle name="Assumption YesNo Centre 5 2 2 4" xfId="11119"/>
    <cellStyle name="Assumption YesNo Centre 5 2 2 5" xfId="19180"/>
    <cellStyle name="Assumption YesNo Centre 5 2 2 6" xfId="20477"/>
    <cellStyle name="Assumption YesNo Centre 5 2 3" xfId="6913"/>
    <cellStyle name="Assumption YesNo Centre 5 2 4" xfId="5806"/>
    <cellStyle name="Assumption YesNo Centre 5 2 5" xfId="11118"/>
    <cellStyle name="Assumption YesNo Centre 5 2 6" xfId="19181"/>
    <cellStyle name="Assumption YesNo Centre 5 2 7" xfId="20476"/>
    <cellStyle name="Assumption YesNo Centre 5 3" xfId="2327"/>
    <cellStyle name="Assumption YesNo Centre 5 3 2" xfId="4874"/>
    <cellStyle name="Assumption YesNo Centre 5 3 2 2" xfId="6916"/>
    <cellStyle name="Assumption YesNo Centre 5 3 2 3" xfId="5803"/>
    <cellStyle name="Assumption YesNo Centre 5 3 2 4" xfId="11121"/>
    <cellStyle name="Assumption YesNo Centre 5 3 2 5" xfId="19178"/>
    <cellStyle name="Assumption YesNo Centre 5 3 2 6" xfId="20479"/>
    <cellStyle name="Assumption YesNo Centre 5 3 3" xfId="6915"/>
    <cellStyle name="Assumption YesNo Centre 5 3 4" xfId="5804"/>
    <cellStyle name="Assumption YesNo Centre 5 3 5" xfId="11120"/>
    <cellStyle name="Assumption YesNo Centre 5 3 6" xfId="19179"/>
    <cellStyle name="Assumption YesNo Centre 5 3 7" xfId="20478"/>
    <cellStyle name="Assumption YesNo Centre 5 4" xfId="2739"/>
    <cellStyle name="Assumption YesNo Centre 5 4 2" xfId="5286"/>
    <cellStyle name="Assumption YesNo Centre 5 4 2 2" xfId="6918"/>
    <cellStyle name="Assumption YesNo Centre 5 4 2 3" xfId="5801"/>
    <cellStyle name="Assumption YesNo Centre 5 4 2 4" xfId="11123"/>
    <cellStyle name="Assumption YesNo Centre 5 4 2 5" xfId="19176"/>
    <cellStyle name="Assumption YesNo Centre 5 4 2 6" xfId="20481"/>
    <cellStyle name="Assumption YesNo Centre 5 4 3" xfId="6917"/>
    <cellStyle name="Assumption YesNo Centre 5 4 4" xfId="5802"/>
    <cellStyle name="Assumption YesNo Centre 5 4 5" xfId="11122"/>
    <cellStyle name="Assumption YesNo Centre 5 4 6" xfId="19177"/>
    <cellStyle name="Assumption YesNo Centre 5 4 7" xfId="20480"/>
    <cellStyle name="Assumption YesNo Centre 5 5" xfId="3154"/>
    <cellStyle name="Assumption YesNo Centre 5 5 2" xfId="5701"/>
    <cellStyle name="Assumption YesNo Centre 5 5 2 2" xfId="6920"/>
    <cellStyle name="Assumption YesNo Centre 5 5 2 3" xfId="5799"/>
    <cellStyle name="Assumption YesNo Centre 5 5 2 4" xfId="11125"/>
    <cellStyle name="Assumption YesNo Centre 5 5 2 5" xfId="19174"/>
    <cellStyle name="Assumption YesNo Centre 5 5 2 6" xfId="20483"/>
    <cellStyle name="Assumption YesNo Centre 5 5 3" xfId="6919"/>
    <cellStyle name="Assumption YesNo Centre 5 5 4" xfId="5800"/>
    <cellStyle name="Assumption YesNo Centre 5 5 5" xfId="11124"/>
    <cellStyle name="Assumption YesNo Centre 5 5 6" xfId="19175"/>
    <cellStyle name="Assumption YesNo Centre 5 5 7" xfId="20482"/>
    <cellStyle name="Assumption YesNo Centre 5 6" xfId="3305"/>
    <cellStyle name="Assumption YesNo Centre 5 6 2" xfId="6921"/>
    <cellStyle name="Assumption YesNo Centre 5 6 3" xfId="5798"/>
    <cellStyle name="Assumption YesNo Centre 5 6 4" xfId="11126"/>
    <cellStyle name="Assumption YesNo Centre 5 6 5" xfId="19173"/>
    <cellStyle name="Assumption YesNo Centre 5 6 6" xfId="20484"/>
    <cellStyle name="Assumption YesNo Centre 5 7" xfId="3910"/>
    <cellStyle name="Assumption YesNo Centre 5 7 2" xfId="6922"/>
    <cellStyle name="Assumption YesNo Centre 5 7 3" xfId="5797"/>
    <cellStyle name="Assumption YesNo Centre 5 7 4" xfId="11127"/>
    <cellStyle name="Assumption YesNo Centre 5 7 5" xfId="19172"/>
    <cellStyle name="Assumption YesNo Centre 5 7 6" xfId="20485"/>
    <cellStyle name="Assumption YesNo Centre 5 8" xfId="6912"/>
    <cellStyle name="Assumption YesNo Centre 5 9" xfId="5807"/>
    <cellStyle name="Assumption YesNo Right" xfId="220"/>
    <cellStyle name="Assumption YesNo Right 2" xfId="1041"/>
    <cellStyle name="Assumption YesNo Right 2 10" xfId="5795"/>
    <cellStyle name="Assumption YesNo Right 2 11" xfId="11129"/>
    <cellStyle name="Assumption YesNo Right 2 12" xfId="19170"/>
    <cellStyle name="Assumption YesNo Right 2 13" xfId="20486"/>
    <cellStyle name="Assumption YesNo Right 2 2" xfId="1159"/>
    <cellStyle name="Assumption YesNo Right 2 2 10" xfId="11130"/>
    <cellStyle name="Assumption YesNo Right 2 2 11" xfId="19169"/>
    <cellStyle name="Assumption YesNo Right 2 2 12" xfId="20487"/>
    <cellStyle name="Assumption YesNo Right 2 2 2" xfId="1710"/>
    <cellStyle name="Assumption YesNo Right 2 2 2 2" xfId="4259"/>
    <cellStyle name="Assumption YesNo Right 2 2 2 2 2" xfId="6927"/>
    <cellStyle name="Assumption YesNo Right 2 2 2 2 3" xfId="5792"/>
    <cellStyle name="Assumption YesNo Right 2 2 2 2 4" xfId="11174"/>
    <cellStyle name="Assumption YesNo Right 2 2 2 2 5" xfId="19167"/>
    <cellStyle name="Assumption YesNo Right 2 2 2 2 6" xfId="20489"/>
    <cellStyle name="Assumption YesNo Right 2 2 2 3" xfId="6926"/>
    <cellStyle name="Assumption YesNo Right 2 2 2 4" xfId="5793"/>
    <cellStyle name="Assumption YesNo Right 2 2 2 5" xfId="11131"/>
    <cellStyle name="Assumption YesNo Right 2 2 2 6" xfId="19168"/>
    <cellStyle name="Assumption YesNo Right 2 2 2 7" xfId="20488"/>
    <cellStyle name="Assumption YesNo Right 2 2 3" xfId="2129"/>
    <cellStyle name="Assumption YesNo Right 2 2 3 2" xfId="4676"/>
    <cellStyle name="Assumption YesNo Right 2 2 3 2 2" xfId="6929"/>
    <cellStyle name="Assumption YesNo Right 2 2 3 2 3" xfId="5790"/>
    <cellStyle name="Assumption YesNo Right 2 2 3 2 4" xfId="11182"/>
    <cellStyle name="Assumption YesNo Right 2 2 3 2 5" xfId="19165"/>
    <cellStyle name="Assumption YesNo Right 2 2 3 2 6" xfId="20491"/>
    <cellStyle name="Assumption YesNo Right 2 2 3 3" xfId="6928"/>
    <cellStyle name="Assumption YesNo Right 2 2 3 4" xfId="5791"/>
    <cellStyle name="Assumption YesNo Right 2 2 3 5" xfId="11181"/>
    <cellStyle name="Assumption YesNo Right 2 2 3 6" xfId="19166"/>
    <cellStyle name="Assumption YesNo Right 2 2 3 7" xfId="20490"/>
    <cellStyle name="Assumption YesNo Right 2 2 4" xfId="2541"/>
    <cellStyle name="Assumption YesNo Right 2 2 4 2" xfId="5088"/>
    <cellStyle name="Assumption YesNo Right 2 2 4 2 2" xfId="6931"/>
    <cellStyle name="Assumption YesNo Right 2 2 4 2 3" xfId="5788"/>
    <cellStyle name="Assumption YesNo Right 2 2 4 2 4" xfId="11197"/>
    <cellStyle name="Assumption YesNo Right 2 2 4 2 5" xfId="19163"/>
    <cellStyle name="Assumption YesNo Right 2 2 4 2 6" xfId="20493"/>
    <cellStyle name="Assumption YesNo Right 2 2 4 3" xfId="6930"/>
    <cellStyle name="Assumption YesNo Right 2 2 4 4" xfId="5789"/>
    <cellStyle name="Assumption YesNo Right 2 2 4 5" xfId="11196"/>
    <cellStyle name="Assumption YesNo Right 2 2 4 6" xfId="19164"/>
    <cellStyle name="Assumption YesNo Right 2 2 4 7" xfId="20492"/>
    <cellStyle name="Assumption YesNo Right 2 2 5" xfId="2956"/>
    <cellStyle name="Assumption YesNo Right 2 2 5 2" xfId="5503"/>
    <cellStyle name="Assumption YesNo Right 2 2 5 2 2" xfId="6933"/>
    <cellStyle name="Assumption YesNo Right 2 2 5 2 3" xfId="5786"/>
    <cellStyle name="Assumption YesNo Right 2 2 5 2 4" xfId="11199"/>
    <cellStyle name="Assumption YesNo Right 2 2 5 2 5" xfId="19161"/>
    <cellStyle name="Assumption YesNo Right 2 2 5 2 6" xfId="20495"/>
    <cellStyle name="Assumption YesNo Right 2 2 5 3" xfId="6932"/>
    <cellStyle name="Assumption YesNo Right 2 2 5 4" xfId="5787"/>
    <cellStyle name="Assumption YesNo Right 2 2 5 5" xfId="11198"/>
    <cellStyle name="Assumption YesNo Right 2 2 5 6" xfId="19162"/>
    <cellStyle name="Assumption YesNo Right 2 2 5 7" xfId="20494"/>
    <cellStyle name="Assumption YesNo Right 2 2 6" xfId="3306"/>
    <cellStyle name="Assumption YesNo Right 2 2 6 2" xfId="6934"/>
    <cellStyle name="Assumption YesNo Right 2 2 6 3" xfId="5785"/>
    <cellStyle name="Assumption YesNo Right 2 2 6 4" xfId="11200"/>
    <cellStyle name="Assumption YesNo Right 2 2 6 5" xfId="19160"/>
    <cellStyle name="Assumption YesNo Right 2 2 6 6" xfId="20496"/>
    <cellStyle name="Assumption YesNo Right 2 2 7" xfId="3712"/>
    <cellStyle name="Assumption YesNo Right 2 2 7 2" xfId="6935"/>
    <cellStyle name="Assumption YesNo Right 2 2 7 3" xfId="5784"/>
    <cellStyle name="Assumption YesNo Right 2 2 7 4" xfId="11201"/>
    <cellStyle name="Assumption YesNo Right 2 2 7 5" xfId="19159"/>
    <cellStyle name="Assumption YesNo Right 2 2 7 6" xfId="20497"/>
    <cellStyle name="Assumption YesNo Right 2 2 8" xfId="6925"/>
    <cellStyle name="Assumption YesNo Right 2 2 9" xfId="5794"/>
    <cellStyle name="Assumption YesNo Right 2 3" xfId="1260"/>
    <cellStyle name="Assumption YesNo Right 2 3 10" xfId="19158"/>
    <cellStyle name="Assumption YesNo Right 2 3 11" xfId="20498"/>
    <cellStyle name="Assumption YesNo Right 2 3 2" xfId="1811"/>
    <cellStyle name="Assumption YesNo Right 2 3 2 2" xfId="4360"/>
    <cellStyle name="Assumption YesNo Right 2 3 2 2 2" xfId="6938"/>
    <cellStyle name="Assumption YesNo Right 2 3 2 2 3" xfId="5781"/>
    <cellStyle name="Assumption YesNo Right 2 3 2 2 4" xfId="11254"/>
    <cellStyle name="Assumption YesNo Right 2 3 2 2 5" xfId="19156"/>
    <cellStyle name="Assumption YesNo Right 2 3 2 2 6" xfId="20500"/>
    <cellStyle name="Assumption YesNo Right 2 3 2 3" xfId="6937"/>
    <cellStyle name="Assumption YesNo Right 2 3 2 4" xfId="5782"/>
    <cellStyle name="Assumption YesNo Right 2 3 2 5" xfId="11247"/>
    <cellStyle name="Assumption YesNo Right 2 3 2 6" xfId="19157"/>
    <cellStyle name="Assumption YesNo Right 2 3 2 7" xfId="20499"/>
    <cellStyle name="Assumption YesNo Right 2 3 3" xfId="2230"/>
    <cellStyle name="Assumption YesNo Right 2 3 3 2" xfId="4777"/>
    <cellStyle name="Assumption YesNo Right 2 3 3 2 2" xfId="6940"/>
    <cellStyle name="Assumption YesNo Right 2 3 3 2 3" xfId="5779"/>
    <cellStyle name="Assumption YesNo Right 2 3 3 2 4" xfId="11268"/>
    <cellStyle name="Assumption YesNo Right 2 3 3 2 5" xfId="19154"/>
    <cellStyle name="Assumption YesNo Right 2 3 3 2 6" xfId="20502"/>
    <cellStyle name="Assumption YesNo Right 2 3 3 3" xfId="6939"/>
    <cellStyle name="Assumption YesNo Right 2 3 3 4" xfId="5780"/>
    <cellStyle name="Assumption YesNo Right 2 3 3 5" xfId="11255"/>
    <cellStyle name="Assumption YesNo Right 2 3 3 6" xfId="19155"/>
    <cellStyle name="Assumption YesNo Right 2 3 3 7" xfId="20501"/>
    <cellStyle name="Assumption YesNo Right 2 3 4" xfId="2642"/>
    <cellStyle name="Assumption YesNo Right 2 3 4 2" xfId="5189"/>
    <cellStyle name="Assumption YesNo Right 2 3 4 2 2" xfId="6942"/>
    <cellStyle name="Assumption YesNo Right 2 3 4 2 3" xfId="5777"/>
    <cellStyle name="Assumption YesNo Right 2 3 4 2 4" xfId="11270"/>
    <cellStyle name="Assumption YesNo Right 2 3 4 2 5" xfId="19152"/>
    <cellStyle name="Assumption YesNo Right 2 3 4 2 6" xfId="22658"/>
    <cellStyle name="Assumption YesNo Right 2 3 4 3" xfId="6941"/>
    <cellStyle name="Assumption YesNo Right 2 3 4 4" xfId="5778"/>
    <cellStyle name="Assumption YesNo Right 2 3 4 5" xfId="11269"/>
    <cellStyle name="Assumption YesNo Right 2 3 4 6" xfId="19153"/>
    <cellStyle name="Assumption YesNo Right 2 3 4 7" xfId="20503"/>
    <cellStyle name="Assumption YesNo Right 2 3 5" xfId="3057"/>
    <cellStyle name="Assumption YesNo Right 2 3 5 2" xfId="5604"/>
    <cellStyle name="Assumption YesNo Right 2 3 5 2 2" xfId="6944"/>
    <cellStyle name="Assumption YesNo Right 2 3 5 2 3" xfId="5775"/>
    <cellStyle name="Assumption YesNo Right 2 3 5 2 4" xfId="11278"/>
    <cellStyle name="Assumption YesNo Right 2 3 5 2 5" xfId="19150"/>
    <cellStyle name="Assumption YesNo Right 2 3 5 2 6" xfId="22660"/>
    <cellStyle name="Assumption YesNo Right 2 3 5 3" xfId="6943"/>
    <cellStyle name="Assumption YesNo Right 2 3 5 4" xfId="5776"/>
    <cellStyle name="Assumption YesNo Right 2 3 5 5" xfId="11277"/>
    <cellStyle name="Assumption YesNo Right 2 3 5 6" xfId="19151"/>
    <cellStyle name="Assumption YesNo Right 2 3 5 7" xfId="22659"/>
    <cellStyle name="Assumption YesNo Right 2 3 6" xfId="3813"/>
    <cellStyle name="Assumption YesNo Right 2 3 6 2" xfId="6945"/>
    <cellStyle name="Assumption YesNo Right 2 3 6 3" xfId="5774"/>
    <cellStyle name="Assumption YesNo Right 2 3 6 4" xfId="11334"/>
    <cellStyle name="Assumption YesNo Right 2 3 6 5" xfId="19149"/>
    <cellStyle name="Assumption YesNo Right 2 3 6 6" xfId="22661"/>
    <cellStyle name="Assumption YesNo Right 2 3 7" xfId="6936"/>
    <cellStyle name="Assumption YesNo Right 2 3 8" xfId="5783"/>
    <cellStyle name="Assumption YesNo Right 2 3 9" xfId="11202"/>
    <cellStyle name="Assumption YesNo Right 2 4" xfId="1608"/>
    <cellStyle name="Assumption YesNo Right 2 4 2" xfId="4157"/>
    <cellStyle name="Assumption YesNo Right 2 4 2 2" xfId="6947"/>
    <cellStyle name="Assumption YesNo Right 2 4 2 3" xfId="5772"/>
    <cellStyle name="Assumption YesNo Right 2 4 2 4" xfId="11336"/>
    <cellStyle name="Assumption YesNo Right 2 4 2 5" xfId="19147"/>
    <cellStyle name="Assumption YesNo Right 2 4 2 6" xfId="22663"/>
    <cellStyle name="Assumption YesNo Right 2 4 3" xfId="6946"/>
    <cellStyle name="Assumption YesNo Right 2 4 4" xfId="5773"/>
    <cellStyle name="Assumption YesNo Right 2 4 5" xfId="11335"/>
    <cellStyle name="Assumption YesNo Right 2 4 6" xfId="19148"/>
    <cellStyle name="Assumption YesNo Right 2 4 7" xfId="22662"/>
    <cellStyle name="Assumption YesNo Right 2 5" xfId="2027"/>
    <cellStyle name="Assumption YesNo Right 2 5 2" xfId="4574"/>
    <cellStyle name="Assumption YesNo Right 2 5 2 2" xfId="6949"/>
    <cellStyle name="Assumption YesNo Right 2 5 2 3" xfId="5770"/>
    <cellStyle name="Assumption YesNo Right 2 5 2 4" xfId="11338"/>
    <cellStyle name="Assumption YesNo Right 2 5 2 5" xfId="19145"/>
    <cellStyle name="Assumption YesNo Right 2 5 2 6" xfId="22665"/>
    <cellStyle name="Assumption YesNo Right 2 5 3" xfId="6948"/>
    <cellStyle name="Assumption YesNo Right 2 5 4" xfId="5771"/>
    <cellStyle name="Assumption YesNo Right 2 5 5" xfId="11337"/>
    <cellStyle name="Assumption YesNo Right 2 5 6" xfId="19146"/>
    <cellStyle name="Assumption YesNo Right 2 5 7" xfId="22664"/>
    <cellStyle name="Assumption YesNo Right 2 6" xfId="2439"/>
    <cellStyle name="Assumption YesNo Right 2 6 2" xfId="4986"/>
    <cellStyle name="Assumption YesNo Right 2 6 2 2" xfId="6951"/>
    <cellStyle name="Assumption YesNo Right 2 6 2 3" xfId="5768"/>
    <cellStyle name="Assumption YesNo Right 2 6 2 4" xfId="11340"/>
    <cellStyle name="Assumption YesNo Right 2 6 2 5" xfId="19143"/>
    <cellStyle name="Assumption YesNo Right 2 6 2 6" xfId="22667"/>
    <cellStyle name="Assumption YesNo Right 2 6 3" xfId="6950"/>
    <cellStyle name="Assumption YesNo Right 2 6 4" xfId="5769"/>
    <cellStyle name="Assumption YesNo Right 2 6 5" xfId="11339"/>
    <cellStyle name="Assumption YesNo Right 2 6 6" xfId="19144"/>
    <cellStyle name="Assumption YesNo Right 2 6 7" xfId="22666"/>
    <cellStyle name="Assumption YesNo Right 2 7" xfId="2854"/>
    <cellStyle name="Assumption YesNo Right 2 7 2" xfId="5401"/>
    <cellStyle name="Assumption YesNo Right 2 7 2 2" xfId="6953"/>
    <cellStyle name="Assumption YesNo Right 2 7 2 3" xfId="5766"/>
    <cellStyle name="Assumption YesNo Right 2 7 2 4" xfId="11342"/>
    <cellStyle name="Assumption YesNo Right 2 7 2 5" xfId="19141"/>
    <cellStyle name="Assumption YesNo Right 2 7 2 6" xfId="22669"/>
    <cellStyle name="Assumption YesNo Right 2 7 3" xfId="6952"/>
    <cellStyle name="Assumption YesNo Right 2 7 4" xfId="5767"/>
    <cellStyle name="Assumption YesNo Right 2 7 5" xfId="11341"/>
    <cellStyle name="Assumption YesNo Right 2 7 6" xfId="19142"/>
    <cellStyle name="Assumption YesNo Right 2 7 7" xfId="22668"/>
    <cellStyle name="Assumption YesNo Right 2 8" xfId="3610"/>
    <cellStyle name="Assumption YesNo Right 2 8 2" xfId="6954"/>
    <cellStyle name="Assumption YesNo Right 2 8 3" xfId="5765"/>
    <cellStyle name="Assumption YesNo Right 2 8 4" xfId="16013"/>
    <cellStyle name="Assumption YesNo Right 2 8 5" xfId="19140"/>
    <cellStyle name="Assumption YesNo Right 2 8 6" xfId="22670"/>
    <cellStyle name="Assumption YesNo Right 2 9" xfId="6924"/>
    <cellStyle name="Assumption YesNo Right 3" xfId="980"/>
    <cellStyle name="Assumption YesNo Right 3 10" xfId="22671"/>
    <cellStyle name="Assumption YesNo Right 3 2" xfId="1564"/>
    <cellStyle name="Assumption YesNo Right 3 2 2" xfId="4113"/>
    <cellStyle name="Assumption YesNo Right 3 2 2 2" xfId="6957"/>
    <cellStyle name="Assumption YesNo Right 3 2 2 3" xfId="11487"/>
    <cellStyle name="Assumption YesNo Right 3 2 2 4" xfId="16016"/>
    <cellStyle name="Assumption YesNo Right 3 2 2 5" xfId="19137"/>
    <cellStyle name="Assumption YesNo Right 3 2 2 6" xfId="22673"/>
    <cellStyle name="Assumption YesNo Right 3 2 3" xfId="6956"/>
    <cellStyle name="Assumption YesNo Right 3 2 4" xfId="11486"/>
    <cellStyle name="Assumption YesNo Right 3 2 5" xfId="16015"/>
    <cellStyle name="Assumption YesNo Right 3 2 6" xfId="19138"/>
    <cellStyle name="Assumption YesNo Right 3 2 7" xfId="22672"/>
    <cellStyle name="Assumption YesNo Right 3 3" xfId="1983"/>
    <cellStyle name="Assumption YesNo Right 3 3 2" xfId="4530"/>
    <cellStyle name="Assumption YesNo Right 3 3 2 2" xfId="6959"/>
    <cellStyle name="Assumption YesNo Right 3 3 2 3" xfId="11489"/>
    <cellStyle name="Assumption YesNo Right 3 3 2 4" xfId="16018"/>
    <cellStyle name="Assumption YesNo Right 3 3 2 5" xfId="19135"/>
    <cellStyle name="Assumption YesNo Right 3 3 2 6" xfId="22675"/>
    <cellStyle name="Assumption YesNo Right 3 3 3" xfId="6958"/>
    <cellStyle name="Assumption YesNo Right 3 3 4" xfId="11488"/>
    <cellStyle name="Assumption YesNo Right 3 3 5" xfId="16017"/>
    <cellStyle name="Assumption YesNo Right 3 3 6" xfId="19136"/>
    <cellStyle name="Assumption YesNo Right 3 3 7" xfId="22674"/>
    <cellStyle name="Assumption YesNo Right 3 4" xfId="2395"/>
    <cellStyle name="Assumption YesNo Right 3 4 2" xfId="4942"/>
    <cellStyle name="Assumption YesNo Right 3 4 2 2" xfId="6961"/>
    <cellStyle name="Assumption YesNo Right 3 4 2 3" xfId="11491"/>
    <cellStyle name="Assumption YesNo Right 3 4 2 4" xfId="16020"/>
    <cellStyle name="Assumption YesNo Right 3 4 2 5" xfId="19133"/>
    <cellStyle name="Assumption YesNo Right 3 4 2 6" xfId="22677"/>
    <cellStyle name="Assumption YesNo Right 3 4 3" xfId="6960"/>
    <cellStyle name="Assumption YesNo Right 3 4 4" xfId="11490"/>
    <cellStyle name="Assumption YesNo Right 3 4 5" xfId="16019"/>
    <cellStyle name="Assumption YesNo Right 3 4 6" xfId="22676"/>
    <cellStyle name="Assumption YesNo Right 3 5" xfId="2810"/>
    <cellStyle name="Assumption YesNo Right 3 5 2" xfId="5357"/>
    <cellStyle name="Assumption YesNo Right 3 5 2 2" xfId="6963"/>
    <cellStyle name="Assumption YesNo Right 3 5 2 3" xfId="11493"/>
    <cellStyle name="Assumption YesNo Right 3 5 2 4" xfId="16022"/>
    <cellStyle name="Assumption YesNo Right 3 5 2 5" xfId="19072"/>
    <cellStyle name="Assumption YesNo Right 3 5 2 6" xfId="22679"/>
    <cellStyle name="Assumption YesNo Right 3 5 3" xfId="6962"/>
    <cellStyle name="Assumption YesNo Right 3 5 4" xfId="11492"/>
    <cellStyle name="Assumption YesNo Right 3 5 5" xfId="19077"/>
    <cellStyle name="Assumption YesNo Right 3 5 6" xfId="22678"/>
    <cellStyle name="Assumption YesNo Right 3 6" xfId="3307"/>
    <cellStyle name="Assumption YesNo Right 3 6 2" xfId="6964"/>
    <cellStyle name="Assumption YesNo Right 3 6 3" xfId="11494"/>
    <cellStyle name="Assumption YesNo Right 3 6 4" xfId="16023"/>
    <cellStyle name="Assumption YesNo Right 3 6 5" xfId="19071"/>
    <cellStyle name="Assumption YesNo Right 3 6 6" xfId="22680"/>
    <cellStyle name="Assumption YesNo Right 3 7" xfId="3566"/>
    <cellStyle name="Assumption YesNo Right 3 7 2" xfId="6965"/>
    <cellStyle name="Assumption YesNo Right 3 7 3" xfId="11495"/>
    <cellStyle name="Assumption YesNo Right 3 7 4" xfId="16024"/>
    <cellStyle name="Assumption YesNo Right 3 7 5" xfId="19070"/>
    <cellStyle name="Assumption YesNo Right 3 7 6" xfId="22681"/>
    <cellStyle name="Assumption YesNo Right 3 8" xfId="6955"/>
    <cellStyle name="Assumption YesNo Right 3 9" xfId="5764"/>
    <cellStyle name="Assumption YesNo Right 4" xfId="958"/>
    <cellStyle name="Assumption YesNo Right 4 2" xfId="1542"/>
    <cellStyle name="Assumption YesNo Right 4 2 2" xfId="4091"/>
    <cellStyle name="Assumption YesNo Right 4 2 2 2" xfId="6968"/>
    <cellStyle name="Assumption YesNo Right 4 2 2 3" xfId="11498"/>
    <cellStyle name="Assumption YesNo Right 4 2 2 4" xfId="16027"/>
    <cellStyle name="Assumption YesNo Right 4 2 2 5" xfId="19067"/>
    <cellStyle name="Assumption YesNo Right 4 2 2 6" xfId="22683"/>
    <cellStyle name="Assumption YesNo Right 4 2 3" xfId="6967"/>
    <cellStyle name="Assumption YesNo Right 4 2 4" xfId="11497"/>
    <cellStyle name="Assumption YesNo Right 4 2 5" xfId="16026"/>
    <cellStyle name="Assumption YesNo Right 4 2 6" xfId="19068"/>
    <cellStyle name="Assumption YesNo Right 4 2 7" xfId="22682"/>
    <cellStyle name="Assumption YesNo Right 4 3" xfId="1961"/>
    <cellStyle name="Assumption YesNo Right 4 3 2" xfId="4508"/>
    <cellStyle name="Assumption YesNo Right 4 3 2 2" xfId="6970"/>
    <cellStyle name="Assumption YesNo Right 4 3 2 3" xfId="16029"/>
    <cellStyle name="Assumption YesNo Right 4 3 2 4" xfId="19065"/>
    <cellStyle name="Assumption YesNo Right 4 3 2 5" xfId="22685"/>
    <cellStyle name="Assumption YesNo Right 4 3 3" xfId="6969"/>
    <cellStyle name="Assumption YesNo Right 4 3 4" xfId="16028"/>
    <cellStyle name="Assumption YesNo Right 4 3 5" xfId="19066"/>
    <cellStyle name="Assumption YesNo Right 4 3 6" xfId="22684"/>
    <cellStyle name="Assumption YesNo Right 4 4" xfId="2373"/>
    <cellStyle name="Assumption YesNo Right 4 4 2" xfId="4920"/>
    <cellStyle name="Assumption YesNo Right 4 4 2 2" xfId="6972"/>
    <cellStyle name="Assumption YesNo Right 4 4 2 3" xfId="11502"/>
    <cellStyle name="Assumption YesNo Right 4 4 2 4" xfId="16031"/>
    <cellStyle name="Assumption YesNo Right 4 4 2 5" xfId="19063"/>
    <cellStyle name="Assumption YesNo Right 4 4 2 6" xfId="22687"/>
    <cellStyle name="Assumption YesNo Right 4 4 3" xfId="6971"/>
    <cellStyle name="Assumption YesNo Right 4 4 4" xfId="11501"/>
    <cellStyle name="Assumption YesNo Right 4 4 5" xfId="16030"/>
    <cellStyle name="Assumption YesNo Right 4 4 6" xfId="19064"/>
    <cellStyle name="Assumption YesNo Right 4 4 7" xfId="22686"/>
    <cellStyle name="Assumption YesNo Right 4 5" xfId="2788"/>
    <cellStyle name="Assumption YesNo Right 4 5 2" xfId="5335"/>
    <cellStyle name="Assumption YesNo Right 4 5 2 2" xfId="11504"/>
    <cellStyle name="Assumption YesNo Right 4 5 2 3" xfId="16033"/>
    <cellStyle name="Assumption YesNo Right 4 5 2 4" xfId="19061"/>
    <cellStyle name="Assumption YesNo Right 4 5 2 5" xfId="22689"/>
    <cellStyle name="Assumption YesNo Right 4 5 3" xfId="11503"/>
    <cellStyle name="Assumption YesNo Right 4 5 4" xfId="16032"/>
    <cellStyle name="Assumption YesNo Right 4 5 5" xfId="19062"/>
    <cellStyle name="Assumption YesNo Right 4 5 6" xfId="22688"/>
    <cellStyle name="Assumption YesNo Right 4 6" xfId="3308"/>
    <cellStyle name="Assumption YesNo Right 4 6 2" xfId="6975"/>
    <cellStyle name="Assumption YesNo Right 4 6 3" xfId="11505"/>
    <cellStyle name="Assumption YesNo Right 4 6 4" xfId="16034"/>
    <cellStyle name="Assumption YesNo Right 4 6 5" xfId="19060"/>
    <cellStyle name="Assumption YesNo Right 4 6 6" xfId="22690"/>
    <cellStyle name="Assumption YesNo Right 4 7" xfId="3203"/>
    <cellStyle name="Assumption YesNo Right 4 7 2" xfId="6976"/>
    <cellStyle name="Assumption YesNo Right 4 7 3" xfId="11506"/>
    <cellStyle name="Assumption YesNo Right 4 7 4" xfId="16035"/>
    <cellStyle name="Assumption YesNo Right 4 7 5" xfId="19059"/>
    <cellStyle name="Assumption YesNo Right 4 7 6" xfId="22691"/>
    <cellStyle name="Assumption YesNo Right 4 8" xfId="16025"/>
    <cellStyle name="Assumption YesNo Right 4 9" xfId="19069"/>
    <cellStyle name="Assumption YesNo Right 5" xfId="1361"/>
    <cellStyle name="Assumption YesNo Right 5 10" xfId="16036"/>
    <cellStyle name="Assumption YesNo Right 5 11" xfId="19058"/>
    <cellStyle name="Assumption YesNo Right 5 12" xfId="22692"/>
    <cellStyle name="Assumption YesNo Right 5 2" xfId="1911"/>
    <cellStyle name="Assumption YesNo Right 5 2 2" xfId="4458"/>
    <cellStyle name="Assumption YesNo Right 5 2 2 2" xfId="6979"/>
    <cellStyle name="Assumption YesNo Right 5 2 2 3" xfId="11509"/>
    <cellStyle name="Assumption YesNo Right 5 2 2 4" xfId="16038"/>
    <cellStyle name="Assumption YesNo Right 5 2 2 5" xfId="19056"/>
    <cellStyle name="Assumption YesNo Right 5 2 2 6" xfId="22694"/>
    <cellStyle name="Assumption YesNo Right 5 2 3" xfId="6978"/>
    <cellStyle name="Assumption YesNo Right 5 2 4" xfId="11508"/>
    <cellStyle name="Assumption YesNo Right 5 2 5" xfId="16037"/>
    <cellStyle name="Assumption YesNo Right 5 2 6" xfId="19057"/>
    <cellStyle name="Assumption YesNo Right 5 2 7" xfId="22693"/>
    <cellStyle name="Assumption YesNo Right 5 3" xfId="2328"/>
    <cellStyle name="Assumption YesNo Right 5 3 2" xfId="4875"/>
    <cellStyle name="Assumption YesNo Right 5 3 2 2" xfId="6981"/>
    <cellStyle name="Assumption YesNo Right 5 3 2 3" xfId="11511"/>
    <cellStyle name="Assumption YesNo Right 5 3 2 4" xfId="16040"/>
    <cellStyle name="Assumption YesNo Right 5 3 2 5" xfId="19054"/>
    <cellStyle name="Assumption YesNo Right 5 3 2 6" xfId="22696"/>
    <cellStyle name="Assumption YesNo Right 5 3 3" xfId="6980"/>
    <cellStyle name="Assumption YesNo Right 5 3 4" xfId="11510"/>
    <cellStyle name="Assumption YesNo Right 5 3 5" xfId="16039"/>
    <cellStyle name="Assumption YesNo Right 5 3 6" xfId="19055"/>
    <cellStyle name="Assumption YesNo Right 5 3 7" xfId="22695"/>
    <cellStyle name="Assumption YesNo Right 5 4" xfId="2740"/>
    <cellStyle name="Assumption YesNo Right 5 4 2" xfId="5287"/>
    <cellStyle name="Assumption YesNo Right 5 4 2 2" xfId="6983"/>
    <cellStyle name="Assumption YesNo Right 5 4 2 3" xfId="11513"/>
    <cellStyle name="Assumption YesNo Right 5 4 2 4" xfId="16042"/>
    <cellStyle name="Assumption YesNo Right 5 4 2 5" xfId="19052"/>
    <cellStyle name="Assumption YesNo Right 5 4 2 6" xfId="22698"/>
    <cellStyle name="Assumption YesNo Right 5 4 3" xfId="6982"/>
    <cellStyle name="Assumption YesNo Right 5 4 4" xfId="11512"/>
    <cellStyle name="Assumption YesNo Right 5 4 5" xfId="16041"/>
    <cellStyle name="Assumption YesNo Right 5 4 6" xfId="19053"/>
    <cellStyle name="Assumption YesNo Right 5 4 7" xfId="22697"/>
    <cellStyle name="Assumption YesNo Right 5 5" xfId="3155"/>
    <cellStyle name="Assumption YesNo Right 5 5 2" xfId="5702"/>
    <cellStyle name="Assumption YesNo Right 5 5 2 2" xfId="6985"/>
    <cellStyle name="Assumption YesNo Right 5 5 2 3" xfId="11515"/>
    <cellStyle name="Assumption YesNo Right 5 5 2 4" xfId="16044"/>
    <cellStyle name="Assumption YesNo Right 5 5 2 5" xfId="19050"/>
    <cellStyle name="Assumption YesNo Right 5 5 2 6" xfId="22700"/>
    <cellStyle name="Assumption YesNo Right 5 5 3" xfId="6984"/>
    <cellStyle name="Assumption YesNo Right 5 5 4" xfId="11514"/>
    <cellStyle name="Assumption YesNo Right 5 5 5" xfId="16043"/>
    <cellStyle name="Assumption YesNo Right 5 5 6" xfId="19051"/>
    <cellStyle name="Assumption YesNo Right 5 5 7" xfId="22699"/>
    <cellStyle name="Assumption YesNo Right 5 6" xfId="3309"/>
    <cellStyle name="Assumption YesNo Right 5 6 2" xfId="6986"/>
    <cellStyle name="Assumption YesNo Right 5 6 3" xfId="11516"/>
    <cellStyle name="Assumption YesNo Right 5 6 4" xfId="16045"/>
    <cellStyle name="Assumption YesNo Right 5 6 5" xfId="19049"/>
    <cellStyle name="Assumption YesNo Right 5 6 6" xfId="22701"/>
    <cellStyle name="Assumption YesNo Right 5 7" xfId="3911"/>
    <cellStyle name="Assumption YesNo Right 5 7 2" xfId="6987"/>
    <cellStyle name="Assumption YesNo Right 5 7 3" xfId="11517"/>
    <cellStyle name="Assumption YesNo Right 5 7 4" xfId="16046"/>
    <cellStyle name="Assumption YesNo Right 5 7 5" xfId="19048"/>
    <cellStyle name="Assumption YesNo Right 5 7 6" xfId="22702"/>
    <cellStyle name="Assumption YesNo Right 5 8" xfId="6977"/>
    <cellStyle name="Assumption YesNo Right 5 9" xfId="11507"/>
    <cellStyle name="Assumptions Center Currency" xfId="33262"/>
    <cellStyle name="Assumptions Center Currency 2" xfId="33263"/>
    <cellStyle name="Assumptions Center Currency 2 2" xfId="33264"/>
    <cellStyle name="Assumptions Center Currency 2 3" xfId="33265"/>
    <cellStyle name="Assumptions Center Currency 3" xfId="33266"/>
    <cellStyle name="Assumptions Center Currency 3 2" xfId="33267"/>
    <cellStyle name="Assumptions Center Currency 3 3" xfId="33268"/>
    <cellStyle name="Assumptions Center Currency 4" xfId="33269"/>
    <cellStyle name="Assumptions Center Currency 4 2" xfId="33270"/>
    <cellStyle name="Assumptions Center Currency 4 3" xfId="33271"/>
    <cellStyle name="Assumptions Center Currency 5" xfId="33272"/>
    <cellStyle name="Assumptions Center Currency 5 2" xfId="33273"/>
    <cellStyle name="Assumptions Center Currency 5 3" xfId="33274"/>
    <cellStyle name="Assumptions Center Currency 6" xfId="33275"/>
    <cellStyle name="Assumptions Center Currency 6 2" xfId="33276"/>
    <cellStyle name="Assumptions Center Currency 7" xfId="33277"/>
    <cellStyle name="Assumptions Center Date" xfId="33278"/>
    <cellStyle name="Assumptions Center Date 2" xfId="33279"/>
    <cellStyle name="Assumptions Center Date 2 2" xfId="33280"/>
    <cellStyle name="Assumptions Center Date 2 3" xfId="33281"/>
    <cellStyle name="Assumptions Center Date 3" xfId="33282"/>
    <cellStyle name="Assumptions Center Date 3 2" xfId="33283"/>
    <cellStyle name="Assumptions Center Date 3 3" xfId="33284"/>
    <cellStyle name="Assumptions Center Date 4" xfId="33285"/>
    <cellStyle name="Assumptions Center Date 4 2" xfId="33286"/>
    <cellStyle name="Assumptions Center Date 4 3" xfId="33287"/>
    <cellStyle name="Assumptions Center Date 5" xfId="33288"/>
    <cellStyle name="Assumptions Center Date 5 2" xfId="33289"/>
    <cellStyle name="Assumptions Center Date 5 3" xfId="33290"/>
    <cellStyle name="Assumptions Center Date 6" xfId="33291"/>
    <cellStyle name="Assumptions Center Date 6 2" xfId="33292"/>
    <cellStyle name="Assumptions Center Date 7" xfId="33293"/>
    <cellStyle name="Assumptions Center Multiple" xfId="33294"/>
    <cellStyle name="Assumptions Center Multiple 2" xfId="33295"/>
    <cellStyle name="Assumptions Center Multiple 2 2" xfId="33296"/>
    <cellStyle name="Assumptions Center Multiple 2 3" xfId="33297"/>
    <cellStyle name="Assumptions Center Multiple 3" xfId="33298"/>
    <cellStyle name="Assumptions Center Multiple 3 2" xfId="33299"/>
    <cellStyle name="Assumptions Center Multiple 3 3" xfId="33300"/>
    <cellStyle name="Assumptions Center Multiple 4" xfId="33301"/>
    <cellStyle name="Assumptions Center Multiple 4 2" xfId="33302"/>
    <cellStyle name="Assumptions Center Multiple 4 3" xfId="33303"/>
    <cellStyle name="Assumptions Center Multiple 5" xfId="33304"/>
    <cellStyle name="Assumptions Center Multiple 5 2" xfId="33305"/>
    <cellStyle name="Assumptions Center Multiple 5 3" xfId="33306"/>
    <cellStyle name="Assumptions Center Multiple 6" xfId="33307"/>
    <cellStyle name="Assumptions Center Multiple 6 2" xfId="33308"/>
    <cellStyle name="Assumptions Center Multiple 7" xfId="33309"/>
    <cellStyle name="Assumptions Center Number" xfId="33310"/>
    <cellStyle name="Assumptions Center Number 2" xfId="33311"/>
    <cellStyle name="Assumptions Center Number 2 2" xfId="33312"/>
    <cellStyle name="Assumptions Center Number 2 3" xfId="33313"/>
    <cellStyle name="Assumptions Center Number 3" xfId="33314"/>
    <cellStyle name="Assumptions Center Number 3 2" xfId="33315"/>
    <cellStyle name="Assumptions Center Number 3 3" xfId="33316"/>
    <cellStyle name="Assumptions Center Number 4" xfId="33317"/>
    <cellStyle name="Assumptions Center Number 4 2" xfId="33318"/>
    <cellStyle name="Assumptions Center Number 4 3" xfId="33319"/>
    <cellStyle name="Assumptions Center Number 5" xfId="33320"/>
    <cellStyle name="Assumptions Center Number 5 2" xfId="33321"/>
    <cellStyle name="Assumptions Center Number 5 3" xfId="33322"/>
    <cellStyle name="Assumptions Center Number 6" xfId="33323"/>
    <cellStyle name="Assumptions Center Number 6 2" xfId="33324"/>
    <cellStyle name="Assumptions Center Number 7" xfId="33325"/>
    <cellStyle name="Assumptions Center Percentage" xfId="33326"/>
    <cellStyle name="Assumptions Center Percentage 2" xfId="33327"/>
    <cellStyle name="Assumptions Center Percentage 2 2" xfId="33328"/>
    <cellStyle name="Assumptions Center Percentage 2 3" xfId="33329"/>
    <cellStyle name="Assumptions Center Percentage 3" xfId="33330"/>
    <cellStyle name="Assumptions Center Percentage 3 2" xfId="33331"/>
    <cellStyle name="Assumptions Center Percentage 3 3" xfId="33332"/>
    <cellStyle name="Assumptions Center Percentage 4" xfId="33333"/>
    <cellStyle name="Assumptions Center Percentage 4 2" xfId="33334"/>
    <cellStyle name="Assumptions Center Percentage 4 3" xfId="33335"/>
    <cellStyle name="Assumptions Center Percentage 5" xfId="33336"/>
    <cellStyle name="Assumptions Center Percentage 5 2" xfId="33337"/>
    <cellStyle name="Assumptions Center Percentage 5 3" xfId="33338"/>
    <cellStyle name="Assumptions Center Percentage 6" xfId="33339"/>
    <cellStyle name="Assumptions Center Percentage 6 2" xfId="33340"/>
    <cellStyle name="Assumptions Center Percentage 7" xfId="33341"/>
    <cellStyle name="Assumptions Center Year" xfId="33342"/>
    <cellStyle name="Assumptions Center Year 2" xfId="33343"/>
    <cellStyle name="Assumptions Center Year 2 2" xfId="33344"/>
    <cellStyle name="Assumptions Center Year 2 3" xfId="33345"/>
    <cellStyle name="Assumptions Center Year 3" xfId="33346"/>
    <cellStyle name="Assumptions Center Year 3 2" xfId="33347"/>
    <cellStyle name="Assumptions Center Year 3 3" xfId="33348"/>
    <cellStyle name="Assumptions Center Year 4" xfId="33349"/>
    <cellStyle name="Assumptions Center Year 4 2" xfId="33350"/>
    <cellStyle name="Assumptions Center Year 4 3" xfId="33351"/>
    <cellStyle name="Assumptions Center Year 5" xfId="33352"/>
    <cellStyle name="Assumptions Center Year 5 2" xfId="33353"/>
    <cellStyle name="Assumptions Center Year 5 3" xfId="33354"/>
    <cellStyle name="Assumptions Center Year 6" xfId="33355"/>
    <cellStyle name="Assumptions Center Year 6 2" xfId="33356"/>
    <cellStyle name="Assumptions Center Year 7" xfId="33357"/>
    <cellStyle name="Assumptions Heading" xfId="33358"/>
    <cellStyle name="Assumptions Heading 2" xfId="33359"/>
    <cellStyle name="Assumptions Heading 2 2" xfId="33360"/>
    <cellStyle name="Assumptions Heading 2 3" xfId="33361"/>
    <cellStyle name="Assumptions Heading 3" xfId="33362"/>
    <cellStyle name="Assumptions Heading 3 2" xfId="33363"/>
    <cellStyle name="Assumptions Heading 3 3" xfId="33364"/>
    <cellStyle name="Assumptions Heading 4" xfId="33365"/>
    <cellStyle name="Assumptions Heading 4 2" xfId="33366"/>
    <cellStyle name="Assumptions Heading 4 3" xfId="33367"/>
    <cellStyle name="Assumptions Heading 5" xfId="33368"/>
    <cellStyle name="Assumptions Heading 5 2" xfId="33369"/>
    <cellStyle name="Assumptions Heading 5 3" xfId="33370"/>
    <cellStyle name="Assumptions Heading 6" xfId="33371"/>
    <cellStyle name="Assumptions Heading 6 2" xfId="33372"/>
    <cellStyle name="Assumptions Heading 7" xfId="33373"/>
    <cellStyle name="Assumptions Right Currency" xfId="33374"/>
    <cellStyle name="Assumptions Right Currency 2" xfId="33375"/>
    <cellStyle name="Assumptions Right Currency 2 2" xfId="33376"/>
    <cellStyle name="Assumptions Right Currency 2 3" xfId="33377"/>
    <cellStyle name="Assumptions Right Currency 3" xfId="33378"/>
    <cellStyle name="Assumptions Right Currency 3 2" xfId="33379"/>
    <cellStyle name="Assumptions Right Currency 3 3" xfId="33380"/>
    <cellStyle name="Assumptions Right Currency 4" xfId="33381"/>
    <cellStyle name="Assumptions Right Currency 4 2" xfId="33382"/>
    <cellStyle name="Assumptions Right Currency 4 3" xfId="33383"/>
    <cellStyle name="Assumptions Right Currency 5" xfId="33384"/>
    <cellStyle name="Assumptions Right Currency 5 2" xfId="33385"/>
    <cellStyle name="Assumptions Right Currency 5 3" xfId="33386"/>
    <cellStyle name="Assumptions Right Currency 6" xfId="33387"/>
    <cellStyle name="Assumptions Right Currency 6 2" xfId="33388"/>
    <cellStyle name="Assumptions Right Currency 7" xfId="33389"/>
    <cellStyle name="Assumptions Right Date" xfId="33390"/>
    <cellStyle name="Assumptions Right Date 2" xfId="33391"/>
    <cellStyle name="Assumptions Right Date 2 2" xfId="33392"/>
    <cellStyle name="Assumptions Right Date 2 3" xfId="33393"/>
    <cellStyle name="Assumptions Right Date 3" xfId="33394"/>
    <cellStyle name="Assumptions Right Date 3 2" xfId="33395"/>
    <cellStyle name="Assumptions Right Date 3 3" xfId="33396"/>
    <cellStyle name="Assumptions Right Date 4" xfId="33397"/>
    <cellStyle name="Assumptions Right Date 4 2" xfId="33398"/>
    <cellStyle name="Assumptions Right Date 4 3" xfId="33399"/>
    <cellStyle name="Assumptions Right Date 5" xfId="33400"/>
    <cellStyle name="Assumptions Right Date 5 2" xfId="33401"/>
    <cellStyle name="Assumptions Right Date 5 3" xfId="33402"/>
    <cellStyle name="Assumptions Right Date 6" xfId="33403"/>
    <cellStyle name="Assumptions Right Date 6 2" xfId="33404"/>
    <cellStyle name="Assumptions Right Date 7" xfId="33405"/>
    <cellStyle name="Assumptions Right Multiple" xfId="33406"/>
    <cellStyle name="Assumptions Right Multiple 2" xfId="33407"/>
    <cellStyle name="Assumptions Right Multiple 2 2" xfId="33408"/>
    <cellStyle name="Assumptions Right Multiple 2 3" xfId="33409"/>
    <cellStyle name="Assumptions Right Multiple 3" xfId="33410"/>
    <cellStyle name="Assumptions Right Multiple 3 2" xfId="33411"/>
    <cellStyle name="Assumptions Right Multiple 3 3" xfId="33412"/>
    <cellStyle name="Assumptions Right Multiple 4" xfId="33413"/>
    <cellStyle name="Assumptions Right Multiple 4 2" xfId="33414"/>
    <cellStyle name="Assumptions Right Multiple 4 3" xfId="33415"/>
    <cellStyle name="Assumptions Right Multiple 5" xfId="33416"/>
    <cellStyle name="Assumptions Right Multiple 5 2" xfId="33417"/>
    <cellStyle name="Assumptions Right Multiple 5 3" xfId="33418"/>
    <cellStyle name="Assumptions Right Multiple 6" xfId="33419"/>
    <cellStyle name="Assumptions Right Multiple 6 2" xfId="33420"/>
    <cellStyle name="Assumptions Right Multiple 7" xfId="33421"/>
    <cellStyle name="Assumptions Right Number" xfId="33422"/>
    <cellStyle name="Assumptions Right Number 2" xfId="33423"/>
    <cellStyle name="Assumptions Right Number 2 2" xfId="33424"/>
    <cellStyle name="Assumptions Right Number 2 3" xfId="33425"/>
    <cellStyle name="Assumptions Right Number 3" xfId="33426"/>
    <cellStyle name="Assumptions Right Number 3 2" xfId="33427"/>
    <cellStyle name="Assumptions Right Number 3 3" xfId="33428"/>
    <cellStyle name="Assumptions Right Number 4" xfId="33429"/>
    <cellStyle name="Assumptions Right Number 4 2" xfId="33430"/>
    <cellStyle name="Assumptions Right Number 4 3" xfId="33431"/>
    <cellStyle name="Assumptions Right Number 5" xfId="33432"/>
    <cellStyle name="Assumptions Right Number 5 2" xfId="33433"/>
    <cellStyle name="Assumptions Right Number 5 3" xfId="33434"/>
    <cellStyle name="Assumptions Right Number 6" xfId="33435"/>
    <cellStyle name="Assumptions Right Number 6 2" xfId="33436"/>
    <cellStyle name="Assumptions Right Number 7" xfId="33437"/>
    <cellStyle name="Assumptions Right Percentage" xfId="33438"/>
    <cellStyle name="Assumptions Right Percentage 2" xfId="33439"/>
    <cellStyle name="Assumptions Right Percentage 2 2" xfId="33440"/>
    <cellStyle name="Assumptions Right Percentage 2 3" xfId="33441"/>
    <cellStyle name="Assumptions Right Percentage 3" xfId="33442"/>
    <cellStyle name="Assumptions Right Percentage 3 2" xfId="33443"/>
    <cellStyle name="Assumptions Right Percentage 3 3" xfId="33444"/>
    <cellStyle name="Assumptions Right Percentage 4" xfId="33445"/>
    <cellStyle name="Assumptions Right Percentage 4 2" xfId="33446"/>
    <cellStyle name="Assumptions Right Percentage 4 3" xfId="33447"/>
    <cellStyle name="Assumptions Right Percentage 5" xfId="33448"/>
    <cellStyle name="Assumptions Right Percentage 5 2" xfId="33449"/>
    <cellStyle name="Assumptions Right Percentage 5 3" xfId="33450"/>
    <cellStyle name="Assumptions Right Percentage 6" xfId="33451"/>
    <cellStyle name="Assumptions Right Percentage 6 2" xfId="33452"/>
    <cellStyle name="Assumptions Right Percentage 7" xfId="33453"/>
    <cellStyle name="Assumptions Right Year" xfId="33454"/>
    <cellStyle name="Assumptions Right Year 2" xfId="33455"/>
    <cellStyle name="Assumptions Right Year 2 2" xfId="33456"/>
    <cellStyle name="Assumptions Right Year 2 3" xfId="33457"/>
    <cellStyle name="Assumptions Right Year 3" xfId="33458"/>
    <cellStyle name="Assumptions Right Year 3 2" xfId="33459"/>
    <cellStyle name="Assumptions Right Year 3 3" xfId="33460"/>
    <cellStyle name="Assumptions Right Year 4" xfId="33461"/>
    <cellStyle name="Assumptions Right Year 4 2" xfId="33462"/>
    <cellStyle name="Assumptions Right Year 4 3" xfId="33463"/>
    <cellStyle name="Assumptions Right Year 5" xfId="33464"/>
    <cellStyle name="Assumptions Right Year 5 2" xfId="33465"/>
    <cellStyle name="Assumptions Right Year 5 3" xfId="33466"/>
    <cellStyle name="Assumptions Right Year 6" xfId="33467"/>
    <cellStyle name="Assumptions Right Year 6 2" xfId="33468"/>
    <cellStyle name="Assumptions Right Year 7" xfId="33469"/>
    <cellStyle name="Avertissement" xfId="33470"/>
    <cellStyle name="b" xfId="221"/>
    <cellStyle name="b 2" xfId="33471"/>
    <cellStyle name="b 2 2" xfId="33472"/>
    <cellStyle name="b 3" xfId="33473"/>
    <cellStyle name="b 3 2" xfId="33474"/>
    <cellStyle name="b 3 3" xfId="33475"/>
    <cellStyle name="b 4" xfId="33476"/>
    <cellStyle name="b_Balance Sheet" xfId="222"/>
    <cellStyle name="b_Balance Sheet 2" xfId="33477"/>
    <cellStyle name="b_Balance Sheet 2 2" xfId="33478"/>
    <cellStyle name="b_Balance Sheet 3" xfId="33479"/>
    <cellStyle name="b_Balance Sheet 3 2" xfId="33480"/>
    <cellStyle name="b_Balance Sheet 3 3" xfId="33481"/>
    <cellStyle name="b_Balance Sheet 4" xfId="33482"/>
    <cellStyle name="b_Balance Sheet_by Company" xfId="33483"/>
    <cellStyle name="b_Balance Sheet_by Company_US Sector" xfId="33484"/>
    <cellStyle name="b_Balance Sheet_by Company_ValuationKP" xfId="33485"/>
    <cellStyle name="b_Balance Sheet_FFO - listed" xfId="223"/>
    <cellStyle name="b_Balance Sheet_FFO - listed 2" xfId="33486"/>
    <cellStyle name="b_Balance Sheet_FFO - listed_1" xfId="224"/>
    <cellStyle name="b_Balance Sheet_FFO - listed_1 2" xfId="33487"/>
    <cellStyle name="b_Balance Sheet_FFO - listed_1_NOI - unlisted" xfId="225"/>
    <cellStyle name="b_Balance Sheet_FFO - listed_FFO - listed" xfId="226"/>
    <cellStyle name="b_Balance Sheet_FFO - listed_NOI - unlisted" xfId="227"/>
    <cellStyle name="b_Balance Sheet_NOI - unlisted" xfId="228"/>
    <cellStyle name="b_Balance Sheet_Trs Ass" xfId="229"/>
    <cellStyle name="b_Balance Sheet_Trs Ass 2" xfId="33488"/>
    <cellStyle name="b_Balance Sheet_US Sector" xfId="33489"/>
    <cellStyle name="b_Balance Sheet_ValuationKP" xfId="33490"/>
    <cellStyle name="b_by Company" xfId="33491"/>
    <cellStyle name="b_by Company_US Sector" xfId="33492"/>
    <cellStyle name="b_by Company_ValuationKP" xfId="33493"/>
    <cellStyle name="b_DRT - Sep04 Ver 1" xfId="230"/>
    <cellStyle name="b_DRT - Sep04 Ver 1 2" xfId="33494"/>
    <cellStyle name="b_DRT - Sep04 Ver 1 2 2" xfId="33495"/>
    <cellStyle name="b_DRT - Sep04 Ver 1 3" xfId="33496"/>
    <cellStyle name="b_DRT - Sep04 Ver 1 3 2" xfId="33497"/>
    <cellStyle name="b_DRT - Sep04 Ver 1 3 3" xfId="33498"/>
    <cellStyle name="b_DRT - Sep04 Ver 1 4" xfId="33499"/>
    <cellStyle name="b_DRT - Sep04 Ver 1_by Company" xfId="33500"/>
    <cellStyle name="b_DRT - Sep04 Ver 1_by Company_US Sector" xfId="33501"/>
    <cellStyle name="b_DRT - Sep04 Ver 1_by Company_ValuationKP" xfId="33502"/>
    <cellStyle name="b_DRT - Sep04 Ver 1_FFO - listed" xfId="231"/>
    <cellStyle name="b_DRT - Sep04 Ver 1_FFO - listed 2" xfId="33503"/>
    <cellStyle name="b_DRT - Sep04 Ver 1_FFO - listed_1" xfId="232"/>
    <cellStyle name="b_DRT - Sep04 Ver 1_FFO - listed_1 2" xfId="33504"/>
    <cellStyle name="b_DRT - Sep04 Ver 1_FFO - listed_1_NOI - unlisted" xfId="233"/>
    <cellStyle name="b_DRT - Sep04 Ver 1_FFO - listed_FFO - listed" xfId="234"/>
    <cellStyle name="b_DRT - Sep04 Ver 1_FFO - listed_NOI - unlisted" xfId="235"/>
    <cellStyle name="b_DRT - Sep04 Ver 1_NOI - unlisted" xfId="236"/>
    <cellStyle name="b_DRT - Sep04 Ver 1_Trs Ass" xfId="237"/>
    <cellStyle name="b_DRT - Sep04 Ver 1_Trs Ass 2" xfId="33505"/>
    <cellStyle name="b_DRT - Sep04 Ver 1_US Sector" xfId="33506"/>
    <cellStyle name="b_DRT - Sep04 Ver 1_ValuationKP" xfId="33507"/>
    <cellStyle name="b_DRT_CONS - Dec04_JD_240105245pm" xfId="238"/>
    <cellStyle name="b_DRT_CONS - Dec04_JD_240105245pm 2" xfId="33508"/>
    <cellStyle name="b_DRT_CONS - Dec04_JD_240105245pm 2 2" xfId="33509"/>
    <cellStyle name="b_DRT_CONS - Dec04_JD_240105245pm 3" xfId="33510"/>
    <cellStyle name="b_DRT_CONS - Dec04_JD_240105245pm 3 2" xfId="33511"/>
    <cellStyle name="b_DRT_CONS - Dec04_JD_240105245pm 3 3" xfId="33512"/>
    <cellStyle name="b_DRT_CONS - Dec04_JD_240105245pm 4" xfId="33513"/>
    <cellStyle name="b_DRT_CONS - Dec04_JD_240105245pm_by Company" xfId="33514"/>
    <cellStyle name="b_DRT_CONS - Dec04_JD_240105245pm_by Company_US Sector" xfId="33515"/>
    <cellStyle name="b_DRT_CONS - Dec04_JD_240105245pm_by Company_ValuationKP" xfId="33516"/>
    <cellStyle name="b_DRT_CONS - Dec04_JD_240105245pm_FFO - listed" xfId="239"/>
    <cellStyle name="b_DRT_CONS - Dec04_JD_240105245pm_FFO - listed 2" xfId="33517"/>
    <cellStyle name="b_DRT_CONS - Dec04_JD_240105245pm_FFO - listed_1" xfId="240"/>
    <cellStyle name="b_DRT_CONS - Dec04_JD_240105245pm_FFO - listed_1 2" xfId="33518"/>
    <cellStyle name="b_DRT_CONS - Dec04_JD_240105245pm_FFO - listed_1_NOI - unlisted" xfId="241"/>
    <cellStyle name="b_DRT_CONS - Dec04_JD_240105245pm_FFO - listed_FFO - listed" xfId="242"/>
    <cellStyle name="b_DRT_CONS - Dec04_JD_240105245pm_FFO - listed_NOI - unlisted" xfId="243"/>
    <cellStyle name="b_DRT_CONS - Dec04_JD_240105245pm_NOI - unlisted" xfId="244"/>
    <cellStyle name="b_DRT_CONS - Dec04_JD_240105245pm_Trs Ass" xfId="245"/>
    <cellStyle name="b_DRT_CONS - Dec04_JD_240105245pm_Trs Ass 2" xfId="33519"/>
    <cellStyle name="b_DRT_CONS - Dec04_JD_240105245pm_US Sector" xfId="33520"/>
    <cellStyle name="b_DRT_CONS - Dec04_JD_240105245pm_ValuationKP" xfId="33521"/>
    <cellStyle name="b_DRT_CONS -Test" xfId="246"/>
    <cellStyle name="b_DRT_CONS -Test 2" xfId="33522"/>
    <cellStyle name="b_DRT_CONS -Test 2 2" xfId="33523"/>
    <cellStyle name="b_DRT_CONS -Test 3" xfId="33524"/>
    <cellStyle name="b_DRT_CONS -Test 3 2" xfId="33525"/>
    <cellStyle name="b_DRT_CONS -Test 3 3" xfId="33526"/>
    <cellStyle name="b_DRT_CONS -Test 4" xfId="33527"/>
    <cellStyle name="b_DRT_CONS -Test_by Company" xfId="33528"/>
    <cellStyle name="b_DRT_CONS -Test_by Company_US Sector" xfId="33529"/>
    <cellStyle name="b_DRT_CONS -Test_by Company_ValuationKP" xfId="33530"/>
    <cellStyle name="b_DRT_CONS -Test_FFO - listed" xfId="247"/>
    <cellStyle name="b_DRT_CONS -Test_FFO - listed 2" xfId="33531"/>
    <cellStyle name="b_DRT_CONS -Test_FFO - listed_1" xfId="248"/>
    <cellStyle name="b_DRT_CONS -Test_FFO - listed_1 2" xfId="33532"/>
    <cellStyle name="b_DRT_CONS -Test_FFO - listed_1_NOI - unlisted" xfId="249"/>
    <cellStyle name="b_DRT_CONS -Test_FFO - listed_FFO - listed" xfId="250"/>
    <cellStyle name="b_DRT_CONS -Test_FFO - listed_NOI - unlisted" xfId="251"/>
    <cellStyle name="b_DRT_CONS -Test_NOI - unlisted" xfId="252"/>
    <cellStyle name="b_DRT_CONS -Test_Trs Ass" xfId="253"/>
    <cellStyle name="b_DRT_CONS -Test_Trs Ass 2" xfId="33533"/>
    <cellStyle name="b_DRT_CONS -Test_US Sector" xfId="33534"/>
    <cellStyle name="b_DRT_CONS -Test_ValuationKP" xfId="33535"/>
    <cellStyle name="b_FFO - listed" xfId="254"/>
    <cellStyle name="b_FFO - listed 2" xfId="33536"/>
    <cellStyle name="b_FFO - listed_1" xfId="255"/>
    <cellStyle name="b_FFO - listed_1 2" xfId="33537"/>
    <cellStyle name="b_FFO - listed_1_NOI - unlisted" xfId="256"/>
    <cellStyle name="b_FFO - listed_FFO - listed" xfId="257"/>
    <cellStyle name="b_FFO - listed_NOI - unlisted" xfId="258"/>
    <cellStyle name="b_NOI - unlisted" xfId="259"/>
    <cellStyle name="b_Project Spot - 02-08-04 - final units DRT v1" xfId="260"/>
    <cellStyle name="b_Project Spot - 02-08-04 - final units DRT v1 2" xfId="33538"/>
    <cellStyle name="b_Project Spot - 02-08-04 - final units DRT v1 2 2" xfId="33539"/>
    <cellStyle name="b_Project Spot - 02-08-04 - final units DRT v1 3" xfId="33540"/>
    <cellStyle name="b_Project Spot - 02-08-04 - final units DRT v1 3 2" xfId="33541"/>
    <cellStyle name="b_Project Spot - 02-08-04 - final units DRT v1 3 3" xfId="33542"/>
    <cellStyle name="b_Project Spot - 02-08-04 - final units DRT v1 4" xfId="33543"/>
    <cellStyle name="b_Project Spot - 02-08-04 - final units DRT v1_by Company" xfId="33544"/>
    <cellStyle name="b_Project Spot - 02-08-04 - final units DRT v1_by Company_US Sector" xfId="33545"/>
    <cellStyle name="b_Project Spot - 02-08-04 - final units DRT v1_by Company_ValuationKP" xfId="33546"/>
    <cellStyle name="b_Project Spot - 02-08-04 - final units DRT v1_FFO - listed" xfId="261"/>
    <cellStyle name="b_Project Spot - 02-08-04 - final units DRT v1_FFO - listed 2" xfId="33547"/>
    <cellStyle name="b_Project Spot - 02-08-04 - final units DRT v1_FFO - listed_1" xfId="262"/>
    <cellStyle name="b_Project Spot - 02-08-04 - final units DRT v1_FFO - listed_1 2" xfId="33548"/>
    <cellStyle name="b_Project Spot - 02-08-04 - final units DRT v1_FFO - listed_1_NOI - unlisted" xfId="263"/>
    <cellStyle name="b_Project Spot - 02-08-04 - final units DRT v1_FFO - listed_FFO - listed" xfId="264"/>
    <cellStyle name="b_Project Spot - 02-08-04 - final units DRT v1_FFO - listed_NOI - unlisted" xfId="265"/>
    <cellStyle name="b_Project Spot - 02-08-04 - final units DRT v1_NOI - unlisted" xfId="266"/>
    <cellStyle name="b_Project Spot - 02-08-04 - final units DRT v1_Trs Ass" xfId="267"/>
    <cellStyle name="b_Project Spot - 02-08-04 - final units DRT v1_Trs Ass 2" xfId="33549"/>
    <cellStyle name="b_Project Spot - 02-08-04 - final units DRT v1_US Sector" xfId="33550"/>
    <cellStyle name="b_Project Spot - 02-08-04 - final units DRT v1_ValuationKP" xfId="33551"/>
    <cellStyle name="b_Project Spot - 20-07-04" xfId="268"/>
    <cellStyle name="b_Project Spot - 20-07-04 2" xfId="33552"/>
    <cellStyle name="b_Project Spot - 20-07-04 2 2" xfId="33553"/>
    <cellStyle name="b_Project Spot - 20-07-04 3" xfId="33554"/>
    <cellStyle name="b_Project Spot - 20-07-04 3 2" xfId="33555"/>
    <cellStyle name="b_Project Spot - 20-07-04 3 3" xfId="33556"/>
    <cellStyle name="b_Project Spot - 20-07-04 4" xfId="33557"/>
    <cellStyle name="b_Project Spot - 20-07-04_by Company" xfId="33558"/>
    <cellStyle name="b_Project Spot - 20-07-04_by Company_US Sector" xfId="33559"/>
    <cellStyle name="b_Project Spot - 20-07-04_by Company_ValuationKP" xfId="33560"/>
    <cellStyle name="b_Project Spot - 20-07-04_FFO - listed" xfId="269"/>
    <cellStyle name="b_Project Spot - 20-07-04_FFO - listed 2" xfId="33561"/>
    <cellStyle name="b_Project Spot - 20-07-04_FFO - listed_1" xfId="270"/>
    <cellStyle name="b_Project Spot - 20-07-04_FFO - listed_1 2" xfId="33562"/>
    <cellStyle name="b_Project Spot - 20-07-04_FFO - listed_1_NOI - unlisted" xfId="271"/>
    <cellStyle name="b_Project Spot - 20-07-04_FFO - listed_FFO - listed" xfId="272"/>
    <cellStyle name="b_Project Spot - 20-07-04_FFO - listed_NOI - unlisted" xfId="273"/>
    <cellStyle name="b_Project Spot - 20-07-04_NOI - unlisted" xfId="274"/>
    <cellStyle name="b_Project Spot - 20-07-04_Trs Ass" xfId="275"/>
    <cellStyle name="b_Project Spot - 20-07-04_Trs Ass 2" xfId="33563"/>
    <cellStyle name="b_Project Spot - 20-07-04_US Sector" xfId="33564"/>
    <cellStyle name="b_Project Spot - 20-07-04_ValuationKP" xfId="33565"/>
    <cellStyle name="b_Project Spot - 24-06-04" xfId="276"/>
    <cellStyle name="b_Project Spot - 24-06-04 2" xfId="33566"/>
    <cellStyle name="b_Project Spot - 24-06-04 2 2" xfId="33567"/>
    <cellStyle name="b_Project Spot - 24-06-04 3" xfId="33568"/>
    <cellStyle name="b_Project Spot - 24-06-04 3 2" xfId="33569"/>
    <cellStyle name="b_Project Spot - 24-06-04 3 3" xfId="33570"/>
    <cellStyle name="b_Project Spot - 24-06-04 4" xfId="33571"/>
    <cellStyle name="b_Project Spot - 24-06-04_by Company" xfId="33572"/>
    <cellStyle name="b_Project Spot - 24-06-04_by Company_US Sector" xfId="33573"/>
    <cellStyle name="b_Project Spot - 24-06-04_by Company_ValuationKP" xfId="33574"/>
    <cellStyle name="b_Project Spot - 24-06-04_FFO - listed" xfId="277"/>
    <cellStyle name="b_Project Spot - 24-06-04_FFO - listed 2" xfId="33575"/>
    <cellStyle name="b_Project Spot - 24-06-04_FFO - listed_1" xfId="278"/>
    <cellStyle name="b_Project Spot - 24-06-04_FFO - listed_1 2" xfId="33576"/>
    <cellStyle name="b_Project Spot - 24-06-04_FFO - listed_1_NOI - unlisted" xfId="279"/>
    <cellStyle name="b_Project Spot - 24-06-04_FFO - listed_FFO - listed" xfId="280"/>
    <cellStyle name="b_Project Spot - 24-06-04_FFO - listed_NOI - unlisted" xfId="281"/>
    <cellStyle name="b_Project Spot - 24-06-04_NOI - unlisted" xfId="282"/>
    <cellStyle name="b_Project Spot - 24-06-04_Trs Ass" xfId="283"/>
    <cellStyle name="b_Project Spot - 24-06-04_Trs Ass 2" xfId="33577"/>
    <cellStyle name="b_Project Spot - 24-06-04_US Sector" xfId="33578"/>
    <cellStyle name="b_Project Spot - 24-06-04_ValuationKP" xfId="33579"/>
    <cellStyle name="b_Project Spot - 29-06-04" xfId="284"/>
    <cellStyle name="b_Project Spot - 29-06-04 2" xfId="33580"/>
    <cellStyle name="b_Project Spot - 29-06-04 2 2" xfId="33581"/>
    <cellStyle name="b_Project Spot - 29-06-04 3" xfId="33582"/>
    <cellStyle name="b_Project Spot - 29-06-04 3 2" xfId="33583"/>
    <cellStyle name="b_Project Spot - 29-06-04 3 3" xfId="33584"/>
    <cellStyle name="b_Project Spot - 29-06-04 4" xfId="33585"/>
    <cellStyle name="b_Project Spot - 29-06-04_by Company" xfId="33586"/>
    <cellStyle name="b_Project Spot - 29-06-04_by Company_US Sector" xfId="33587"/>
    <cellStyle name="b_Project Spot - 29-06-04_by Company_ValuationKP" xfId="33588"/>
    <cellStyle name="b_Project Spot - 29-06-04_FFO - listed" xfId="285"/>
    <cellStyle name="b_Project Spot - 29-06-04_FFO - listed 2" xfId="33589"/>
    <cellStyle name="b_Project Spot - 29-06-04_FFO - listed_1" xfId="286"/>
    <cellStyle name="b_Project Spot - 29-06-04_FFO - listed_1 2" xfId="33590"/>
    <cellStyle name="b_Project Spot - 29-06-04_FFO - listed_1_NOI - unlisted" xfId="287"/>
    <cellStyle name="b_Project Spot - 29-06-04_FFO - listed_FFO - listed" xfId="288"/>
    <cellStyle name="b_Project Spot - 29-06-04_FFO - listed_NOI - unlisted" xfId="289"/>
    <cellStyle name="b_Project Spot - 29-06-04_NOI - unlisted" xfId="290"/>
    <cellStyle name="b_Project Spot - 29-06-04_Trs Ass" xfId="291"/>
    <cellStyle name="b_Project Spot - 29-06-04_Trs Ass 2" xfId="33591"/>
    <cellStyle name="b_Project Spot - 29-06-04_US Sector" xfId="33592"/>
    <cellStyle name="b_Project Spot - 29-06-04_ValuationKP" xfId="33593"/>
    <cellStyle name="b_Treasury Model v1" xfId="292"/>
    <cellStyle name="b_Treasury Model v1 2" xfId="33594"/>
    <cellStyle name="b_Treasury Model v1 2 2" xfId="33595"/>
    <cellStyle name="b_Treasury Model v1 3" xfId="33596"/>
    <cellStyle name="b_Treasury Model v1 3 2" xfId="33597"/>
    <cellStyle name="b_Treasury Model v1 3 3" xfId="33598"/>
    <cellStyle name="b_Treasury Model v1 4" xfId="33599"/>
    <cellStyle name="b_Treasury Model v1_by Company" xfId="33600"/>
    <cellStyle name="b_Treasury Model v1_by Company_US Sector" xfId="33601"/>
    <cellStyle name="b_Treasury Model v1_by Company_ValuationKP" xfId="33602"/>
    <cellStyle name="b_Treasury Model v1_FFO - listed" xfId="293"/>
    <cellStyle name="b_Treasury Model v1_FFO - listed 2" xfId="33603"/>
    <cellStyle name="b_Treasury Model v1_FFO - listed_1" xfId="294"/>
    <cellStyle name="b_Treasury Model v1_FFO - listed_1 2" xfId="33604"/>
    <cellStyle name="b_Treasury Model v1_FFO - listed_1_NOI - unlisted" xfId="295"/>
    <cellStyle name="b_Treasury Model v1_FFO - listed_FFO - listed" xfId="296"/>
    <cellStyle name="b_Treasury Model v1_FFO - listed_NOI - unlisted" xfId="297"/>
    <cellStyle name="b_Treasury Model v1_NOI - unlisted" xfId="298"/>
    <cellStyle name="b_Treasury Model v1_Trs Ass" xfId="299"/>
    <cellStyle name="b_Treasury Model v1_Trs Ass 2" xfId="33605"/>
    <cellStyle name="b_Treasury Model v1_US Sector" xfId="33606"/>
    <cellStyle name="b_Treasury Model v1_ValuationKP" xfId="33607"/>
    <cellStyle name="b_Trs Ass" xfId="300"/>
    <cellStyle name="b_Trs Ass 2" xfId="33608"/>
    <cellStyle name="b_US Sector" xfId="33609"/>
    <cellStyle name="b_ValuationKP" xfId="33610"/>
    <cellStyle name="B00" xfId="33611"/>
    <cellStyle name="B01" xfId="33612"/>
    <cellStyle name="B01 2" xfId="33613"/>
    <cellStyle name="B01 2 2" xfId="33614"/>
    <cellStyle name="B01 2 2 2" xfId="33615"/>
    <cellStyle name="B01 2 3" xfId="33616"/>
    <cellStyle name="B01 3" xfId="33617"/>
    <cellStyle name="B01 3 2" xfId="33618"/>
    <cellStyle name="B01 3 2 2" xfId="33619"/>
    <cellStyle name="B01 3 3" xfId="33620"/>
    <cellStyle name="B01 4" xfId="33621"/>
    <cellStyle name="B01 4 2" xfId="33622"/>
    <cellStyle name="B01 4 2 2" xfId="33623"/>
    <cellStyle name="B01 4 3" xfId="33624"/>
    <cellStyle name="B01 5" xfId="33625"/>
    <cellStyle name="B01 5 2" xfId="33626"/>
    <cellStyle name="B01 5 2 2" xfId="33627"/>
    <cellStyle name="B01 5 3" xfId="33628"/>
    <cellStyle name="B01 6" xfId="33629"/>
    <cellStyle name="B01 6 2" xfId="33630"/>
    <cellStyle name="B01 6 2 2" xfId="33631"/>
    <cellStyle name="B01 6 3" xfId="33632"/>
    <cellStyle name="B01 7" xfId="33633"/>
    <cellStyle name="B01 7 2" xfId="33634"/>
    <cellStyle name="B01 8" xfId="33635"/>
    <cellStyle name="B02" xfId="33636"/>
    <cellStyle name="B02 2" xfId="33637"/>
    <cellStyle name="B02 2 2" xfId="33638"/>
    <cellStyle name="B02 2 2 2" xfId="33639"/>
    <cellStyle name="B02 2 3" xfId="33640"/>
    <cellStyle name="B02 3" xfId="33641"/>
    <cellStyle name="B02 3 2" xfId="33642"/>
    <cellStyle name="B02 3 2 2" xfId="33643"/>
    <cellStyle name="B02 3 3" xfId="33644"/>
    <cellStyle name="B02 4" xfId="33645"/>
    <cellStyle name="B02 4 2" xfId="33646"/>
    <cellStyle name="B02 4 2 2" xfId="33647"/>
    <cellStyle name="B02 4 3" xfId="33648"/>
    <cellStyle name="B02 5" xfId="33649"/>
    <cellStyle name="B02 5 2" xfId="33650"/>
    <cellStyle name="B02 5 2 2" xfId="33651"/>
    <cellStyle name="B02 5 3" xfId="33652"/>
    <cellStyle name="B02 6" xfId="33653"/>
    <cellStyle name="B02 6 2" xfId="33654"/>
    <cellStyle name="B02 6 2 2" xfId="33655"/>
    <cellStyle name="B02 6 3" xfId="33656"/>
    <cellStyle name="B02 7" xfId="33657"/>
    <cellStyle name="B02 7 2" xfId="33658"/>
    <cellStyle name="B02 8" xfId="33659"/>
    <cellStyle name="B04 2" xfId="33660"/>
    <cellStyle name="B04 2 2" xfId="33661"/>
    <cellStyle name="B04 2 2 2" xfId="33662"/>
    <cellStyle name="B04 2 2 2 2" xfId="33663"/>
    <cellStyle name="B04 2 2 3" xfId="33664"/>
    <cellStyle name="B04 2 3" xfId="33665"/>
    <cellStyle name="B04 2 3 2" xfId="33666"/>
    <cellStyle name="B04 2 3 2 2" xfId="33667"/>
    <cellStyle name="B04 2 3 3" xfId="33668"/>
    <cellStyle name="B04 2 4" xfId="33669"/>
    <cellStyle name="B04 2 4 2" xfId="33670"/>
    <cellStyle name="B04 2 4 2 2" xfId="33671"/>
    <cellStyle name="B04 2 4 3" xfId="33672"/>
    <cellStyle name="B04 2 5" xfId="33673"/>
    <cellStyle name="B04 2 5 2" xfId="33674"/>
    <cellStyle name="B04 2 5 2 2" xfId="33675"/>
    <cellStyle name="B04 2 5 3" xfId="33676"/>
    <cellStyle name="B04 2 6" xfId="33677"/>
    <cellStyle name="B04 2 6 2" xfId="33678"/>
    <cellStyle name="B04 2 6 2 2" xfId="33679"/>
    <cellStyle name="B04 2 6 3" xfId="33680"/>
    <cellStyle name="B04 2 7" xfId="33681"/>
    <cellStyle name="B04 2 7 2" xfId="33682"/>
    <cellStyle name="B04 2 8" xfId="33683"/>
    <cellStyle name="B05 2" xfId="33684"/>
    <cellStyle name="B05 2 2" xfId="33685"/>
    <cellStyle name="B05 2 2 2" xfId="33686"/>
    <cellStyle name="B05 2 2 2 2" xfId="33687"/>
    <cellStyle name="B05 2 2 3" xfId="33688"/>
    <cellStyle name="B05 2 3" xfId="33689"/>
    <cellStyle name="B05 2 3 2" xfId="33690"/>
    <cellStyle name="B05 2 3 2 2" xfId="33691"/>
    <cellStyle name="B05 2 3 3" xfId="33692"/>
    <cellStyle name="B05 2 4" xfId="33693"/>
    <cellStyle name="B05 2 4 2" xfId="33694"/>
    <cellStyle name="B05 2 4 2 2" xfId="33695"/>
    <cellStyle name="B05 2 4 3" xfId="33696"/>
    <cellStyle name="B05 2 5" xfId="33697"/>
    <cellStyle name="B05 2 5 2" xfId="33698"/>
    <cellStyle name="B05 2 5 2 2" xfId="33699"/>
    <cellStyle name="B05 2 5 3" xfId="33700"/>
    <cellStyle name="B05 2 6" xfId="33701"/>
    <cellStyle name="B05 2 6 2" xfId="33702"/>
    <cellStyle name="B05 2 6 2 2" xfId="33703"/>
    <cellStyle name="B05 2 6 3" xfId="33704"/>
    <cellStyle name="B05 2 7" xfId="33705"/>
    <cellStyle name="B05 2 7 2" xfId="33706"/>
    <cellStyle name="B05 2 8" xfId="33707"/>
    <cellStyle name="B13 2" xfId="33708"/>
    <cellStyle name="B13 2 10" xfId="33709"/>
    <cellStyle name="B13 2 10 2" xfId="33710"/>
    <cellStyle name="B13 2 10 2 2" xfId="33711"/>
    <cellStyle name="B13 2 10 2 2 2" xfId="33712"/>
    <cellStyle name="B13 2 10 2 2 3" xfId="33713"/>
    <cellStyle name="B13 2 10 2 3" xfId="33714"/>
    <cellStyle name="B13 2 10 2 4" xfId="33715"/>
    <cellStyle name="B13 2 10 3" xfId="33716"/>
    <cellStyle name="B13 2 10 3 2" xfId="33717"/>
    <cellStyle name="B13 2 10 3 2 2" xfId="33718"/>
    <cellStyle name="B13 2 10 3 2 3" xfId="33719"/>
    <cellStyle name="B13 2 10 3 3" xfId="33720"/>
    <cellStyle name="B13 2 10 3 4" xfId="33721"/>
    <cellStyle name="B13 2 10 4" xfId="33722"/>
    <cellStyle name="B13 2 10 4 2" xfId="33723"/>
    <cellStyle name="B13 2 10 4 3" xfId="33724"/>
    <cellStyle name="B13 2 10 5" xfId="33725"/>
    <cellStyle name="B13 2 10 6" xfId="33726"/>
    <cellStyle name="B13 2 11" xfId="33727"/>
    <cellStyle name="B13 2 11 2" xfId="33728"/>
    <cellStyle name="B13 2 11 2 2" xfId="33729"/>
    <cellStyle name="B13 2 11 2 2 2" xfId="33730"/>
    <cellStyle name="B13 2 11 2 2 3" xfId="33731"/>
    <cellStyle name="B13 2 11 2 3" xfId="33732"/>
    <cellStyle name="B13 2 11 2 4" xfId="33733"/>
    <cellStyle name="B13 2 11 3" xfId="33734"/>
    <cellStyle name="B13 2 11 3 2" xfId="33735"/>
    <cellStyle name="B13 2 11 3 2 2" xfId="33736"/>
    <cellStyle name="B13 2 11 3 2 3" xfId="33737"/>
    <cellStyle name="B13 2 11 3 3" xfId="33738"/>
    <cellStyle name="B13 2 11 3 4" xfId="33739"/>
    <cellStyle name="B13 2 11 4" xfId="33740"/>
    <cellStyle name="B13 2 11 4 2" xfId="33741"/>
    <cellStyle name="B13 2 11 4 3" xfId="33742"/>
    <cellStyle name="B13 2 11 5" xfId="33743"/>
    <cellStyle name="B13 2 11 6" xfId="33744"/>
    <cellStyle name="B13 2 12" xfId="33745"/>
    <cellStyle name="B13 2 12 2" xfId="33746"/>
    <cellStyle name="B13 2 12 2 2" xfId="33747"/>
    <cellStyle name="B13 2 12 2 3" xfId="33748"/>
    <cellStyle name="B13 2 12 3" xfId="33749"/>
    <cellStyle name="B13 2 12 4" xfId="33750"/>
    <cellStyle name="B13 2 13" xfId="33751"/>
    <cellStyle name="B13 2 13 2" xfId="33752"/>
    <cellStyle name="B13 2 13 2 2" xfId="33753"/>
    <cellStyle name="B13 2 13 2 3" xfId="33754"/>
    <cellStyle name="B13 2 13 3" xfId="33755"/>
    <cellStyle name="B13 2 13 4" xfId="33756"/>
    <cellStyle name="B13 2 14" xfId="33757"/>
    <cellStyle name="B13 2 15" xfId="33758"/>
    <cellStyle name="B13 2 2" xfId="33759"/>
    <cellStyle name="B13 2 2 10" xfId="33760"/>
    <cellStyle name="B13 2 2 10 2" xfId="33761"/>
    <cellStyle name="B13 2 2 10 2 2" xfId="33762"/>
    <cellStyle name="B13 2 2 10 2 2 2" xfId="33763"/>
    <cellStyle name="B13 2 2 10 2 2 3" xfId="33764"/>
    <cellStyle name="B13 2 2 10 2 3" xfId="33765"/>
    <cellStyle name="B13 2 2 10 2 4" xfId="33766"/>
    <cellStyle name="B13 2 2 10 3" xfId="33767"/>
    <cellStyle name="B13 2 2 10 3 2" xfId="33768"/>
    <cellStyle name="B13 2 2 10 3 2 2" xfId="33769"/>
    <cellStyle name="B13 2 2 10 3 2 3" xfId="33770"/>
    <cellStyle name="B13 2 2 10 3 3" xfId="33771"/>
    <cellStyle name="B13 2 2 10 3 4" xfId="33772"/>
    <cellStyle name="B13 2 2 10 4" xfId="33773"/>
    <cellStyle name="B13 2 2 10 4 2" xfId="33774"/>
    <cellStyle name="B13 2 2 10 4 3" xfId="33775"/>
    <cellStyle name="B13 2 2 10 5" xfId="33776"/>
    <cellStyle name="B13 2 2 10 6" xfId="33777"/>
    <cellStyle name="B13 2 2 11" xfId="33778"/>
    <cellStyle name="B13 2 2 11 2" xfId="33779"/>
    <cellStyle name="B13 2 2 11 2 2" xfId="33780"/>
    <cellStyle name="B13 2 2 11 2 3" xfId="33781"/>
    <cellStyle name="B13 2 2 11 3" xfId="33782"/>
    <cellStyle name="B13 2 2 11 4" xfId="33783"/>
    <cellStyle name="B13 2 2 12" xfId="33784"/>
    <cellStyle name="B13 2 2 12 2" xfId="33785"/>
    <cellStyle name="B13 2 2 12 2 2" xfId="33786"/>
    <cellStyle name="B13 2 2 12 2 3" xfId="33787"/>
    <cellStyle name="B13 2 2 12 3" xfId="33788"/>
    <cellStyle name="B13 2 2 12 4" xfId="33789"/>
    <cellStyle name="B13 2 2 13" xfId="33790"/>
    <cellStyle name="B13 2 2 14" xfId="33791"/>
    <cellStyle name="B13 2 2 2" xfId="33792"/>
    <cellStyle name="B13 2 2 2 2" xfId="33793"/>
    <cellStyle name="B13 2 2 2 2 2" xfId="33794"/>
    <cellStyle name="B13 2 2 2 2 2 2" xfId="33795"/>
    <cellStyle name="B13 2 2 2 2 2 3" xfId="33796"/>
    <cellStyle name="B13 2 2 2 2 3" xfId="33797"/>
    <cellStyle name="B13 2 2 2 2 4" xfId="33798"/>
    <cellStyle name="B13 2 2 2 3" xfId="33799"/>
    <cellStyle name="B13 2 2 2 3 2" xfId="33800"/>
    <cellStyle name="B13 2 2 2 3 2 2" xfId="33801"/>
    <cellStyle name="B13 2 2 2 3 2 3" xfId="33802"/>
    <cellStyle name="B13 2 2 2 3 3" xfId="33803"/>
    <cellStyle name="B13 2 2 2 3 4" xfId="33804"/>
    <cellStyle name="B13 2 2 2 4" xfId="33805"/>
    <cellStyle name="B13 2 2 2 4 2" xfId="33806"/>
    <cellStyle name="B13 2 2 2 4 3" xfId="33807"/>
    <cellStyle name="B13 2 2 2 5" xfId="33808"/>
    <cellStyle name="B13 2 2 2 6" xfId="33809"/>
    <cellStyle name="B13 2 2 3" xfId="33810"/>
    <cellStyle name="B13 2 2 3 2" xfId="33811"/>
    <cellStyle name="B13 2 2 3 2 2" xfId="33812"/>
    <cellStyle name="B13 2 2 3 2 2 2" xfId="33813"/>
    <cellStyle name="B13 2 2 3 2 2 3" xfId="33814"/>
    <cellStyle name="B13 2 2 3 2 3" xfId="33815"/>
    <cellStyle name="B13 2 2 3 2 4" xfId="33816"/>
    <cellStyle name="B13 2 2 3 3" xfId="33817"/>
    <cellStyle name="B13 2 2 3 3 2" xfId="33818"/>
    <cellStyle name="B13 2 2 3 3 2 2" xfId="33819"/>
    <cellStyle name="B13 2 2 3 3 2 3" xfId="33820"/>
    <cellStyle name="B13 2 2 3 3 3" xfId="33821"/>
    <cellStyle name="B13 2 2 3 3 4" xfId="33822"/>
    <cellStyle name="B13 2 2 3 4" xfId="33823"/>
    <cellStyle name="B13 2 2 3 4 2" xfId="33824"/>
    <cellStyle name="B13 2 2 3 4 3" xfId="33825"/>
    <cellStyle name="B13 2 2 3 5" xfId="33826"/>
    <cellStyle name="B13 2 2 3 6" xfId="33827"/>
    <cellStyle name="B13 2 2 4" xfId="33828"/>
    <cellStyle name="B13 2 2 4 2" xfId="33829"/>
    <cellStyle name="B13 2 2 4 2 2" xfId="33830"/>
    <cellStyle name="B13 2 2 4 2 2 2" xfId="33831"/>
    <cellStyle name="B13 2 2 4 2 2 3" xfId="33832"/>
    <cellStyle name="B13 2 2 4 2 3" xfId="33833"/>
    <cellStyle name="B13 2 2 4 2 4" xfId="33834"/>
    <cellStyle name="B13 2 2 4 3" xfId="33835"/>
    <cellStyle name="B13 2 2 4 3 2" xfId="33836"/>
    <cellStyle name="B13 2 2 4 3 2 2" xfId="33837"/>
    <cellStyle name="B13 2 2 4 3 2 3" xfId="33838"/>
    <cellStyle name="B13 2 2 4 3 3" xfId="33839"/>
    <cellStyle name="B13 2 2 4 3 4" xfId="33840"/>
    <cellStyle name="B13 2 2 4 4" xfId="33841"/>
    <cellStyle name="B13 2 2 4 4 2" xfId="33842"/>
    <cellStyle name="B13 2 2 4 4 3" xfId="33843"/>
    <cellStyle name="B13 2 2 4 5" xfId="33844"/>
    <cellStyle name="B13 2 2 4 6" xfId="33845"/>
    <cellStyle name="B13 2 2 5" xfId="33846"/>
    <cellStyle name="B13 2 2 5 2" xfId="33847"/>
    <cellStyle name="B13 2 2 5 2 2" xfId="33848"/>
    <cellStyle name="B13 2 2 5 2 2 2" xfId="33849"/>
    <cellStyle name="B13 2 2 5 2 2 3" xfId="33850"/>
    <cellStyle name="B13 2 2 5 2 3" xfId="33851"/>
    <cellStyle name="B13 2 2 5 2 4" xfId="33852"/>
    <cellStyle name="B13 2 2 5 3" xfId="33853"/>
    <cellStyle name="B13 2 2 5 3 2" xfId="33854"/>
    <cellStyle name="B13 2 2 5 3 2 2" xfId="33855"/>
    <cellStyle name="B13 2 2 5 3 2 3" xfId="33856"/>
    <cellStyle name="B13 2 2 5 3 3" xfId="33857"/>
    <cellStyle name="B13 2 2 5 3 4" xfId="33858"/>
    <cellStyle name="B13 2 2 5 4" xfId="33859"/>
    <cellStyle name="B13 2 2 5 4 2" xfId="33860"/>
    <cellStyle name="B13 2 2 5 4 3" xfId="33861"/>
    <cellStyle name="B13 2 2 5 5" xfId="33862"/>
    <cellStyle name="B13 2 2 5 6" xfId="33863"/>
    <cellStyle name="B13 2 2 6" xfId="33864"/>
    <cellStyle name="B13 2 2 6 2" xfId="33865"/>
    <cellStyle name="B13 2 2 6 2 2" xfId="33866"/>
    <cellStyle name="B13 2 2 6 2 2 2" xfId="33867"/>
    <cellStyle name="B13 2 2 6 2 2 3" xfId="33868"/>
    <cellStyle name="B13 2 2 6 2 3" xfId="33869"/>
    <cellStyle name="B13 2 2 6 2 4" xfId="33870"/>
    <cellStyle name="B13 2 2 6 3" xfId="33871"/>
    <cellStyle name="B13 2 2 6 3 2" xfId="33872"/>
    <cellStyle name="B13 2 2 6 3 2 2" xfId="33873"/>
    <cellStyle name="B13 2 2 6 3 2 3" xfId="33874"/>
    <cellStyle name="B13 2 2 6 3 3" xfId="33875"/>
    <cellStyle name="B13 2 2 6 3 4" xfId="33876"/>
    <cellStyle name="B13 2 2 6 4" xfId="33877"/>
    <cellStyle name="B13 2 2 6 4 2" xfId="33878"/>
    <cellStyle name="B13 2 2 6 4 3" xfId="33879"/>
    <cellStyle name="B13 2 2 6 5" xfId="33880"/>
    <cellStyle name="B13 2 2 6 6" xfId="33881"/>
    <cellStyle name="B13 2 2 7" xfId="33882"/>
    <cellStyle name="B13 2 2 7 2" xfId="33883"/>
    <cellStyle name="B13 2 2 7 2 2" xfId="33884"/>
    <cellStyle name="B13 2 2 7 2 2 2" xfId="33885"/>
    <cellStyle name="B13 2 2 7 2 2 3" xfId="33886"/>
    <cellStyle name="B13 2 2 7 2 3" xfId="33887"/>
    <cellStyle name="B13 2 2 7 2 4" xfId="33888"/>
    <cellStyle name="B13 2 2 7 3" xfId="33889"/>
    <cellStyle name="B13 2 2 7 3 2" xfId="33890"/>
    <cellStyle name="B13 2 2 7 3 2 2" xfId="33891"/>
    <cellStyle name="B13 2 2 7 3 2 3" xfId="33892"/>
    <cellStyle name="B13 2 2 7 3 3" xfId="33893"/>
    <cellStyle name="B13 2 2 7 3 4" xfId="33894"/>
    <cellStyle name="B13 2 2 7 4" xfId="33895"/>
    <cellStyle name="B13 2 2 7 4 2" xfId="33896"/>
    <cellStyle name="B13 2 2 7 4 3" xfId="33897"/>
    <cellStyle name="B13 2 2 7 5" xfId="33898"/>
    <cellStyle name="B13 2 2 7 6" xfId="33899"/>
    <cellStyle name="B13 2 2 8" xfId="33900"/>
    <cellStyle name="B13 2 2 8 2" xfId="33901"/>
    <cellStyle name="B13 2 2 8 2 2" xfId="33902"/>
    <cellStyle name="B13 2 2 8 2 2 2" xfId="33903"/>
    <cellStyle name="B13 2 2 8 2 2 3" xfId="33904"/>
    <cellStyle name="B13 2 2 8 2 3" xfId="33905"/>
    <cellStyle name="B13 2 2 8 2 4" xfId="33906"/>
    <cellStyle name="B13 2 2 8 3" xfId="33907"/>
    <cellStyle name="B13 2 2 8 3 2" xfId="33908"/>
    <cellStyle name="B13 2 2 8 3 2 2" xfId="33909"/>
    <cellStyle name="B13 2 2 8 3 2 3" xfId="33910"/>
    <cellStyle name="B13 2 2 8 3 3" xfId="33911"/>
    <cellStyle name="B13 2 2 8 3 4" xfId="33912"/>
    <cellStyle name="B13 2 2 8 4" xfId="33913"/>
    <cellStyle name="B13 2 2 8 4 2" xfId="33914"/>
    <cellStyle name="B13 2 2 8 4 3" xfId="33915"/>
    <cellStyle name="B13 2 2 8 5" xfId="33916"/>
    <cellStyle name="B13 2 2 8 6" xfId="33917"/>
    <cellStyle name="B13 2 2 9" xfId="33918"/>
    <cellStyle name="B13 2 2 9 2" xfId="33919"/>
    <cellStyle name="B13 2 2 9 2 2" xfId="33920"/>
    <cellStyle name="B13 2 2 9 2 2 2" xfId="33921"/>
    <cellStyle name="B13 2 2 9 2 2 3" xfId="33922"/>
    <cellStyle name="B13 2 2 9 2 3" xfId="33923"/>
    <cellStyle name="B13 2 2 9 2 4" xfId="33924"/>
    <cellStyle name="B13 2 2 9 3" xfId="33925"/>
    <cellStyle name="B13 2 2 9 3 2" xfId="33926"/>
    <cellStyle name="B13 2 2 9 3 2 2" xfId="33927"/>
    <cellStyle name="B13 2 2 9 3 2 3" xfId="33928"/>
    <cellStyle name="B13 2 2 9 3 3" xfId="33929"/>
    <cellStyle name="B13 2 2 9 3 4" xfId="33930"/>
    <cellStyle name="B13 2 2 9 4" xfId="33931"/>
    <cellStyle name="B13 2 2 9 4 2" xfId="33932"/>
    <cellStyle name="B13 2 2 9 4 3" xfId="33933"/>
    <cellStyle name="B13 2 2 9 5" xfId="33934"/>
    <cellStyle name="B13 2 2 9 6" xfId="33935"/>
    <cellStyle name="B13 2 3" xfId="33936"/>
    <cellStyle name="B13 2 3 2" xfId="33937"/>
    <cellStyle name="B13 2 3 2 2" xfId="33938"/>
    <cellStyle name="B13 2 3 2 2 2" xfId="33939"/>
    <cellStyle name="B13 2 3 2 2 3" xfId="33940"/>
    <cellStyle name="B13 2 3 2 3" xfId="33941"/>
    <cellStyle name="B13 2 3 2 4" xfId="33942"/>
    <cellStyle name="B13 2 3 3" xfId="33943"/>
    <cellStyle name="B13 2 3 3 2" xfId="33944"/>
    <cellStyle name="B13 2 3 3 2 2" xfId="33945"/>
    <cellStyle name="B13 2 3 3 2 3" xfId="33946"/>
    <cellStyle name="B13 2 3 3 3" xfId="33947"/>
    <cellStyle name="B13 2 3 3 4" xfId="33948"/>
    <cellStyle name="B13 2 3 4" xfId="33949"/>
    <cellStyle name="B13 2 3 4 2" xfId="33950"/>
    <cellStyle name="B13 2 3 4 3" xfId="33951"/>
    <cellStyle name="B13 2 3 5" xfId="33952"/>
    <cellStyle name="B13 2 3 6" xfId="33953"/>
    <cellStyle name="B13 2 4" xfId="33954"/>
    <cellStyle name="B13 2 4 2" xfId="33955"/>
    <cellStyle name="B13 2 4 2 2" xfId="33956"/>
    <cellStyle name="B13 2 4 2 2 2" xfId="33957"/>
    <cellStyle name="B13 2 4 2 2 3" xfId="33958"/>
    <cellStyle name="B13 2 4 2 3" xfId="33959"/>
    <cellStyle name="B13 2 4 2 4" xfId="33960"/>
    <cellStyle name="B13 2 4 3" xfId="33961"/>
    <cellStyle name="B13 2 4 3 2" xfId="33962"/>
    <cellStyle name="B13 2 4 3 2 2" xfId="33963"/>
    <cellStyle name="B13 2 4 3 2 3" xfId="33964"/>
    <cellStyle name="B13 2 4 3 3" xfId="33965"/>
    <cellStyle name="B13 2 4 3 4" xfId="33966"/>
    <cellStyle name="B13 2 4 4" xfId="33967"/>
    <cellStyle name="B13 2 4 4 2" xfId="33968"/>
    <cellStyle name="B13 2 4 4 3" xfId="33969"/>
    <cellStyle name="B13 2 4 5" xfId="33970"/>
    <cellStyle name="B13 2 4 6" xfId="33971"/>
    <cellStyle name="B13 2 5" xfId="33972"/>
    <cellStyle name="B13 2 5 2" xfId="33973"/>
    <cellStyle name="B13 2 5 2 2" xfId="33974"/>
    <cellStyle name="B13 2 5 2 2 2" xfId="33975"/>
    <cellStyle name="B13 2 5 2 2 3" xfId="33976"/>
    <cellStyle name="B13 2 5 2 3" xfId="33977"/>
    <cellStyle name="B13 2 5 2 4" xfId="33978"/>
    <cellStyle name="B13 2 5 3" xfId="33979"/>
    <cellStyle name="B13 2 5 3 2" xfId="33980"/>
    <cellStyle name="B13 2 5 3 2 2" xfId="33981"/>
    <cellStyle name="B13 2 5 3 2 3" xfId="33982"/>
    <cellStyle name="B13 2 5 3 3" xfId="33983"/>
    <cellStyle name="B13 2 5 3 4" xfId="33984"/>
    <cellStyle name="B13 2 5 4" xfId="33985"/>
    <cellStyle name="B13 2 5 4 2" xfId="33986"/>
    <cellStyle name="B13 2 5 4 3" xfId="33987"/>
    <cellStyle name="B13 2 5 5" xfId="33988"/>
    <cellStyle name="B13 2 5 6" xfId="33989"/>
    <cellStyle name="B13 2 6" xfId="33990"/>
    <cellStyle name="B13 2 6 2" xfId="33991"/>
    <cellStyle name="B13 2 6 2 2" xfId="33992"/>
    <cellStyle name="B13 2 6 2 2 2" xfId="33993"/>
    <cellStyle name="B13 2 6 2 2 3" xfId="33994"/>
    <cellStyle name="B13 2 6 2 3" xfId="33995"/>
    <cellStyle name="B13 2 6 2 4" xfId="33996"/>
    <cellStyle name="B13 2 6 3" xfId="33997"/>
    <cellStyle name="B13 2 6 3 2" xfId="33998"/>
    <cellStyle name="B13 2 6 3 2 2" xfId="33999"/>
    <cellStyle name="B13 2 6 3 2 3" xfId="34000"/>
    <cellStyle name="B13 2 6 3 3" xfId="34001"/>
    <cellStyle name="B13 2 6 3 4" xfId="34002"/>
    <cellStyle name="B13 2 6 4" xfId="34003"/>
    <cellStyle name="B13 2 6 4 2" xfId="34004"/>
    <cellStyle name="B13 2 6 4 3" xfId="34005"/>
    <cellStyle name="B13 2 6 5" xfId="34006"/>
    <cellStyle name="B13 2 6 6" xfId="34007"/>
    <cellStyle name="B13 2 7" xfId="34008"/>
    <cellStyle name="B13 2 7 2" xfId="34009"/>
    <cellStyle name="B13 2 7 2 2" xfId="34010"/>
    <cellStyle name="B13 2 7 2 2 2" xfId="34011"/>
    <cellStyle name="B13 2 7 2 2 3" xfId="34012"/>
    <cellStyle name="B13 2 7 2 3" xfId="34013"/>
    <cellStyle name="B13 2 7 2 4" xfId="34014"/>
    <cellStyle name="B13 2 7 3" xfId="34015"/>
    <cellStyle name="B13 2 7 3 2" xfId="34016"/>
    <cellStyle name="B13 2 7 3 2 2" xfId="34017"/>
    <cellStyle name="B13 2 7 3 2 3" xfId="34018"/>
    <cellStyle name="B13 2 7 3 3" xfId="34019"/>
    <cellStyle name="B13 2 7 3 4" xfId="34020"/>
    <cellStyle name="B13 2 7 4" xfId="34021"/>
    <cellStyle name="B13 2 7 4 2" xfId="34022"/>
    <cellStyle name="B13 2 7 4 3" xfId="34023"/>
    <cellStyle name="B13 2 7 5" xfId="34024"/>
    <cellStyle name="B13 2 7 6" xfId="34025"/>
    <cellStyle name="B13 2 8" xfId="34026"/>
    <cellStyle name="B13 2 8 2" xfId="34027"/>
    <cellStyle name="B13 2 8 2 2" xfId="34028"/>
    <cellStyle name="B13 2 8 2 2 2" xfId="34029"/>
    <cellStyle name="B13 2 8 2 2 3" xfId="34030"/>
    <cellStyle name="B13 2 8 2 3" xfId="34031"/>
    <cellStyle name="B13 2 8 2 4" xfId="34032"/>
    <cellStyle name="B13 2 8 3" xfId="34033"/>
    <cellStyle name="B13 2 8 3 2" xfId="34034"/>
    <cellStyle name="B13 2 8 3 2 2" xfId="34035"/>
    <cellStyle name="B13 2 8 3 2 3" xfId="34036"/>
    <cellStyle name="B13 2 8 3 3" xfId="34037"/>
    <cellStyle name="B13 2 8 3 4" xfId="34038"/>
    <cellStyle name="B13 2 8 4" xfId="34039"/>
    <cellStyle name="B13 2 8 4 2" xfId="34040"/>
    <cellStyle name="B13 2 8 4 3" xfId="34041"/>
    <cellStyle name="B13 2 8 5" xfId="34042"/>
    <cellStyle name="B13 2 8 6" xfId="34043"/>
    <cellStyle name="B13 2 9" xfId="34044"/>
    <cellStyle name="B13 2 9 2" xfId="34045"/>
    <cellStyle name="B13 2 9 2 2" xfId="34046"/>
    <cellStyle name="B13 2 9 2 2 2" xfId="34047"/>
    <cellStyle name="B13 2 9 2 2 3" xfId="34048"/>
    <cellStyle name="B13 2 9 2 3" xfId="34049"/>
    <cellStyle name="B13 2 9 2 4" xfId="34050"/>
    <cellStyle name="B13 2 9 3" xfId="34051"/>
    <cellStyle name="B13 2 9 3 2" xfId="34052"/>
    <cellStyle name="B13 2 9 3 2 2" xfId="34053"/>
    <cellStyle name="B13 2 9 3 2 3" xfId="34054"/>
    <cellStyle name="B13 2 9 3 3" xfId="34055"/>
    <cellStyle name="B13 2 9 3 4" xfId="34056"/>
    <cellStyle name="B13 2 9 4" xfId="34057"/>
    <cellStyle name="B13 2 9 4 2" xfId="34058"/>
    <cellStyle name="B13 2 9 4 3" xfId="34059"/>
    <cellStyle name="B13 2 9 5" xfId="34060"/>
    <cellStyle name="B13 2 9 6" xfId="34061"/>
    <cellStyle name="B14 2" xfId="34062"/>
    <cellStyle name="B14 2 10" xfId="34063"/>
    <cellStyle name="B14 2 10 2" xfId="34064"/>
    <cellStyle name="B14 2 10 2 2" xfId="34065"/>
    <cellStyle name="B14 2 10 2 2 2" xfId="34066"/>
    <cellStyle name="B14 2 10 2 2 3" xfId="34067"/>
    <cellStyle name="B14 2 10 2 3" xfId="34068"/>
    <cellStyle name="B14 2 10 2 4" xfId="34069"/>
    <cellStyle name="B14 2 10 3" xfId="34070"/>
    <cellStyle name="B14 2 10 3 2" xfId="34071"/>
    <cellStyle name="B14 2 10 3 2 2" xfId="34072"/>
    <cellStyle name="B14 2 10 3 2 3" xfId="34073"/>
    <cellStyle name="B14 2 10 3 3" xfId="34074"/>
    <cellStyle name="B14 2 10 3 4" xfId="34075"/>
    <cellStyle name="B14 2 10 4" xfId="34076"/>
    <cellStyle name="B14 2 10 4 2" xfId="34077"/>
    <cellStyle name="B14 2 10 4 3" xfId="34078"/>
    <cellStyle name="B14 2 10 5" xfId="34079"/>
    <cellStyle name="B14 2 10 6" xfId="34080"/>
    <cellStyle name="B14 2 11" xfId="34081"/>
    <cellStyle name="B14 2 11 2" xfId="34082"/>
    <cellStyle name="B14 2 11 2 2" xfId="34083"/>
    <cellStyle name="B14 2 11 2 2 2" xfId="34084"/>
    <cellStyle name="B14 2 11 2 2 3" xfId="34085"/>
    <cellStyle name="B14 2 11 2 3" xfId="34086"/>
    <cellStyle name="B14 2 11 2 4" xfId="34087"/>
    <cellStyle name="B14 2 11 3" xfId="34088"/>
    <cellStyle name="B14 2 11 3 2" xfId="34089"/>
    <cellStyle name="B14 2 11 3 2 2" xfId="34090"/>
    <cellStyle name="B14 2 11 3 2 3" xfId="34091"/>
    <cellStyle name="B14 2 11 3 3" xfId="34092"/>
    <cellStyle name="B14 2 11 3 4" xfId="34093"/>
    <cellStyle name="B14 2 11 4" xfId="34094"/>
    <cellStyle name="B14 2 11 4 2" xfId="34095"/>
    <cellStyle name="B14 2 11 4 3" xfId="34096"/>
    <cellStyle name="B14 2 11 5" xfId="34097"/>
    <cellStyle name="B14 2 11 6" xfId="34098"/>
    <cellStyle name="B14 2 12" xfId="34099"/>
    <cellStyle name="B14 2 12 2" xfId="34100"/>
    <cellStyle name="B14 2 12 2 2" xfId="34101"/>
    <cellStyle name="B14 2 12 2 3" xfId="34102"/>
    <cellStyle name="B14 2 12 3" xfId="34103"/>
    <cellStyle name="B14 2 12 4" xfId="34104"/>
    <cellStyle name="B14 2 13" xfId="34105"/>
    <cellStyle name="B14 2 13 2" xfId="34106"/>
    <cellStyle name="B14 2 13 2 2" xfId="34107"/>
    <cellStyle name="B14 2 13 2 3" xfId="34108"/>
    <cellStyle name="B14 2 13 3" xfId="34109"/>
    <cellStyle name="B14 2 13 4" xfId="34110"/>
    <cellStyle name="B14 2 14" xfId="34111"/>
    <cellStyle name="B14 2 15" xfId="34112"/>
    <cellStyle name="B14 2 2" xfId="34113"/>
    <cellStyle name="B14 2 2 10" xfId="34114"/>
    <cellStyle name="B14 2 2 10 2" xfId="34115"/>
    <cellStyle name="B14 2 2 10 2 2" xfId="34116"/>
    <cellStyle name="B14 2 2 10 2 2 2" xfId="34117"/>
    <cellStyle name="B14 2 2 10 2 2 3" xfId="34118"/>
    <cellStyle name="B14 2 2 10 2 3" xfId="34119"/>
    <cellStyle name="B14 2 2 10 2 4" xfId="34120"/>
    <cellStyle name="B14 2 2 10 3" xfId="34121"/>
    <cellStyle name="B14 2 2 10 3 2" xfId="34122"/>
    <cellStyle name="B14 2 2 10 3 2 2" xfId="34123"/>
    <cellStyle name="B14 2 2 10 3 2 3" xfId="34124"/>
    <cellStyle name="B14 2 2 10 3 3" xfId="34125"/>
    <cellStyle name="B14 2 2 10 3 4" xfId="34126"/>
    <cellStyle name="B14 2 2 10 4" xfId="34127"/>
    <cellStyle name="B14 2 2 10 4 2" xfId="34128"/>
    <cellStyle name="B14 2 2 10 4 3" xfId="34129"/>
    <cellStyle name="B14 2 2 10 5" xfId="34130"/>
    <cellStyle name="B14 2 2 10 6" xfId="34131"/>
    <cellStyle name="B14 2 2 11" xfId="34132"/>
    <cellStyle name="B14 2 2 11 2" xfId="34133"/>
    <cellStyle name="B14 2 2 11 2 2" xfId="34134"/>
    <cellStyle name="B14 2 2 11 2 3" xfId="34135"/>
    <cellStyle name="B14 2 2 11 3" xfId="34136"/>
    <cellStyle name="B14 2 2 11 4" xfId="34137"/>
    <cellStyle name="B14 2 2 12" xfId="34138"/>
    <cellStyle name="B14 2 2 12 2" xfId="34139"/>
    <cellStyle name="B14 2 2 12 2 2" xfId="34140"/>
    <cellStyle name="B14 2 2 12 2 3" xfId="34141"/>
    <cellStyle name="B14 2 2 12 3" xfId="34142"/>
    <cellStyle name="B14 2 2 12 4" xfId="34143"/>
    <cellStyle name="B14 2 2 13" xfId="34144"/>
    <cellStyle name="B14 2 2 14" xfId="34145"/>
    <cellStyle name="B14 2 2 2" xfId="34146"/>
    <cellStyle name="B14 2 2 2 2" xfId="34147"/>
    <cellStyle name="B14 2 2 2 2 2" xfId="34148"/>
    <cellStyle name="B14 2 2 2 2 2 2" xfId="34149"/>
    <cellStyle name="B14 2 2 2 2 2 3" xfId="34150"/>
    <cellStyle name="B14 2 2 2 2 3" xfId="34151"/>
    <cellStyle name="B14 2 2 2 2 4" xfId="34152"/>
    <cellStyle name="B14 2 2 2 3" xfId="34153"/>
    <cellStyle name="B14 2 2 2 3 2" xfId="34154"/>
    <cellStyle name="B14 2 2 2 3 2 2" xfId="34155"/>
    <cellStyle name="B14 2 2 2 3 2 3" xfId="34156"/>
    <cellStyle name="B14 2 2 2 3 3" xfId="34157"/>
    <cellStyle name="B14 2 2 2 3 4" xfId="34158"/>
    <cellStyle name="B14 2 2 2 4" xfId="34159"/>
    <cellStyle name="B14 2 2 2 4 2" xfId="34160"/>
    <cellStyle name="B14 2 2 2 4 3" xfId="34161"/>
    <cellStyle name="B14 2 2 2 5" xfId="34162"/>
    <cellStyle name="B14 2 2 2 6" xfId="34163"/>
    <cellStyle name="B14 2 2 3" xfId="34164"/>
    <cellStyle name="B14 2 2 3 2" xfId="34165"/>
    <cellStyle name="B14 2 2 3 2 2" xfId="34166"/>
    <cellStyle name="B14 2 2 3 2 2 2" xfId="34167"/>
    <cellStyle name="B14 2 2 3 2 2 3" xfId="34168"/>
    <cellStyle name="B14 2 2 3 2 3" xfId="34169"/>
    <cellStyle name="B14 2 2 3 2 4" xfId="34170"/>
    <cellStyle name="B14 2 2 3 3" xfId="34171"/>
    <cellStyle name="B14 2 2 3 3 2" xfId="34172"/>
    <cellStyle name="B14 2 2 3 3 2 2" xfId="34173"/>
    <cellStyle name="B14 2 2 3 3 2 3" xfId="34174"/>
    <cellStyle name="B14 2 2 3 3 3" xfId="34175"/>
    <cellStyle name="B14 2 2 3 3 4" xfId="34176"/>
    <cellStyle name="B14 2 2 3 4" xfId="34177"/>
    <cellStyle name="B14 2 2 3 4 2" xfId="34178"/>
    <cellStyle name="B14 2 2 3 4 3" xfId="34179"/>
    <cellStyle name="B14 2 2 3 5" xfId="34180"/>
    <cellStyle name="B14 2 2 3 6" xfId="34181"/>
    <cellStyle name="B14 2 2 4" xfId="34182"/>
    <cellStyle name="B14 2 2 4 2" xfId="34183"/>
    <cellStyle name="B14 2 2 4 2 2" xfId="34184"/>
    <cellStyle name="B14 2 2 4 2 2 2" xfId="34185"/>
    <cellStyle name="B14 2 2 4 2 2 3" xfId="34186"/>
    <cellStyle name="B14 2 2 4 2 3" xfId="34187"/>
    <cellStyle name="B14 2 2 4 2 4" xfId="34188"/>
    <cellStyle name="B14 2 2 4 3" xfId="34189"/>
    <cellStyle name="B14 2 2 4 3 2" xfId="34190"/>
    <cellStyle name="B14 2 2 4 3 2 2" xfId="34191"/>
    <cellStyle name="B14 2 2 4 3 2 3" xfId="34192"/>
    <cellStyle name="B14 2 2 4 3 3" xfId="34193"/>
    <cellStyle name="B14 2 2 4 3 4" xfId="34194"/>
    <cellStyle name="B14 2 2 4 4" xfId="34195"/>
    <cellStyle name="B14 2 2 4 4 2" xfId="34196"/>
    <cellStyle name="B14 2 2 4 4 3" xfId="34197"/>
    <cellStyle name="B14 2 2 4 5" xfId="34198"/>
    <cellStyle name="B14 2 2 4 6" xfId="34199"/>
    <cellStyle name="B14 2 2 5" xfId="34200"/>
    <cellStyle name="B14 2 2 5 2" xfId="34201"/>
    <cellStyle name="B14 2 2 5 2 2" xfId="34202"/>
    <cellStyle name="B14 2 2 5 2 2 2" xfId="34203"/>
    <cellStyle name="B14 2 2 5 2 2 3" xfId="34204"/>
    <cellStyle name="B14 2 2 5 2 3" xfId="34205"/>
    <cellStyle name="B14 2 2 5 2 4" xfId="34206"/>
    <cellStyle name="B14 2 2 5 3" xfId="34207"/>
    <cellStyle name="B14 2 2 5 3 2" xfId="34208"/>
    <cellStyle name="B14 2 2 5 3 2 2" xfId="34209"/>
    <cellStyle name="B14 2 2 5 3 2 3" xfId="34210"/>
    <cellStyle name="B14 2 2 5 3 3" xfId="34211"/>
    <cellStyle name="B14 2 2 5 3 4" xfId="34212"/>
    <cellStyle name="B14 2 2 5 4" xfId="34213"/>
    <cellStyle name="B14 2 2 5 4 2" xfId="34214"/>
    <cellStyle name="B14 2 2 5 4 3" xfId="34215"/>
    <cellStyle name="B14 2 2 5 5" xfId="34216"/>
    <cellStyle name="B14 2 2 5 6" xfId="34217"/>
    <cellStyle name="B14 2 2 6" xfId="34218"/>
    <cellStyle name="B14 2 2 6 2" xfId="34219"/>
    <cellStyle name="B14 2 2 6 2 2" xfId="34220"/>
    <cellStyle name="B14 2 2 6 2 2 2" xfId="34221"/>
    <cellStyle name="B14 2 2 6 2 2 3" xfId="34222"/>
    <cellStyle name="B14 2 2 6 2 3" xfId="34223"/>
    <cellStyle name="B14 2 2 6 2 4" xfId="34224"/>
    <cellStyle name="B14 2 2 6 3" xfId="34225"/>
    <cellStyle name="B14 2 2 6 3 2" xfId="34226"/>
    <cellStyle name="B14 2 2 6 3 2 2" xfId="34227"/>
    <cellStyle name="B14 2 2 6 3 2 3" xfId="34228"/>
    <cellStyle name="B14 2 2 6 3 3" xfId="34229"/>
    <cellStyle name="B14 2 2 6 3 4" xfId="34230"/>
    <cellStyle name="B14 2 2 6 4" xfId="34231"/>
    <cellStyle name="B14 2 2 6 4 2" xfId="34232"/>
    <cellStyle name="B14 2 2 6 4 3" xfId="34233"/>
    <cellStyle name="B14 2 2 6 5" xfId="34234"/>
    <cellStyle name="B14 2 2 6 6" xfId="34235"/>
    <cellStyle name="B14 2 2 7" xfId="34236"/>
    <cellStyle name="B14 2 2 7 2" xfId="34237"/>
    <cellStyle name="B14 2 2 7 2 2" xfId="34238"/>
    <cellStyle name="B14 2 2 7 2 2 2" xfId="34239"/>
    <cellStyle name="B14 2 2 7 2 2 3" xfId="34240"/>
    <cellStyle name="B14 2 2 7 2 3" xfId="34241"/>
    <cellStyle name="B14 2 2 7 2 4" xfId="34242"/>
    <cellStyle name="B14 2 2 7 3" xfId="34243"/>
    <cellStyle name="B14 2 2 7 3 2" xfId="34244"/>
    <cellStyle name="B14 2 2 7 3 2 2" xfId="34245"/>
    <cellStyle name="B14 2 2 7 3 2 3" xfId="34246"/>
    <cellStyle name="B14 2 2 7 3 3" xfId="34247"/>
    <cellStyle name="B14 2 2 7 3 4" xfId="34248"/>
    <cellStyle name="B14 2 2 7 4" xfId="34249"/>
    <cellStyle name="B14 2 2 7 4 2" xfId="34250"/>
    <cellStyle name="B14 2 2 7 4 3" xfId="34251"/>
    <cellStyle name="B14 2 2 7 5" xfId="34252"/>
    <cellStyle name="B14 2 2 7 6" xfId="34253"/>
    <cellStyle name="B14 2 2 8" xfId="34254"/>
    <cellStyle name="B14 2 2 8 2" xfId="34255"/>
    <cellStyle name="B14 2 2 8 2 2" xfId="34256"/>
    <cellStyle name="B14 2 2 8 2 2 2" xfId="34257"/>
    <cellStyle name="B14 2 2 8 2 2 3" xfId="34258"/>
    <cellStyle name="B14 2 2 8 2 3" xfId="34259"/>
    <cellStyle name="B14 2 2 8 2 4" xfId="34260"/>
    <cellStyle name="B14 2 2 8 3" xfId="34261"/>
    <cellStyle name="B14 2 2 8 3 2" xfId="34262"/>
    <cellStyle name="B14 2 2 8 3 2 2" xfId="34263"/>
    <cellStyle name="B14 2 2 8 3 2 3" xfId="34264"/>
    <cellStyle name="B14 2 2 8 3 3" xfId="34265"/>
    <cellStyle name="B14 2 2 8 3 4" xfId="34266"/>
    <cellStyle name="B14 2 2 8 4" xfId="34267"/>
    <cellStyle name="B14 2 2 8 4 2" xfId="34268"/>
    <cellStyle name="B14 2 2 8 4 3" xfId="34269"/>
    <cellStyle name="B14 2 2 8 5" xfId="34270"/>
    <cellStyle name="B14 2 2 8 6" xfId="34271"/>
    <cellStyle name="B14 2 2 9" xfId="34272"/>
    <cellStyle name="B14 2 2 9 2" xfId="34273"/>
    <cellStyle name="B14 2 2 9 2 2" xfId="34274"/>
    <cellStyle name="B14 2 2 9 2 2 2" xfId="34275"/>
    <cellStyle name="B14 2 2 9 2 2 3" xfId="34276"/>
    <cellStyle name="B14 2 2 9 2 3" xfId="34277"/>
    <cellStyle name="B14 2 2 9 2 4" xfId="34278"/>
    <cellStyle name="B14 2 2 9 3" xfId="34279"/>
    <cellStyle name="B14 2 2 9 3 2" xfId="34280"/>
    <cellStyle name="B14 2 2 9 3 2 2" xfId="34281"/>
    <cellStyle name="B14 2 2 9 3 2 3" xfId="34282"/>
    <cellStyle name="B14 2 2 9 3 3" xfId="34283"/>
    <cellStyle name="B14 2 2 9 3 4" xfId="34284"/>
    <cellStyle name="B14 2 2 9 4" xfId="34285"/>
    <cellStyle name="B14 2 2 9 4 2" xfId="34286"/>
    <cellStyle name="B14 2 2 9 4 3" xfId="34287"/>
    <cellStyle name="B14 2 2 9 5" xfId="34288"/>
    <cellStyle name="B14 2 2 9 6" xfId="34289"/>
    <cellStyle name="B14 2 3" xfId="34290"/>
    <cellStyle name="B14 2 3 2" xfId="34291"/>
    <cellStyle name="B14 2 3 2 2" xfId="34292"/>
    <cellStyle name="B14 2 3 2 2 2" xfId="34293"/>
    <cellStyle name="B14 2 3 2 2 3" xfId="34294"/>
    <cellStyle name="B14 2 3 2 3" xfId="34295"/>
    <cellStyle name="B14 2 3 2 4" xfId="34296"/>
    <cellStyle name="B14 2 3 3" xfId="34297"/>
    <cellStyle name="B14 2 3 3 2" xfId="34298"/>
    <cellStyle name="B14 2 3 3 2 2" xfId="34299"/>
    <cellStyle name="B14 2 3 3 2 3" xfId="34300"/>
    <cellStyle name="B14 2 3 3 3" xfId="34301"/>
    <cellStyle name="B14 2 3 3 4" xfId="34302"/>
    <cellStyle name="B14 2 3 4" xfId="34303"/>
    <cellStyle name="B14 2 3 4 2" xfId="34304"/>
    <cellStyle name="B14 2 3 4 3" xfId="34305"/>
    <cellStyle name="B14 2 3 5" xfId="34306"/>
    <cellStyle name="B14 2 3 6" xfId="34307"/>
    <cellStyle name="B14 2 4" xfId="34308"/>
    <cellStyle name="B14 2 4 2" xfId="34309"/>
    <cellStyle name="B14 2 4 2 2" xfId="34310"/>
    <cellStyle name="B14 2 4 2 2 2" xfId="34311"/>
    <cellStyle name="B14 2 4 2 2 3" xfId="34312"/>
    <cellStyle name="B14 2 4 2 3" xfId="34313"/>
    <cellStyle name="B14 2 4 2 4" xfId="34314"/>
    <cellStyle name="B14 2 4 3" xfId="34315"/>
    <cellStyle name="B14 2 4 3 2" xfId="34316"/>
    <cellStyle name="B14 2 4 3 2 2" xfId="34317"/>
    <cellStyle name="B14 2 4 3 2 3" xfId="34318"/>
    <cellStyle name="B14 2 4 3 3" xfId="34319"/>
    <cellStyle name="B14 2 4 3 4" xfId="34320"/>
    <cellStyle name="B14 2 4 4" xfId="34321"/>
    <cellStyle name="B14 2 4 4 2" xfId="34322"/>
    <cellStyle name="B14 2 4 4 3" xfId="34323"/>
    <cellStyle name="B14 2 4 5" xfId="34324"/>
    <cellStyle name="B14 2 4 6" xfId="34325"/>
    <cellStyle name="B14 2 5" xfId="34326"/>
    <cellStyle name="B14 2 5 2" xfId="34327"/>
    <cellStyle name="B14 2 5 2 2" xfId="34328"/>
    <cellStyle name="B14 2 5 2 2 2" xfId="34329"/>
    <cellStyle name="B14 2 5 2 2 3" xfId="34330"/>
    <cellStyle name="B14 2 5 2 3" xfId="34331"/>
    <cellStyle name="B14 2 5 2 4" xfId="34332"/>
    <cellStyle name="B14 2 5 3" xfId="34333"/>
    <cellStyle name="B14 2 5 3 2" xfId="34334"/>
    <cellStyle name="B14 2 5 3 2 2" xfId="34335"/>
    <cellStyle name="B14 2 5 3 2 3" xfId="34336"/>
    <cellStyle name="B14 2 5 3 3" xfId="34337"/>
    <cellStyle name="B14 2 5 3 4" xfId="34338"/>
    <cellStyle name="B14 2 5 4" xfId="34339"/>
    <cellStyle name="B14 2 5 4 2" xfId="34340"/>
    <cellStyle name="B14 2 5 4 3" xfId="34341"/>
    <cellStyle name="B14 2 5 5" xfId="34342"/>
    <cellStyle name="B14 2 5 6" xfId="34343"/>
    <cellStyle name="B14 2 6" xfId="34344"/>
    <cellStyle name="B14 2 6 2" xfId="34345"/>
    <cellStyle name="B14 2 6 2 2" xfId="34346"/>
    <cellStyle name="B14 2 6 2 2 2" xfId="34347"/>
    <cellStyle name="B14 2 6 2 2 3" xfId="34348"/>
    <cellStyle name="B14 2 6 2 3" xfId="34349"/>
    <cellStyle name="B14 2 6 2 4" xfId="34350"/>
    <cellStyle name="B14 2 6 3" xfId="34351"/>
    <cellStyle name="B14 2 6 3 2" xfId="34352"/>
    <cellStyle name="B14 2 6 3 2 2" xfId="34353"/>
    <cellStyle name="B14 2 6 3 2 3" xfId="34354"/>
    <cellStyle name="B14 2 6 3 3" xfId="34355"/>
    <cellStyle name="B14 2 6 3 4" xfId="34356"/>
    <cellStyle name="B14 2 6 4" xfId="34357"/>
    <cellStyle name="B14 2 6 4 2" xfId="34358"/>
    <cellStyle name="B14 2 6 4 3" xfId="34359"/>
    <cellStyle name="B14 2 6 5" xfId="34360"/>
    <cellStyle name="B14 2 6 6" xfId="34361"/>
    <cellStyle name="B14 2 7" xfId="34362"/>
    <cellStyle name="B14 2 7 2" xfId="34363"/>
    <cellStyle name="B14 2 7 2 2" xfId="34364"/>
    <cellStyle name="B14 2 7 2 2 2" xfId="34365"/>
    <cellStyle name="B14 2 7 2 2 3" xfId="34366"/>
    <cellStyle name="B14 2 7 2 3" xfId="34367"/>
    <cellStyle name="B14 2 7 2 4" xfId="34368"/>
    <cellStyle name="B14 2 7 3" xfId="34369"/>
    <cellStyle name="B14 2 7 3 2" xfId="34370"/>
    <cellStyle name="B14 2 7 3 2 2" xfId="34371"/>
    <cellStyle name="B14 2 7 3 2 3" xfId="34372"/>
    <cellStyle name="B14 2 7 3 3" xfId="34373"/>
    <cellStyle name="B14 2 7 3 4" xfId="34374"/>
    <cellStyle name="B14 2 7 4" xfId="34375"/>
    <cellStyle name="B14 2 7 4 2" xfId="34376"/>
    <cellStyle name="B14 2 7 4 3" xfId="34377"/>
    <cellStyle name="B14 2 7 5" xfId="34378"/>
    <cellStyle name="B14 2 7 6" xfId="34379"/>
    <cellStyle name="B14 2 8" xfId="34380"/>
    <cellStyle name="B14 2 8 2" xfId="34381"/>
    <cellStyle name="B14 2 8 2 2" xfId="34382"/>
    <cellStyle name="B14 2 8 2 2 2" xfId="34383"/>
    <cellStyle name="B14 2 8 2 2 3" xfId="34384"/>
    <cellStyle name="B14 2 8 2 3" xfId="34385"/>
    <cellStyle name="B14 2 8 2 4" xfId="34386"/>
    <cellStyle name="B14 2 8 3" xfId="34387"/>
    <cellStyle name="B14 2 8 3 2" xfId="34388"/>
    <cellStyle name="B14 2 8 3 2 2" xfId="34389"/>
    <cellStyle name="B14 2 8 3 2 3" xfId="34390"/>
    <cellStyle name="B14 2 8 3 3" xfId="34391"/>
    <cellStyle name="B14 2 8 3 4" xfId="34392"/>
    <cellStyle name="B14 2 8 4" xfId="34393"/>
    <cellStyle name="B14 2 8 4 2" xfId="34394"/>
    <cellStyle name="B14 2 8 4 3" xfId="34395"/>
    <cellStyle name="B14 2 8 5" xfId="34396"/>
    <cellStyle name="B14 2 8 6" xfId="34397"/>
    <cellStyle name="B14 2 9" xfId="34398"/>
    <cellStyle name="B14 2 9 2" xfId="34399"/>
    <cellStyle name="B14 2 9 2 2" xfId="34400"/>
    <cellStyle name="B14 2 9 2 2 2" xfId="34401"/>
    <cellStyle name="B14 2 9 2 2 3" xfId="34402"/>
    <cellStyle name="B14 2 9 2 3" xfId="34403"/>
    <cellStyle name="B14 2 9 2 4" xfId="34404"/>
    <cellStyle name="B14 2 9 3" xfId="34405"/>
    <cellStyle name="B14 2 9 3 2" xfId="34406"/>
    <cellStyle name="B14 2 9 3 2 2" xfId="34407"/>
    <cellStyle name="B14 2 9 3 2 3" xfId="34408"/>
    <cellStyle name="B14 2 9 3 3" xfId="34409"/>
    <cellStyle name="B14 2 9 3 4" xfId="34410"/>
    <cellStyle name="B14 2 9 4" xfId="34411"/>
    <cellStyle name="B14 2 9 4 2" xfId="34412"/>
    <cellStyle name="B14 2 9 4 3" xfId="34413"/>
    <cellStyle name="B14 2 9 5" xfId="34414"/>
    <cellStyle name="B14 2 9 6" xfId="34415"/>
    <cellStyle name="background" xfId="301"/>
    <cellStyle name="background 2" xfId="34416"/>
    <cellStyle name="background 3" xfId="34417"/>
    <cellStyle name="background 3 2" xfId="34418"/>
    <cellStyle name="background 4" xfId="34419"/>
    <cellStyle name="background 4 2" xfId="34420"/>
    <cellStyle name="Bad 2" xfId="302"/>
    <cellStyle name="Bad 3" xfId="34421"/>
    <cellStyle name="Bad 4" xfId="34422"/>
    <cellStyle name="banner" xfId="303"/>
    <cellStyle name="Blank [$]" xfId="304"/>
    <cellStyle name="Blank [$] 2" xfId="34423"/>
    <cellStyle name="Blank [%]" xfId="305"/>
    <cellStyle name="Blank [%] 2" xfId="34424"/>
    <cellStyle name="Blank [,]" xfId="306"/>
    <cellStyle name="Blank [,] 2" xfId="34425"/>
    <cellStyle name="Blank [1$]" xfId="307"/>
    <cellStyle name="Blank [1$] 2" xfId="34426"/>
    <cellStyle name="Blank [1%]" xfId="308"/>
    <cellStyle name="Blank [1%] 2" xfId="34427"/>
    <cellStyle name="Blank [1,]" xfId="309"/>
    <cellStyle name="Blank [1,] 2" xfId="34428"/>
    <cellStyle name="Blank [2$]" xfId="310"/>
    <cellStyle name="Blank [2$] 2" xfId="34429"/>
    <cellStyle name="Blank [2%]" xfId="311"/>
    <cellStyle name="Blank [2%] 2" xfId="34430"/>
    <cellStyle name="Blank [2,]" xfId="312"/>
    <cellStyle name="Blank [2,] 2" xfId="34431"/>
    <cellStyle name="Blank [3$]" xfId="313"/>
    <cellStyle name="Blank [3$] 2" xfId="34432"/>
    <cellStyle name="Blank [3%]" xfId="314"/>
    <cellStyle name="Blank [3%] 2" xfId="34433"/>
    <cellStyle name="Blank [3,]" xfId="315"/>
    <cellStyle name="Blank [3,] 2" xfId="34434"/>
    <cellStyle name="Blank [D-M-Y]" xfId="316"/>
    <cellStyle name="Blank [K,]" xfId="317"/>
    <cellStyle name="Blank [K,] 2" xfId="34435"/>
    <cellStyle name="Blue" xfId="318"/>
    <cellStyle name="Body" xfId="319"/>
    <cellStyle name="Body 2" xfId="34436"/>
    <cellStyle name="Bold/Border" xfId="320"/>
    <cellStyle name="Bold/Border 2" xfId="34437"/>
    <cellStyle name="Bold/Border 2 2" xfId="34438"/>
    <cellStyle name="Bold/Border 2 2 2" xfId="34439"/>
    <cellStyle name="Bold/Border 2 3" xfId="34440"/>
    <cellStyle name="Bold/Border 3" xfId="34441"/>
    <cellStyle name="Bold/Border 3 2" xfId="34442"/>
    <cellStyle name="Bold/Border 4" xfId="34443"/>
    <cellStyle name="Border Heavy" xfId="321"/>
    <cellStyle name="Border Heavy 2" xfId="34444"/>
    <cellStyle name="Border Thin" xfId="322"/>
    <cellStyle name="Border Thin 2" xfId="34445"/>
    <cellStyle name="Border Thin 2 2" xfId="34446"/>
    <cellStyle name="Border Thin 2 2 2" xfId="34447"/>
    <cellStyle name="Border Thin 2 3" xfId="34448"/>
    <cellStyle name="Border Thin 3" xfId="34449"/>
    <cellStyle name="Border Thin 3 2" xfId="34450"/>
    <cellStyle name="Border Thin 4" xfId="34451"/>
    <cellStyle name="Border Thin 5" xfId="34452"/>
    <cellStyle name="Branch" xfId="323"/>
    <cellStyle name="Bullet" xfId="324"/>
    <cellStyle name="C00L" xfId="325"/>
    <cellStyle name="C00L 2" xfId="1042"/>
    <cellStyle name="C00L 2 10" xfId="3611"/>
    <cellStyle name="C00L 2 10 2" xfId="7094"/>
    <cellStyle name="C00L 2 10 3" xfId="11624"/>
    <cellStyle name="C00L 2 10 4" xfId="18944"/>
    <cellStyle name="C00L 2 10 5" xfId="22704"/>
    <cellStyle name="C00L 2 10 6" xfId="29465"/>
    <cellStyle name="C00L 2 10 7" xfId="29409"/>
    <cellStyle name="C00L 2 11" xfId="29464"/>
    <cellStyle name="C00L 2 12" xfId="29408"/>
    <cellStyle name="C00L 2 2" xfId="1118"/>
    <cellStyle name="C00L 2 2 10" xfId="18943"/>
    <cellStyle name="C00L 2 2 11" xfId="22705"/>
    <cellStyle name="C00L 2 2 12" xfId="29466"/>
    <cellStyle name="C00L 2 2 13" xfId="29410"/>
    <cellStyle name="C00L 2 2 2" xfId="1669"/>
    <cellStyle name="C00L 2 2 2 2" xfId="4218"/>
    <cellStyle name="C00L 2 2 2 2 2" xfId="7097"/>
    <cellStyle name="C00L 2 2 2 2 3" xfId="11627"/>
    <cellStyle name="C00L 2 2 2 2 4" xfId="18941"/>
    <cellStyle name="C00L 2 2 2 2 5" xfId="22707"/>
    <cellStyle name="C00L 2 2 2 2 6" xfId="29468"/>
    <cellStyle name="C00L 2 2 2 2 7" xfId="29412"/>
    <cellStyle name="C00L 2 2 2 3" xfId="7096"/>
    <cellStyle name="C00L 2 2 2 4" xfId="11626"/>
    <cellStyle name="C00L 2 2 2 5" xfId="18942"/>
    <cellStyle name="C00L 2 2 2 6" xfId="22706"/>
    <cellStyle name="C00L 2 2 2 7" xfId="29467"/>
    <cellStyle name="C00L 2 2 2 8" xfId="29411"/>
    <cellStyle name="C00L 2 2 3" xfId="2088"/>
    <cellStyle name="C00L 2 2 3 2" xfId="4635"/>
    <cellStyle name="C00L 2 2 3 2 2" xfId="7099"/>
    <cellStyle name="C00L 2 2 3 2 3" xfId="11629"/>
    <cellStyle name="C00L 2 2 3 2 4" xfId="18939"/>
    <cellStyle name="C00L 2 2 3 2 5" xfId="22709"/>
    <cellStyle name="C00L 2 2 3 2 6" xfId="29470"/>
    <cellStyle name="C00L 2 2 3 2 7" xfId="29414"/>
    <cellStyle name="C00L 2 2 3 3" xfId="7098"/>
    <cellStyle name="C00L 2 2 3 4" xfId="11628"/>
    <cellStyle name="C00L 2 2 3 5" xfId="18940"/>
    <cellStyle name="C00L 2 2 3 6" xfId="22708"/>
    <cellStyle name="C00L 2 2 3 7" xfId="29469"/>
    <cellStyle name="C00L 2 2 3 8" xfId="29413"/>
    <cellStyle name="C00L 2 2 4" xfId="2500"/>
    <cellStyle name="C00L 2 2 4 2" xfId="5047"/>
    <cellStyle name="C00L 2 2 4 2 2" xfId="7101"/>
    <cellStyle name="C00L 2 2 4 2 3" xfId="11631"/>
    <cellStyle name="C00L 2 2 4 2 4" xfId="18937"/>
    <cellStyle name="C00L 2 2 4 2 5" xfId="22711"/>
    <cellStyle name="C00L 2 2 4 2 6" xfId="29472"/>
    <cellStyle name="C00L 2 2 4 2 7" xfId="29416"/>
    <cellStyle name="C00L 2 2 4 3" xfId="7100"/>
    <cellStyle name="C00L 2 2 4 4" xfId="11630"/>
    <cellStyle name="C00L 2 2 4 5" xfId="18938"/>
    <cellStyle name="C00L 2 2 4 6" xfId="22710"/>
    <cellStyle name="C00L 2 2 4 7" xfId="29471"/>
    <cellStyle name="C00L 2 2 4 8" xfId="29415"/>
    <cellStyle name="C00L 2 2 5" xfId="2915"/>
    <cellStyle name="C00L 2 2 5 2" xfId="5462"/>
    <cellStyle name="C00L 2 2 5 2 2" xfId="7103"/>
    <cellStyle name="C00L 2 2 5 2 3" xfId="11633"/>
    <cellStyle name="C00L 2 2 5 2 4" xfId="18935"/>
    <cellStyle name="C00L 2 2 5 2 5" xfId="22713"/>
    <cellStyle name="C00L 2 2 5 2 6" xfId="29474"/>
    <cellStyle name="C00L 2 2 5 2 7" xfId="29418"/>
    <cellStyle name="C00L 2 2 5 3" xfId="7102"/>
    <cellStyle name="C00L 2 2 5 4" xfId="11632"/>
    <cellStyle name="C00L 2 2 5 5" xfId="18936"/>
    <cellStyle name="C00L 2 2 5 6" xfId="22712"/>
    <cellStyle name="C00L 2 2 5 7" xfId="29473"/>
    <cellStyle name="C00L 2 2 5 8" xfId="29417"/>
    <cellStyle name="C00L 2 2 6" xfId="3311"/>
    <cellStyle name="C00L 2 2 6 2" xfId="7104"/>
    <cellStyle name="C00L 2 2 6 3" xfId="11634"/>
    <cellStyle name="C00L 2 2 6 4" xfId="18934"/>
    <cellStyle name="C00L 2 2 6 5" xfId="22714"/>
    <cellStyle name="C00L 2 2 6 6" xfId="29475"/>
    <cellStyle name="C00L 2 2 6 7" xfId="29419"/>
    <cellStyle name="C00L 2 2 7" xfId="3671"/>
    <cellStyle name="C00L 2 2 7 2" xfId="7105"/>
    <cellStyle name="C00L 2 2 7 3" xfId="11635"/>
    <cellStyle name="C00L 2 2 7 4" xfId="18933"/>
    <cellStyle name="C00L 2 2 7 5" xfId="22715"/>
    <cellStyle name="C00L 2 2 7 6" xfId="29476"/>
    <cellStyle name="C00L 2 2 7 7" xfId="29420"/>
    <cellStyle name="C00L 2 2 8" xfId="7095"/>
    <cellStyle name="C00L 2 2 9" xfId="11625"/>
    <cellStyle name="C00L 2 3" xfId="1160"/>
    <cellStyle name="C00L 2 3 10" xfId="29477"/>
    <cellStyle name="C00L 2 3 11" xfId="29421"/>
    <cellStyle name="C00L 2 3 2" xfId="1711"/>
    <cellStyle name="C00L 2 3 2 2" xfId="4260"/>
    <cellStyle name="C00L 2 3 2 2 2" xfId="7108"/>
    <cellStyle name="C00L 2 3 2 2 3" xfId="11638"/>
    <cellStyle name="C00L 2 3 2 2 4" xfId="18930"/>
    <cellStyle name="C00L 2 3 2 2 5" xfId="22718"/>
    <cellStyle name="C00L 2 3 2 2 6" xfId="29479"/>
    <cellStyle name="C00L 2 3 2 2 7" xfId="29423"/>
    <cellStyle name="C00L 2 3 2 3" xfId="7107"/>
    <cellStyle name="C00L 2 3 2 4" xfId="11637"/>
    <cellStyle name="C00L 2 3 2 5" xfId="18931"/>
    <cellStyle name="C00L 2 3 2 6" xfId="22717"/>
    <cellStyle name="C00L 2 3 2 7" xfId="29478"/>
    <cellStyle name="C00L 2 3 2 8" xfId="29422"/>
    <cellStyle name="C00L 2 3 3" xfId="2130"/>
    <cellStyle name="C00L 2 3 3 2" xfId="4677"/>
    <cellStyle name="C00L 2 3 3 2 2" xfId="7110"/>
    <cellStyle name="C00L 2 3 3 2 3" xfId="11640"/>
    <cellStyle name="C00L 2 3 3 2 4" xfId="18928"/>
    <cellStyle name="C00L 2 3 3 2 5" xfId="22720"/>
    <cellStyle name="C00L 2 3 3 2 6" xfId="29481"/>
    <cellStyle name="C00L 2 3 3 2 7" xfId="29425"/>
    <cellStyle name="C00L 2 3 3 3" xfId="7109"/>
    <cellStyle name="C00L 2 3 3 4" xfId="11639"/>
    <cellStyle name="C00L 2 3 3 5" xfId="22719"/>
    <cellStyle name="C00L 2 3 3 6" xfId="29480"/>
    <cellStyle name="C00L 2 3 3 7" xfId="29424"/>
    <cellStyle name="C00L 2 3 4" xfId="2542"/>
    <cellStyle name="C00L 2 3 4 2" xfId="5089"/>
    <cellStyle name="C00L 2 3 4 2 2" xfId="7112"/>
    <cellStyle name="C00L 2 3 4 2 3" xfId="11642"/>
    <cellStyle name="C00L 2 3 4 2 4" xfId="18926"/>
    <cellStyle name="C00L 2 3 4 2 5" xfId="22722"/>
    <cellStyle name="C00L 2 3 4 2 6" xfId="29483"/>
    <cellStyle name="C00L 2 3 4 2 7" xfId="29427"/>
    <cellStyle name="C00L 2 3 4 3" xfId="7111"/>
    <cellStyle name="C00L 2 3 4 4" xfId="11641"/>
    <cellStyle name="C00L 2 3 4 5" xfId="18927"/>
    <cellStyle name="C00L 2 3 4 6" xfId="22721"/>
    <cellStyle name="C00L 2 3 4 7" xfId="29482"/>
    <cellStyle name="C00L 2 3 4 8" xfId="29426"/>
    <cellStyle name="C00L 2 3 5" xfId="2957"/>
    <cellStyle name="C00L 2 3 5 2" xfId="5504"/>
    <cellStyle name="C00L 2 3 5 2 2" xfId="11644"/>
    <cellStyle name="C00L 2 3 5 2 3" xfId="18924"/>
    <cellStyle name="C00L 2 3 5 2 4" xfId="22724"/>
    <cellStyle name="C00L 2 3 5 2 5" xfId="29485"/>
    <cellStyle name="C00L 2 3 5 2 6" xfId="29429"/>
    <cellStyle name="C00L 2 3 5 3" xfId="11643"/>
    <cellStyle name="C00L 2 3 5 4" xfId="18925"/>
    <cellStyle name="C00L 2 3 5 5" xfId="22723"/>
    <cellStyle name="C00L 2 3 5 6" xfId="29484"/>
    <cellStyle name="C00L 2 3 5 7" xfId="29428"/>
    <cellStyle name="C00L 2 3 6" xfId="3312"/>
    <cellStyle name="C00L 2 3 6 2" xfId="7115"/>
    <cellStyle name="C00L 2 3 6 3" xfId="11645"/>
    <cellStyle name="C00L 2 3 6 4" xfId="18923"/>
    <cellStyle name="C00L 2 3 6 5" xfId="22725"/>
    <cellStyle name="C00L 2 3 6 6" xfId="29486"/>
    <cellStyle name="C00L 2 3 6 7" xfId="29430"/>
    <cellStyle name="C00L 2 3 7" xfId="3713"/>
    <cellStyle name="C00L 2 3 7 2" xfId="7116"/>
    <cellStyle name="C00L 2 3 7 3" xfId="11646"/>
    <cellStyle name="C00L 2 3 7 4" xfId="18922"/>
    <cellStyle name="C00L 2 3 7 5" xfId="22726"/>
    <cellStyle name="C00L 2 3 7 6" xfId="29487"/>
    <cellStyle name="C00L 2 3 7 7" xfId="29431"/>
    <cellStyle name="C00L 2 3 8" xfId="11636"/>
    <cellStyle name="C00L 2 3 9" xfId="22716"/>
    <cellStyle name="C00L 2 4" xfId="1261"/>
    <cellStyle name="C00L 2 4 10" xfId="18921"/>
    <cellStyle name="C00L 2 4 11" xfId="22727"/>
    <cellStyle name="C00L 2 4 12" xfId="29488"/>
    <cellStyle name="C00L 2 4 13" xfId="29432"/>
    <cellStyle name="C00L 2 4 2" xfId="1812"/>
    <cellStyle name="C00L 2 4 2 2" xfId="4361"/>
    <cellStyle name="C00L 2 4 2 2 2" xfId="7119"/>
    <cellStyle name="C00L 2 4 2 2 3" xfId="11649"/>
    <cellStyle name="C00L 2 4 2 2 4" xfId="18919"/>
    <cellStyle name="C00L 2 4 2 2 5" xfId="22729"/>
    <cellStyle name="C00L 2 4 2 2 6" xfId="29490"/>
    <cellStyle name="C00L 2 4 2 2 7" xfId="29434"/>
    <cellStyle name="C00L 2 4 2 3" xfId="7118"/>
    <cellStyle name="C00L 2 4 2 4" xfId="11648"/>
    <cellStyle name="C00L 2 4 2 5" xfId="18920"/>
    <cellStyle name="C00L 2 4 2 6" xfId="22728"/>
    <cellStyle name="C00L 2 4 2 7" xfId="29489"/>
    <cellStyle name="C00L 2 4 2 8" xfId="29433"/>
    <cellStyle name="C00L 2 4 3" xfId="2231"/>
    <cellStyle name="C00L 2 4 3 2" xfId="4778"/>
    <cellStyle name="C00L 2 4 3 2 2" xfId="7121"/>
    <cellStyle name="C00L 2 4 3 2 3" xfId="11651"/>
    <cellStyle name="C00L 2 4 3 2 4" xfId="18917"/>
    <cellStyle name="C00L 2 4 3 2 5" xfId="22731"/>
    <cellStyle name="C00L 2 4 3 2 6" xfId="29492"/>
    <cellStyle name="C00L 2 4 3 2 7" xfId="29436"/>
    <cellStyle name="C00L 2 4 3 3" xfId="7120"/>
    <cellStyle name="C00L 2 4 3 4" xfId="11650"/>
    <cellStyle name="C00L 2 4 3 5" xfId="18918"/>
    <cellStyle name="C00L 2 4 3 6" xfId="22730"/>
    <cellStyle name="C00L 2 4 3 7" xfId="29491"/>
    <cellStyle name="C00L 2 4 3 8" xfId="29435"/>
    <cellStyle name="C00L 2 4 4" xfId="2643"/>
    <cellStyle name="C00L 2 4 4 2" xfId="5190"/>
    <cellStyle name="C00L 2 4 4 2 2" xfId="7123"/>
    <cellStyle name="C00L 2 4 4 2 3" xfId="11653"/>
    <cellStyle name="C00L 2 4 4 2 4" xfId="18915"/>
    <cellStyle name="C00L 2 4 4 2 5" xfId="22733"/>
    <cellStyle name="C00L 2 4 4 2 6" xfId="29494"/>
    <cellStyle name="C00L 2 4 4 2 7" xfId="29438"/>
    <cellStyle name="C00L 2 4 4 3" xfId="7122"/>
    <cellStyle name="C00L 2 4 4 4" xfId="11652"/>
    <cellStyle name="C00L 2 4 4 5" xfId="18916"/>
    <cellStyle name="C00L 2 4 4 6" xfId="22732"/>
    <cellStyle name="C00L 2 4 4 7" xfId="29493"/>
    <cellStyle name="C00L 2 4 4 8" xfId="29437"/>
    <cellStyle name="C00L 2 4 5" xfId="3058"/>
    <cellStyle name="C00L 2 4 5 2" xfId="5605"/>
    <cellStyle name="C00L 2 4 5 2 2" xfId="7125"/>
    <cellStyle name="C00L 2 4 5 2 3" xfId="11655"/>
    <cellStyle name="C00L 2 4 5 2 4" xfId="18913"/>
    <cellStyle name="C00L 2 4 5 2 5" xfId="22735"/>
    <cellStyle name="C00L 2 4 5 2 6" xfId="29496"/>
    <cellStyle name="C00L 2 4 5 2 7" xfId="29440"/>
    <cellStyle name="C00L 2 4 5 3" xfId="7124"/>
    <cellStyle name="C00L 2 4 5 4" xfId="11654"/>
    <cellStyle name="C00L 2 4 5 5" xfId="18914"/>
    <cellStyle name="C00L 2 4 5 6" xfId="22734"/>
    <cellStyle name="C00L 2 4 5 7" xfId="29495"/>
    <cellStyle name="C00L 2 4 5 8" xfId="29439"/>
    <cellStyle name="C00L 2 4 6" xfId="3313"/>
    <cellStyle name="C00L 2 4 6 2" xfId="7126"/>
    <cellStyle name="C00L 2 4 6 3" xfId="11656"/>
    <cellStyle name="C00L 2 4 6 4" xfId="18912"/>
    <cellStyle name="C00L 2 4 6 5" xfId="22736"/>
    <cellStyle name="C00L 2 4 6 6" xfId="29497"/>
    <cellStyle name="C00L 2 4 6 7" xfId="29441"/>
    <cellStyle name="C00L 2 4 7" xfId="3814"/>
    <cellStyle name="C00L 2 4 7 2" xfId="7127"/>
    <cellStyle name="C00L 2 4 7 3" xfId="11657"/>
    <cellStyle name="C00L 2 4 7 4" xfId="18911"/>
    <cellStyle name="C00L 2 4 7 5" xfId="22737"/>
    <cellStyle name="C00L 2 4 7 6" xfId="29498"/>
    <cellStyle name="C00L 2 4 7 7" xfId="29442"/>
    <cellStyle name="C00L 2 4 8" xfId="7117"/>
    <cellStyle name="C00L 2 4 9" xfId="11647"/>
    <cellStyle name="C00L 2 5" xfId="1609"/>
    <cellStyle name="C00L 2 5 2" xfId="4158"/>
    <cellStyle name="C00L 2 5 2 2" xfId="7129"/>
    <cellStyle name="C00L 2 5 2 3" xfId="11659"/>
    <cellStyle name="C00L 2 5 2 4" xfId="18909"/>
    <cellStyle name="C00L 2 5 2 5" xfId="22739"/>
    <cellStyle name="C00L 2 5 2 6" xfId="29500"/>
    <cellStyle name="C00L 2 5 2 7" xfId="29444"/>
    <cellStyle name="C00L 2 5 3" xfId="7128"/>
    <cellStyle name="C00L 2 5 4" xfId="11658"/>
    <cellStyle name="C00L 2 5 5" xfId="18910"/>
    <cellStyle name="C00L 2 5 6" xfId="22738"/>
    <cellStyle name="C00L 2 5 7" xfId="29499"/>
    <cellStyle name="C00L 2 5 8" xfId="29443"/>
    <cellStyle name="C00L 2 6" xfId="2028"/>
    <cellStyle name="C00L 2 6 2" xfId="4575"/>
    <cellStyle name="C00L 2 6 2 2" xfId="7131"/>
    <cellStyle name="C00L 2 6 2 3" xfId="18907"/>
    <cellStyle name="C00L 2 6 2 4" xfId="22741"/>
    <cellStyle name="C00L 2 6 2 5" xfId="29502"/>
    <cellStyle name="C00L 2 6 2 6" xfId="29446"/>
    <cellStyle name="C00L 2 6 3" xfId="7130"/>
    <cellStyle name="C00L 2 6 4" xfId="18908"/>
    <cellStyle name="C00L 2 6 5" xfId="22740"/>
    <cellStyle name="C00L 2 6 6" xfId="29501"/>
    <cellStyle name="C00L 2 6 7" xfId="29445"/>
    <cellStyle name="C00L 2 7" xfId="2440"/>
    <cellStyle name="C00L 2 7 2" xfId="4987"/>
    <cellStyle name="C00L 2 7 2 2" xfId="7133"/>
    <cellStyle name="C00L 2 7 2 3" xfId="11663"/>
    <cellStyle name="C00L 2 7 2 4" xfId="18905"/>
    <cellStyle name="C00L 2 7 2 5" xfId="22743"/>
    <cellStyle name="C00L 2 7 2 6" xfId="29504"/>
    <cellStyle name="C00L 2 7 2 7" xfId="29448"/>
    <cellStyle name="C00L 2 7 3" xfId="7132"/>
    <cellStyle name="C00L 2 7 4" xfId="11662"/>
    <cellStyle name="C00L 2 7 5" xfId="18906"/>
    <cellStyle name="C00L 2 7 6" xfId="22742"/>
    <cellStyle name="C00L 2 7 7" xfId="29503"/>
    <cellStyle name="C00L 2 7 8" xfId="29447"/>
    <cellStyle name="C00L 2 8" xfId="2855"/>
    <cellStyle name="C00L 2 8 2" xfId="5402"/>
    <cellStyle name="C00L 2 8 2 2" xfId="7135"/>
    <cellStyle name="C00L 2 8 2 3" xfId="11665"/>
    <cellStyle name="C00L 2 8 2 4" xfId="18903"/>
    <cellStyle name="C00L 2 8 2 5" xfId="22745"/>
    <cellStyle name="C00L 2 8 2 6" xfId="29506"/>
    <cellStyle name="C00L 2 8 2 7" xfId="29450"/>
    <cellStyle name="C00L 2 8 3" xfId="7134"/>
    <cellStyle name="C00L 2 8 4" xfId="11664"/>
    <cellStyle name="C00L 2 8 5" xfId="18904"/>
    <cellStyle name="C00L 2 8 6" xfId="22744"/>
    <cellStyle name="C00L 2 8 7" xfId="29505"/>
    <cellStyle name="C00L 2 8 8" xfId="29449"/>
    <cellStyle name="C00L 2 9" xfId="3310"/>
    <cellStyle name="C00L 2 9 2" xfId="7136"/>
    <cellStyle name="C00L 2 9 3" xfId="11666"/>
    <cellStyle name="C00L 2 9 4" xfId="18902"/>
    <cellStyle name="C00L 2 9 5" xfId="22746"/>
    <cellStyle name="C00L 2 9 6" xfId="29507"/>
    <cellStyle name="C00L 2 9 7" xfId="29451"/>
    <cellStyle name="C00L 3" xfId="1362"/>
    <cellStyle name="C00L 3 10" xfId="22747"/>
    <cellStyle name="C00L 3 11" xfId="29452"/>
    <cellStyle name="C00L 3 2" xfId="1912"/>
    <cellStyle name="C00L 3 2 2" xfId="4459"/>
    <cellStyle name="C00L 3 2 2 2" xfId="7139"/>
    <cellStyle name="C00L 3 2 2 3" xfId="11669"/>
    <cellStyle name="C00L 3 2 2 4" xfId="18899"/>
    <cellStyle name="C00L 3 2 2 5" xfId="22749"/>
    <cellStyle name="C00L 3 2 2 6" xfId="29509"/>
    <cellStyle name="C00L 3 2 2 7" xfId="29454"/>
    <cellStyle name="C00L 3 2 3" xfId="7138"/>
    <cellStyle name="C00L 3 2 4" xfId="11668"/>
    <cellStyle name="C00L 3 2 5" xfId="18900"/>
    <cellStyle name="C00L 3 2 6" xfId="22748"/>
    <cellStyle name="C00L 3 2 7" xfId="29508"/>
    <cellStyle name="C00L 3 2 8" xfId="29453"/>
    <cellStyle name="C00L 3 3" xfId="2329"/>
    <cellStyle name="C00L 3 3 2" xfId="4876"/>
    <cellStyle name="C00L 3 3 2 2" xfId="7141"/>
    <cellStyle name="C00L 3 3 2 3" xfId="11671"/>
    <cellStyle name="C00L 3 3 2 4" xfId="18897"/>
    <cellStyle name="C00L 3 3 2 5" xfId="22751"/>
    <cellStyle name="C00L 3 3 2 6" xfId="29511"/>
    <cellStyle name="C00L 3 3 2 7" xfId="29456"/>
    <cellStyle name="C00L 3 3 3" xfId="7140"/>
    <cellStyle name="C00L 3 3 4" xfId="11670"/>
    <cellStyle name="C00L 3 3 5" xfId="18898"/>
    <cellStyle name="C00L 3 3 6" xfId="22750"/>
    <cellStyle name="C00L 3 3 7" xfId="29510"/>
    <cellStyle name="C00L 3 3 8" xfId="29455"/>
    <cellStyle name="C00L 3 4" xfId="2741"/>
    <cellStyle name="C00L 3 4 2" xfId="5288"/>
    <cellStyle name="C00L 3 4 2 2" xfId="7143"/>
    <cellStyle name="C00L 3 4 2 3" xfId="11673"/>
    <cellStyle name="C00L 3 4 2 4" xfId="18895"/>
    <cellStyle name="C00L 3 4 2 5" xfId="22753"/>
    <cellStyle name="C00L 3 4 2 6" xfId="29513"/>
    <cellStyle name="C00L 3 4 2 7" xfId="29458"/>
    <cellStyle name="C00L 3 4 3" xfId="7142"/>
    <cellStyle name="C00L 3 4 4" xfId="11672"/>
    <cellStyle name="C00L 3 4 5" xfId="18896"/>
    <cellStyle name="C00L 3 4 6" xfId="22752"/>
    <cellStyle name="C00L 3 4 7" xfId="29512"/>
    <cellStyle name="C00L 3 4 8" xfId="29457"/>
    <cellStyle name="C00L 3 5" xfId="3156"/>
    <cellStyle name="C00L 3 5 2" xfId="5703"/>
    <cellStyle name="C00L 3 5 2 2" xfId="7145"/>
    <cellStyle name="C00L 3 5 2 3" xfId="11675"/>
    <cellStyle name="C00L 3 5 2 4" xfId="18893"/>
    <cellStyle name="C00L 3 5 2 5" xfId="22755"/>
    <cellStyle name="C00L 3 5 2 6" xfId="29460"/>
    <cellStyle name="C00L 3 5 3" xfId="7144"/>
    <cellStyle name="C00L 3 5 4" xfId="11674"/>
    <cellStyle name="C00L 3 5 5" xfId="18894"/>
    <cellStyle name="C00L 3 5 6" xfId="22754"/>
    <cellStyle name="C00L 3 5 7" xfId="29459"/>
    <cellStyle name="C00L 3 6" xfId="3912"/>
    <cellStyle name="C00L 3 6 2" xfId="7146"/>
    <cellStyle name="C00L 3 6 3" xfId="11676"/>
    <cellStyle name="C00L 3 6 4" xfId="18892"/>
    <cellStyle name="C00L 3 6 5" xfId="22756"/>
    <cellStyle name="C00L 3 6 6" xfId="29514"/>
    <cellStyle name="C00L 3 6 7" xfId="29461"/>
    <cellStyle name="C00L 3 7" xfId="7137"/>
    <cellStyle name="C00L 3 8" xfId="11667"/>
    <cellStyle name="C00L 3 9" xfId="18901"/>
    <cellStyle name="C00L 4" xfId="1429"/>
    <cellStyle name="C00L 4 2" xfId="3978"/>
    <cellStyle name="C00L 4 2 2" xfId="7148"/>
    <cellStyle name="C00L 4 2 3" xfId="11678"/>
    <cellStyle name="C00L 4 2 4" xfId="18890"/>
    <cellStyle name="C00L 4 2 5" xfId="22758"/>
    <cellStyle name="C00L 4 2 6" xfId="29516"/>
    <cellStyle name="C00L 4 2 7" xfId="29463"/>
    <cellStyle name="C00L 4 3" xfId="7147"/>
    <cellStyle name="C00L 4 4" xfId="11677"/>
    <cellStyle name="C00L 4 5" xfId="18891"/>
    <cellStyle name="C00L 4 6" xfId="22757"/>
    <cellStyle name="C00L 4 7" xfId="29515"/>
    <cellStyle name="C00L 4 8" xfId="29462"/>
    <cellStyle name="C00L 5" xfId="29407"/>
    <cellStyle name="C01H" xfId="326"/>
    <cellStyle name="C01H 2" xfId="1043"/>
    <cellStyle name="C01H 2 10" xfId="22530"/>
    <cellStyle name="C01H 2 2" xfId="1119"/>
    <cellStyle name="C01H 2 2 10" xfId="18888"/>
    <cellStyle name="C01H 2 2 11" xfId="22531"/>
    <cellStyle name="C01H 2 2 2" xfId="1222"/>
    <cellStyle name="C01H 2 2 2 10" xfId="18887"/>
    <cellStyle name="C01H 2 2 2 11" xfId="22759"/>
    <cellStyle name="C01H 2 2 2 12" xfId="26097"/>
    <cellStyle name="C01H 2 2 2 2" xfId="1773"/>
    <cellStyle name="C01H 2 2 2 2 2" xfId="4322"/>
    <cellStyle name="C01H 2 2 2 2 2 2" xfId="7154"/>
    <cellStyle name="C01H 2 2 2 2 2 3" xfId="11684"/>
    <cellStyle name="C01H 2 2 2 2 2 4" xfId="16212"/>
    <cellStyle name="C01H 2 2 2 2 2 5" xfId="18885"/>
    <cellStyle name="C01H 2 2 2 2 2 6" xfId="22761"/>
    <cellStyle name="C01H 2 2 2 2 2 7" xfId="26099"/>
    <cellStyle name="C01H 2 2 2 2 3" xfId="7153"/>
    <cellStyle name="C01H 2 2 2 2 4" xfId="11683"/>
    <cellStyle name="C01H 2 2 2 2 5" xfId="16211"/>
    <cellStyle name="C01H 2 2 2 2 6" xfId="18886"/>
    <cellStyle name="C01H 2 2 2 2 7" xfId="22760"/>
    <cellStyle name="C01H 2 2 2 2 8" xfId="26098"/>
    <cellStyle name="C01H 2 2 2 3" xfId="2192"/>
    <cellStyle name="C01H 2 2 2 3 2" xfId="4739"/>
    <cellStyle name="C01H 2 2 2 3 2 2" xfId="7156"/>
    <cellStyle name="C01H 2 2 2 3 2 3" xfId="11686"/>
    <cellStyle name="C01H 2 2 2 3 2 4" xfId="16214"/>
    <cellStyle name="C01H 2 2 2 3 2 5" xfId="18883"/>
    <cellStyle name="C01H 2 2 2 3 2 6" xfId="22763"/>
    <cellStyle name="C01H 2 2 2 3 2 7" xfId="26101"/>
    <cellStyle name="C01H 2 2 2 3 3" xfId="7155"/>
    <cellStyle name="C01H 2 2 2 3 4" xfId="11685"/>
    <cellStyle name="C01H 2 2 2 3 5" xfId="16213"/>
    <cellStyle name="C01H 2 2 2 3 6" xfId="18884"/>
    <cellStyle name="C01H 2 2 2 3 7" xfId="22762"/>
    <cellStyle name="C01H 2 2 2 3 8" xfId="26100"/>
    <cellStyle name="C01H 2 2 2 4" xfId="2604"/>
    <cellStyle name="C01H 2 2 2 4 2" xfId="5151"/>
    <cellStyle name="C01H 2 2 2 4 2 2" xfId="7158"/>
    <cellStyle name="C01H 2 2 2 4 2 3" xfId="11688"/>
    <cellStyle name="C01H 2 2 2 4 2 4" xfId="16216"/>
    <cellStyle name="C01H 2 2 2 4 2 5" xfId="18881"/>
    <cellStyle name="C01H 2 2 2 4 2 6" xfId="22765"/>
    <cellStyle name="C01H 2 2 2 4 2 7" xfId="26103"/>
    <cellStyle name="C01H 2 2 2 4 3" xfId="7157"/>
    <cellStyle name="C01H 2 2 2 4 4" xfId="11687"/>
    <cellStyle name="C01H 2 2 2 4 5" xfId="16215"/>
    <cellStyle name="C01H 2 2 2 4 6" xfId="18882"/>
    <cellStyle name="C01H 2 2 2 4 7" xfId="22764"/>
    <cellStyle name="C01H 2 2 2 4 8" xfId="26102"/>
    <cellStyle name="C01H 2 2 2 5" xfId="3019"/>
    <cellStyle name="C01H 2 2 2 5 2" xfId="5566"/>
    <cellStyle name="C01H 2 2 2 5 2 2" xfId="7160"/>
    <cellStyle name="C01H 2 2 2 5 2 3" xfId="11690"/>
    <cellStyle name="C01H 2 2 2 5 2 4" xfId="16218"/>
    <cellStyle name="C01H 2 2 2 5 2 5" xfId="18879"/>
    <cellStyle name="C01H 2 2 2 5 2 6" xfId="22767"/>
    <cellStyle name="C01H 2 2 2 5 2 7" xfId="26105"/>
    <cellStyle name="C01H 2 2 2 5 3" xfId="7159"/>
    <cellStyle name="C01H 2 2 2 5 4" xfId="11689"/>
    <cellStyle name="C01H 2 2 2 5 5" xfId="18880"/>
    <cellStyle name="C01H 2 2 2 5 6" xfId="22766"/>
    <cellStyle name="C01H 2 2 2 5 7" xfId="26104"/>
    <cellStyle name="C01H 2 2 2 6" xfId="3314"/>
    <cellStyle name="C01H 2 2 2 6 2" xfId="7161"/>
    <cellStyle name="C01H 2 2 2 6 3" xfId="11691"/>
    <cellStyle name="C01H 2 2 2 6 4" xfId="16219"/>
    <cellStyle name="C01H 2 2 2 6 5" xfId="18878"/>
    <cellStyle name="C01H 2 2 2 6 6" xfId="22768"/>
    <cellStyle name="C01H 2 2 2 6 7" xfId="26106"/>
    <cellStyle name="C01H 2 2 2 7" xfId="3775"/>
    <cellStyle name="C01H 2 2 2 7 2" xfId="7162"/>
    <cellStyle name="C01H 2 2 2 7 3" xfId="11692"/>
    <cellStyle name="C01H 2 2 2 7 4" xfId="16220"/>
    <cellStyle name="C01H 2 2 2 7 5" xfId="18877"/>
    <cellStyle name="C01H 2 2 2 7 6" xfId="22769"/>
    <cellStyle name="C01H 2 2 2 7 7" xfId="26107"/>
    <cellStyle name="C01H 2 2 2 8" xfId="7152"/>
    <cellStyle name="C01H 2 2 2 9" xfId="11682"/>
    <cellStyle name="C01H 2 2 3" xfId="1321"/>
    <cellStyle name="C01H 2 2 3 10" xfId="18876"/>
    <cellStyle name="C01H 2 2 3 11" xfId="22770"/>
    <cellStyle name="C01H 2 2 3 12" xfId="26108"/>
    <cellStyle name="C01H 2 2 3 2" xfId="1872"/>
    <cellStyle name="C01H 2 2 3 2 2" xfId="4421"/>
    <cellStyle name="C01H 2 2 3 2 2 2" xfId="7165"/>
    <cellStyle name="C01H 2 2 3 2 2 3" xfId="11695"/>
    <cellStyle name="C01H 2 2 3 2 2 4" xfId="16223"/>
    <cellStyle name="C01H 2 2 3 2 2 5" xfId="18874"/>
    <cellStyle name="C01H 2 2 3 2 2 6" xfId="22772"/>
    <cellStyle name="C01H 2 2 3 2 2 7" xfId="26110"/>
    <cellStyle name="C01H 2 2 3 2 3" xfId="7164"/>
    <cellStyle name="C01H 2 2 3 2 4" xfId="11694"/>
    <cellStyle name="C01H 2 2 3 2 5" xfId="16222"/>
    <cellStyle name="C01H 2 2 3 2 6" xfId="18875"/>
    <cellStyle name="C01H 2 2 3 2 7" xfId="22771"/>
    <cellStyle name="C01H 2 2 3 2 8" xfId="26109"/>
    <cellStyle name="C01H 2 2 3 3" xfId="2291"/>
    <cellStyle name="C01H 2 2 3 3 2" xfId="4838"/>
    <cellStyle name="C01H 2 2 3 3 2 2" xfId="7167"/>
    <cellStyle name="C01H 2 2 3 3 2 3" xfId="11697"/>
    <cellStyle name="C01H 2 2 3 3 2 4" xfId="16225"/>
    <cellStyle name="C01H 2 2 3 3 2 5" xfId="18872"/>
    <cellStyle name="C01H 2 2 3 3 2 6" xfId="22774"/>
    <cellStyle name="C01H 2 2 3 3 2 7" xfId="26112"/>
    <cellStyle name="C01H 2 2 3 3 3" xfId="7166"/>
    <cellStyle name="C01H 2 2 3 3 4" xfId="11696"/>
    <cellStyle name="C01H 2 2 3 3 5" xfId="16224"/>
    <cellStyle name="C01H 2 2 3 3 6" xfId="18873"/>
    <cellStyle name="C01H 2 2 3 3 7" xfId="22773"/>
    <cellStyle name="C01H 2 2 3 3 8" xfId="26111"/>
    <cellStyle name="C01H 2 2 3 4" xfId="2703"/>
    <cellStyle name="C01H 2 2 3 4 2" xfId="5250"/>
    <cellStyle name="C01H 2 2 3 4 2 2" xfId="7169"/>
    <cellStyle name="C01H 2 2 3 4 2 3" xfId="11699"/>
    <cellStyle name="C01H 2 2 3 4 2 4" xfId="16227"/>
    <cellStyle name="C01H 2 2 3 4 2 5" xfId="18870"/>
    <cellStyle name="C01H 2 2 3 4 2 6" xfId="22776"/>
    <cellStyle name="C01H 2 2 3 4 2 7" xfId="26114"/>
    <cellStyle name="C01H 2 2 3 4 3" xfId="7168"/>
    <cellStyle name="C01H 2 2 3 4 4" xfId="11698"/>
    <cellStyle name="C01H 2 2 3 4 5" xfId="16226"/>
    <cellStyle name="C01H 2 2 3 4 6" xfId="18871"/>
    <cellStyle name="C01H 2 2 3 4 7" xfId="22775"/>
    <cellStyle name="C01H 2 2 3 4 8" xfId="26113"/>
    <cellStyle name="C01H 2 2 3 5" xfId="3118"/>
    <cellStyle name="C01H 2 2 3 5 2" xfId="5665"/>
    <cellStyle name="C01H 2 2 3 5 2 2" xfId="7171"/>
    <cellStyle name="C01H 2 2 3 5 2 3" xfId="11701"/>
    <cellStyle name="C01H 2 2 3 5 2 4" xfId="16229"/>
    <cellStyle name="C01H 2 2 3 5 2 5" xfId="18868"/>
    <cellStyle name="C01H 2 2 3 5 2 6" xfId="22778"/>
    <cellStyle name="C01H 2 2 3 5 2 7" xfId="26116"/>
    <cellStyle name="C01H 2 2 3 5 3" xfId="7170"/>
    <cellStyle name="C01H 2 2 3 5 4" xfId="11700"/>
    <cellStyle name="C01H 2 2 3 5 5" xfId="16228"/>
    <cellStyle name="C01H 2 2 3 5 6" xfId="18869"/>
    <cellStyle name="C01H 2 2 3 5 7" xfId="22777"/>
    <cellStyle name="C01H 2 2 3 5 8" xfId="26115"/>
    <cellStyle name="C01H 2 2 3 6" xfId="3874"/>
    <cellStyle name="C01H 2 2 3 6 2" xfId="7172"/>
    <cellStyle name="C01H 2 2 3 6 3" xfId="11702"/>
    <cellStyle name="C01H 2 2 3 6 4" xfId="16230"/>
    <cellStyle name="C01H 2 2 3 6 5" xfId="18867"/>
    <cellStyle name="C01H 2 2 3 6 6" xfId="22779"/>
    <cellStyle name="C01H 2 2 3 6 7" xfId="26117"/>
    <cellStyle name="C01H 2 2 3 7" xfId="7163"/>
    <cellStyle name="C01H 2 2 3 8" xfId="11693"/>
    <cellStyle name="C01H 2 2 3 9" xfId="16221"/>
    <cellStyle name="C01H 2 2 4" xfId="1670"/>
    <cellStyle name="C01H 2 2 4 2" xfId="4219"/>
    <cellStyle name="C01H 2 2 4 2 2" xfId="7174"/>
    <cellStyle name="C01H 2 2 4 2 3" xfId="11704"/>
    <cellStyle name="C01H 2 2 4 2 4" xfId="16232"/>
    <cellStyle name="C01H 2 2 4 2 5" xfId="18865"/>
    <cellStyle name="C01H 2 2 4 2 6" xfId="22780"/>
    <cellStyle name="C01H 2 2 4 2 7" xfId="26119"/>
    <cellStyle name="C01H 2 2 4 3" xfId="7173"/>
    <cellStyle name="C01H 2 2 4 4" xfId="11703"/>
    <cellStyle name="C01H 2 2 4 5" xfId="16231"/>
    <cellStyle name="C01H 2 2 4 6" xfId="18866"/>
    <cellStyle name="C01H 2 2 4 7" xfId="26118"/>
    <cellStyle name="C01H 2 2 5" xfId="2089"/>
    <cellStyle name="C01H 2 2 5 2" xfId="4636"/>
    <cellStyle name="C01H 2 2 5 2 2" xfId="7176"/>
    <cellStyle name="C01H 2 2 5 2 3" xfId="11706"/>
    <cellStyle name="C01H 2 2 5 2 4" xfId="16234"/>
    <cellStyle name="C01H 2 2 5 2 5" xfId="18863"/>
    <cellStyle name="C01H 2 2 5 2 6" xfId="22782"/>
    <cellStyle name="C01H 2 2 5 2 7" xfId="26121"/>
    <cellStyle name="C01H 2 2 5 3" xfId="7175"/>
    <cellStyle name="C01H 2 2 5 4" xfId="11705"/>
    <cellStyle name="C01H 2 2 5 5" xfId="16233"/>
    <cellStyle name="C01H 2 2 5 6" xfId="18864"/>
    <cellStyle name="C01H 2 2 5 7" xfId="22781"/>
    <cellStyle name="C01H 2 2 5 8" xfId="26120"/>
    <cellStyle name="C01H 2 2 6" xfId="2501"/>
    <cellStyle name="C01H 2 2 6 2" xfId="5048"/>
    <cellStyle name="C01H 2 2 6 2 2" xfId="7178"/>
    <cellStyle name="C01H 2 2 6 2 3" xfId="16236"/>
    <cellStyle name="C01H 2 2 6 2 4" xfId="18861"/>
    <cellStyle name="C01H 2 2 6 2 5" xfId="22784"/>
    <cellStyle name="C01H 2 2 6 2 6" xfId="26123"/>
    <cellStyle name="C01H 2 2 6 3" xfId="7177"/>
    <cellStyle name="C01H 2 2 6 4" xfId="16235"/>
    <cellStyle name="C01H 2 2 6 5" xfId="18862"/>
    <cellStyle name="C01H 2 2 6 6" xfId="22783"/>
    <cellStyle name="C01H 2 2 6 7" xfId="26122"/>
    <cellStyle name="C01H 2 2 7" xfId="2916"/>
    <cellStyle name="C01H 2 2 7 2" xfId="5463"/>
    <cellStyle name="C01H 2 2 7 2 2" xfId="7180"/>
    <cellStyle name="C01H 2 2 7 2 3" xfId="11710"/>
    <cellStyle name="C01H 2 2 7 2 4" xfId="16238"/>
    <cellStyle name="C01H 2 2 7 2 5" xfId="18859"/>
    <cellStyle name="C01H 2 2 7 2 6" xfId="22786"/>
    <cellStyle name="C01H 2 2 7 2 7" xfId="26125"/>
    <cellStyle name="C01H 2 2 7 3" xfId="7179"/>
    <cellStyle name="C01H 2 2 7 4" xfId="11709"/>
    <cellStyle name="C01H 2 2 7 5" xfId="16237"/>
    <cellStyle name="C01H 2 2 7 6" xfId="18860"/>
    <cellStyle name="C01H 2 2 7 7" xfId="22785"/>
    <cellStyle name="C01H 2 2 7 8" xfId="26124"/>
    <cellStyle name="C01H 2 2 8" xfId="3672"/>
    <cellStyle name="C01H 2 2 8 2" xfId="7181"/>
    <cellStyle name="C01H 2 2 8 3" xfId="11711"/>
    <cellStyle name="C01H 2 2 8 4" xfId="16239"/>
    <cellStyle name="C01H 2 2 8 5" xfId="18858"/>
    <cellStyle name="C01H 2 2 8 6" xfId="22787"/>
    <cellStyle name="C01H 2 2 8 7" xfId="26126"/>
    <cellStyle name="C01H 2 2 9" xfId="7151"/>
    <cellStyle name="C01H 2 3" xfId="1161"/>
    <cellStyle name="C01H 2 3 10" xfId="16240"/>
    <cellStyle name="C01H 2 3 11" xfId="22788"/>
    <cellStyle name="C01H 2 3 12" xfId="26127"/>
    <cellStyle name="C01H 2 3 2" xfId="1712"/>
    <cellStyle name="C01H 2 3 2 2" xfId="4261"/>
    <cellStyle name="C01H 2 3 2 2 2" xfId="7184"/>
    <cellStyle name="C01H 2 3 2 2 3" xfId="11714"/>
    <cellStyle name="C01H 2 3 2 2 4" xfId="16242"/>
    <cellStyle name="C01H 2 3 2 2 5" xfId="18855"/>
    <cellStyle name="C01H 2 3 2 2 6" xfId="22790"/>
    <cellStyle name="C01H 2 3 2 2 7" xfId="26129"/>
    <cellStyle name="C01H 2 3 2 3" xfId="7183"/>
    <cellStyle name="C01H 2 3 2 4" xfId="11713"/>
    <cellStyle name="C01H 2 3 2 5" xfId="16241"/>
    <cellStyle name="C01H 2 3 2 6" xfId="18856"/>
    <cellStyle name="C01H 2 3 2 7" xfId="22789"/>
    <cellStyle name="C01H 2 3 2 8" xfId="26128"/>
    <cellStyle name="C01H 2 3 3" xfId="2131"/>
    <cellStyle name="C01H 2 3 3 2" xfId="4678"/>
    <cellStyle name="C01H 2 3 3 2 2" xfId="7186"/>
    <cellStyle name="C01H 2 3 3 2 3" xfId="11716"/>
    <cellStyle name="C01H 2 3 3 2 4" xfId="16244"/>
    <cellStyle name="C01H 2 3 3 2 5" xfId="18853"/>
    <cellStyle name="C01H 2 3 3 2 6" xfId="22792"/>
    <cellStyle name="C01H 2 3 3 2 7" xfId="26131"/>
    <cellStyle name="C01H 2 3 3 3" xfId="7185"/>
    <cellStyle name="C01H 2 3 3 4" xfId="11715"/>
    <cellStyle name="C01H 2 3 3 5" xfId="16243"/>
    <cellStyle name="C01H 2 3 3 6" xfId="18854"/>
    <cellStyle name="C01H 2 3 3 7" xfId="22791"/>
    <cellStyle name="C01H 2 3 3 8" xfId="26130"/>
    <cellStyle name="C01H 2 3 4" xfId="2543"/>
    <cellStyle name="C01H 2 3 4 2" xfId="5090"/>
    <cellStyle name="C01H 2 3 4 2 2" xfId="7188"/>
    <cellStyle name="C01H 2 3 4 2 3" xfId="11718"/>
    <cellStyle name="C01H 2 3 4 2 4" xfId="16246"/>
    <cellStyle name="C01H 2 3 4 2 5" xfId="18851"/>
    <cellStyle name="C01H 2 3 4 2 6" xfId="22794"/>
    <cellStyle name="C01H 2 3 4 2 7" xfId="26133"/>
    <cellStyle name="C01H 2 3 4 3" xfId="7187"/>
    <cellStyle name="C01H 2 3 4 4" xfId="11717"/>
    <cellStyle name="C01H 2 3 4 5" xfId="16245"/>
    <cellStyle name="C01H 2 3 4 6" xfId="22793"/>
    <cellStyle name="C01H 2 3 4 7" xfId="26132"/>
    <cellStyle name="C01H 2 3 5" xfId="2958"/>
    <cellStyle name="C01H 2 3 5 2" xfId="5505"/>
    <cellStyle name="C01H 2 3 5 2 2" xfId="7190"/>
    <cellStyle name="C01H 2 3 5 2 3" xfId="11720"/>
    <cellStyle name="C01H 2 3 5 2 4" xfId="16248"/>
    <cellStyle name="C01H 2 3 5 2 5" xfId="18849"/>
    <cellStyle name="C01H 2 3 5 2 6" xfId="22796"/>
    <cellStyle name="C01H 2 3 5 2 7" xfId="26135"/>
    <cellStyle name="C01H 2 3 5 3" xfId="7189"/>
    <cellStyle name="C01H 2 3 5 4" xfId="11719"/>
    <cellStyle name="C01H 2 3 5 5" xfId="16247"/>
    <cellStyle name="C01H 2 3 5 6" xfId="18850"/>
    <cellStyle name="C01H 2 3 5 7" xfId="22795"/>
    <cellStyle name="C01H 2 3 5 8" xfId="26134"/>
    <cellStyle name="C01H 2 3 6" xfId="3315"/>
    <cellStyle name="C01H 2 3 6 2" xfId="7191"/>
    <cellStyle name="C01H 2 3 6 3" xfId="11721"/>
    <cellStyle name="C01H 2 3 6 4" xfId="16249"/>
    <cellStyle name="C01H 2 3 6 5" xfId="18848"/>
    <cellStyle name="C01H 2 3 6 6" xfId="22797"/>
    <cellStyle name="C01H 2 3 6 7" xfId="26136"/>
    <cellStyle name="C01H 2 3 7" xfId="3714"/>
    <cellStyle name="C01H 2 3 7 2" xfId="7192"/>
    <cellStyle name="C01H 2 3 7 3" xfId="11722"/>
    <cellStyle name="C01H 2 3 7 4" xfId="16250"/>
    <cellStyle name="C01H 2 3 7 5" xfId="18847"/>
    <cellStyle name="C01H 2 3 7 6" xfId="22798"/>
    <cellStyle name="C01H 2 3 7 7" xfId="26137"/>
    <cellStyle name="C01H 2 3 8" xfId="7182"/>
    <cellStyle name="C01H 2 3 9" xfId="11712"/>
    <cellStyle name="C01H 2 4" xfId="1262"/>
    <cellStyle name="C01H 2 4 10" xfId="18846"/>
    <cellStyle name="C01H 2 4 11" xfId="22799"/>
    <cellStyle name="C01H 2 4 12" xfId="26138"/>
    <cellStyle name="C01H 2 4 2" xfId="1813"/>
    <cellStyle name="C01H 2 4 2 2" xfId="4362"/>
    <cellStyle name="C01H 2 4 2 2 2" xfId="7195"/>
    <cellStyle name="C01H 2 4 2 2 3" xfId="11725"/>
    <cellStyle name="C01H 2 4 2 2 4" xfId="16253"/>
    <cellStyle name="C01H 2 4 2 2 5" xfId="18844"/>
    <cellStyle name="C01H 2 4 2 2 6" xfId="22801"/>
    <cellStyle name="C01H 2 4 2 2 7" xfId="26140"/>
    <cellStyle name="C01H 2 4 2 3" xfId="7194"/>
    <cellStyle name="C01H 2 4 2 4" xfId="11724"/>
    <cellStyle name="C01H 2 4 2 5" xfId="16252"/>
    <cellStyle name="C01H 2 4 2 6" xfId="18845"/>
    <cellStyle name="C01H 2 4 2 7" xfId="22800"/>
    <cellStyle name="C01H 2 4 2 8" xfId="26139"/>
    <cellStyle name="C01H 2 4 3" xfId="2232"/>
    <cellStyle name="C01H 2 4 3 2" xfId="4779"/>
    <cellStyle name="C01H 2 4 3 2 2" xfId="7197"/>
    <cellStyle name="C01H 2 4 3 2 3" xfId="11727"/>
    <cellStyle name="C01H 2 4 3 2 4" xfId="16255"/>
    <cellStyle name="C01H 2 4 3 2 5" xfId="18842"/>
    <cellStyle name="C01H 2 4 3 2 6" xfId="22803"/>
    <cellStyle name="C01H 2 4 3 2 7" xfId="26142"/>
    <cellStyle name="C01H 2 4 3 3" xfId="7196"/>
    <cellStyle name="C01H 2 4 3 4" xfId="11726"/>
    <cellStyle name="C01H 2 4 3 5" xfId="16254"/>
    <cellStyle name="C01H 2 4 3 6" xfId="18843"/>
    <cellStyle name="C01H 2 4 3 7" xfId="22802"/>
    <cellStyle name="C01H 2 4 3 8" xfId="26141"/>
    <cellStyle name="C01H 2 4 4" xfId="2644"/>
    <cellStyle name="C01H 2 4 4 2" xfId="5191"/>
    <cellStyle name="C01H 2 4 4 2 2" xfId="7199"/>
    <cellStyle name="C01H 2 4 4 2 3" xfId="11729"/>
    <cellStyle name="C01H 2 4 4 2 4" xfId="16257"/>
    <cellStyle name="C01H 2 4 4 2 5" xfId="18840"/>
    <cellStyle name="C01H 2 4 4 2 6" xfId="22805"/>
    <cellStyle name="C01H 2 4 4 2 7" xfId="26144"/>
    <cellStyle name="C01H 2 4 4 3" xfId="7198"/>
    <cellStyle name="C01H 2 4 4 4" xfId="11728"/>
    <cellStyle name="C01H 2 4 4 5" xfId="16256"/>
    <cellStyle name="C01H 2 4 4 6" xfId="18841"/>
    <cellStyle name="C01H 2 4 4 7" xfId="22804"/>
    <cellStyle name="C01H 2 4 4 8" xfId="26143"/>
    <cellStyle name="C01H 2 4 5" xfId="3059"/>
    <cellStyle name="C01H 2 4 5 2" xfId="5606"/>
    <cellStyle name="C01H 2 4 5 2 2" xfId="11731"/>
    <cellStyle name="C01H 2 4 5 2 3" xfId="16259"/>
    <cellStyle name="C01H 2 4 5 2 4" xfId="18838"/>
    <cellStyle name="C01H 2 4 5 2 5" xfId="22807"/>
    <cellStyle name="C01H 2 4 5 2 6" xfId="26146"/>
    <cellStyle name="C01H 2 4 5 3" xfId="11730"/>
    <cellStyle name="C01H 2 4 5 4" xfId="16258"/>
    <cellStyle name="C01H 2 4 5 5" xfId="18839"/>
    <cellStyle name="C01H 2 4 5 6" xfId="22806"/>
    <cellStyle name="C01H 2 4 5 7" xfId="26145"/>
    <cellStyle name="C01H 2 4 6" xfId="3316"/>
    <cellStyle name="C01H 2 4 6 2" xfId="7202"/>
    <cellStyle name="C01H 2 4 6 3" xfId="11732"/>
    <cellStyle name="C01H 2 4 6 4" xfId="16260"/>
    <cellStyle name="C01H 2 4 6 5" xfId="18837"/>
    <cellStyle name="C01H 2 4 6 6" xfId="22808"/>
    <cellStyle name="C01H 2 4 6 7" xfId="26147"/>
    <cellStyle name="C01H 2 4 7" xfId="3815"/>
    <cellStyle name="C01H 2 4 7 2" xfId="7203"/>
    <cellStyle name="C01H 2 4 7 3" xfId="11733"/>
    <cellStyle name="C01H 2 4 7 4" xfId="16261"/>
    <cellStyle name="C01H 2 4 7 5" xfId="18836"/>
    <cellStyle name="C01H 2 4 7 6" xfId="22809"/>
    <cellStyle name="C01H 2 4 7 7" xfId="26148"/>
    <cellStyle name="C01H 2 4 8" xfId="11723"/>
    <cellStyle name="C01H 2 4 9" xfId="16251"/>
    <cellStyle name="C01H 2 5" xfId="1610"/>
    <cellStyle name="C01H 2 5 2" xfId="4159"/>
    <cellStyle name="C01H 2 5 2 2" xfId="7205"/>
    <cellStyle name="C01H 2 5 2 3" xfId="11735"/>
    <cellStyle name="C01H 2 5 2 4" xfId="16263"/>
    <cellStyle name="C01H 2 5 2 5" xfId="18834"/>
    <cellStyle name="C01H 2 5 2 6" xfId="22811"/>
    <cellStyle name="C01H 2 5 2 7" xfId="26150"/>
    <cellStyle name="C01H 2 5 3" xfId="7204"/>
    <cellStyle name="C01H 2 5 4" xfId="11734"/>
    <cellStyle name="C01H 2 5 5" xfId="16262"/>
    <cellStyle name="C01H 2 5 6" xfId="18835"/>
    <cellStyle name="C01H 2 5 7" xfId="22810"/>
    <cellStyle name="C01H 2 5 8" xfId="26149"/>
    <cellStyle name="C01H 2 6" xfId="2029"/>
    <cellStyle name="C01H 2 6 2" xfId="4576"/>
    <cellStyle name="C01H 2 6 2 2" xfId="7207"/>
    <cellStyle name="C01H 2 6 2 3" xfId="11737"/>
    <cellStyle name="C01H 2 6 2 4" xfId="16265"/>
    <cellStyle name="C01H 2 6 2 5" xfId="18832"/>
    <cellStyle name="C01H 2 6 2 6" xfId="22813"/>
    <cellStyle name="C01H 2 6 2 7" xfId="26152"/>
    <cellStyle name="C01H 2 6 3" xfId="7206"/>
    <cellStyle name="C01H 2 6 4" xfId="11736"/>
    <cellStyle name="C01H 2 6 5" xfId="16264"/>
    <cellStyle name="C01H 2 6 6" xfId="18833"/>
    <cellStyle name="C01H 2 6 7" xfId="22812"/>
    <cellStyle name="C01H 2 6 8" xfId="26151"/>
    <cellStyle name="C01H 2 7" xfId="2441"/>
    <cellStyle name="C01H 2 7 2" xfId="4988"/>
    <cellStyle name="C01H 2 7 2 2" xfId="7209"/>
    <cellStyle name="C01H 2 7 2 3" xfId="11739"/>
    <cellStyle name="C01H 2 7 2 4" xfId="16267"/>
    <cellStyle name="C01H 2 7 2 5" xfId="18830"/>
    <cellStyle name="C01H 2 7 2 6" xfId="22815"/>
    <cellStyle name="C01H 2 7 2 7" xfId="26154"/>
    <cellStyle name="C01H 2 7 3" xfId="7208"/>
    <cellStyle name="C01H 2 7 4" xfId="11738"/>
    <cellStyle name="C01H 2 7 5" xfId="16266"/>
    <cellStyle name="C01H 2 7 6" xfId="18831"/>
    <cellStyle name="C01H 2 7 7" xfId="22814"/>
    <cellStyle name="C01H 2 7 8" xfId="26153"/>
    <cellStyle name="C01H 2 8" xfId="2856"/>
    <cellStyle name="C01H 2 8 2" xfId="5403"/>
    <cellStyle name="C01H 2 8 2 2" xfId="7211"/>
    <cellStyle name="C01H 2 8 2 3" xfId="11741"/>
    <cellStyle name="C01H 2 8 2 4" xfId="16269"/>
    <cellStyle name="C01H 2 8 2 5" xfId="18828"/>
    <cellStyle name="C01H 2 8 2 6" xfId="22817"/>
    <cellStyle name="C01H 2 8 2 7" xfId="26156"/>
    <cellStyle name="C01H 2 8 3" xfId="7210"/>
    <cellStyle name="C01H 2 8 4" xfId="11740"/>
    <cellStyle name="C01H 2 8 5" xfId="16268"/>
    <cellStyle name="C01H 2 8 6" xfId="18829"/>
    <cellStyle name="C01H 2 8 7" xfId="22816"/>
    <cellStyle name="C01H 2 8 8" xfId="26155"/>
    <cellStyle name="C01H 2 9" xfId="3612"/>
    <cellStyle name="C01H 2 9 2" xfId="7212"/>
    <cellStyle name="C01H 2 9 3" xfId="11742"/>
    <cellStyle name="C01H 2 9 4" xfId="16270"/>
    <cellStyle name="C01H 2 9 5" xfId="18827"/>
    <cellStyle name="C01H 2 9 6" xfId="22818"/>
    <cellStyle name="C01H 2 9 7" xfId="26157"/>
    <cellStyle name="C01L" xfId="327"/>
    <cellStyle name="C01L 2" xfId="1044"/>
    <cellStyle name="C01L 2 10" xfId="26158"/>
    <cellStyle name="C01L 2 2" xfId="1120"/>
    <cellStyle name="C01L 2 2 10" xfId="18824"/>
    <cellStyle name="C01L 2 2 11" xfId="26159"/>
    <cellStyle name="C01L 2 2 2" xfId="1223"/>
    <cellStyle name="C01L 2 2 2 10" xfId="18823"/>
    <cellStyle name="C01L 2 2 2 11" xfId="22819"/>
    <cellStyle name="C01L 2 2 2 12" xfId="26160"/>
    <cellStyle name="C01L 2 2 2 2" xfId="1774"/>
    <cellStyle name="C01L 2 2 2 2 2" xfId="4323"/>
    <cellStyle name="C01L 2 2 2 2 2 2" xfId="7218"/>
    <cellStyle name="C01L 2 2 2 2 2 3" xfId="11748"/>
    <cellStyle name="C01L 2 2 2 2 2 4" xfId="16276"/>
    <cellStyle name="C01L 2 2 2 2 2 5" xfId="18821"/>
    <cellStyle name="C01L 2 2 2 2 2 6" xfId="22821"/>
    <cellStyle name="C01L 2 2 2 2 2 7" xfId="26162"/>
    <cellStyle name="C01L 2 2 2 2 3" xfId="7217"/>
    <cellStyle name="C01L 2 2 2 2 4" xfId="11747"/>
    <cellStyle name="C01L 2 2 2 2 5" xfId="16275"/>
    <cellStyle name="C01L 2 2 2 2 6" xfId="18822"/>
    <cellStyle name="C01L 2 2 2 2 7" xfId="22820"/>
    <cellStyle name="C01L 2 2 2 2 8" xfId="26161"/>
    <cellStyle name="C01L 2 2 2 3" xfId="2193"/>
    <cellStyle name="C01L 2 2 2 3 2" xfId="4740"/>
    <cellStyle name="C01L 2 2 2 3 2 2" xfId="7220"/>
    <cellStyle name="C01L 2 2 2 3 2 3" xfId="11750"/>
    <cellStyle name="C01L 2 2 2 3 2 4" xfId="16278"/>
    <cellStyle name="C01L 2 2 2 3 2 5" xfId="18819"/>
    <cellStyle name="C01L 2 2 2 3 2 6" xfId="22823"/>
    <cellStyle name="C01L 2 2 2 3 2 7" xfId="26164"/>
    <cellStyle name="C01L 2 2 2 3 3" xfId="7219"/>
    <cellStyle name="C01L 2 2 2 3 4" xfId="11749"/>
    <cellStyle name="C01L 2 2 2 3 5" xfId="16277"/>
    <cellStyle name="C01L 2 2 2 3 6" xfId="18820"/>
    <cellStyle name="C01L 2 2 2 3 7" xfId="22822"/>
    <cellStyle name="C01L 2 2 2 3 8" xfId="26163"/>
    <cellStyle name="C01L 2 2 2 4" xfId="2605"/>
    <cellStyle name="C01L 2 2 2 4 2" xfId="5152"/>
    <cellStyle name="C01L 2 2 2 4 2 2" xfId="7222"/>
    <cellStyle name="C01L 2 2 2 4 2 3" xfId="11752"/>
    <cellStyle name="C01L 2 2 2 4 2 4" xfId="16280"/>
    <cellStyle name="C01L 2 2 2 4 2 5" xfId="18817"/>
    <cellStyle name="C01L 2 2 2 4 2 6" xfId="22825"/>
    <cellStyle name="C01L 2 2 2 4 2 7" xfId="26166"/>
    <cellStyle name="C01L 2 2 2 4 3" xfId="7221"/>
    <cellStyle name="C01L 2 2 2 4 4" xfId="11751"/>
    <cellStyle name="C01L 2 2 2 4 5" xfId="16279"/>
    <cellStyle name="C01L 2 2 2 4 6" xfId="18818"/>
    <cellStyle name="C01L 2 2 2 4 7" xfId="22824"/>
    <cellStyle name="C01L 2 2 2 4 8" xfId="26165"/>
    <cellStyle name="C01L 2 2 2 5" xfId="3020"/>
    <cellStyle name="C01L 2 2 2 5 2" xfId="5567"/>
    <cellStyle name="C01L 2 2 2 5 2 2" xfId="7224"/>
    <cellStyle name="C01L 2 2 2 5 2 3" xfId="11754"/>
    <cellStyle name="C01L 2 2 2 5 2 4" xfId="16282"/>
    <cellStyle name="C01L 2 2 2 5 2 5" xfId="18815"/>
    <cellStyle name="C01L 2 2 2 5 2 6" xfId="22827"/>
    <cellStyle name="C01L 2 2 2 5 2 7" xfId="26168"/>
    <cellStyle name="C01L 2 2 2 5 3" xfId="7223"/>
    <cellStyle name="C01L 2 2 2 5 4" xfId="11753"/>
    <cellStyle name="C01L 2 2 2 5 5" xfId="18816"/>
    <cellStyle name="C01L 2 2 2 5 6" xfId="22826"/>
    <cellStyle name="C01L 2 2 2 5 7" xfId="26167"/>
    <cellStyle name="C01L 2 2 2 6" xfId="3317"/>
    <cellStyle name="C01L 2 2 2 6 2" xfId="7225"/>
    <cellStyle name="C01L 2 2 2 6 3" xfId="11755"/>
    <cellStyle name="C01L 2 2 2 6 4" xfId="16283"/>
    <cellStyle name="C01L 2 2 2 6 5" xfId="18814"/>
    <cellStyle name="C01L 2 2 2 6 6" xfId="22828"/>
    <cellStyle name="C01L 2 2 2 6 7" xfId="26169"/>
    <cellStyle name="C01L 2 2 2 7" xfId="3776"/>
    <cellStyle name="C01L 2 2 2 7 2" xfId="7226"/>
    <cellStyle name="C01L 2 2 2 7 3" xfId="11756"/>
    <cellStyle name="C01L 2 2 2 7 4" xfId="16284"/>
    <cellStyle name="C01L 2 2 2 7 5" xfId="18813"/>
    <cellStyle name="C01L 2 2 2 7 6" xfId="22829"/>
    <cellStyle name="C01L 2 2 2 7 7" xfId="26170"/>
    <cellStyle name="C01L 2 2 2 8" xfId="7216"/>
    <cellStyle name="C01L 2 2 2 9" xfId="11746"/>
    <cellStyle name="C01L 2 2 3" xfId="1322"/>
    <cellStyle name="C01L 2 2 3 10" xfId="18812"/>
    <cellStyle name="C01L 2 2 3 11" xfId="22830"/>
    <cellStyle name="C01L 2 2 3 12" xfId="26171"/>
    <cellStyle name="C01L 2 2 3 2" xfId="1873"/>
    <cellStyle name="C01L 2 2 3 2 2" xfId="4422"/>
    <cellStyle name="C01L 2 2 3 2 2 2" xfId="7229"/>
    <cellStyle name="C01L 2 2 3 2 2 3" xfId="11759"/>
    <cellStyle name="C01L 2 2 3 2 2 4" xfId="16287"/>
    <cellStyle name="C01L 2 2 3 2 2 5" xfId="18810"/>
    <cellStyle name="C01L 2 2 3 2 2 6" xfId="22832"/>
    <cellStyle name="C01L 2 2 3 2 2 7" xfId="26173"/>
    <cellStyle name="C01L 2 2 3 2 3" xfId="7228"/>
    <cellStyle name="C01L 2 2 3 2 4" xfId="11758"/>
    <cellStyle name="C01L 2 2 3 2 5" xfId="16286"/>
    <cellStyle name="C01L 2 2 3 2 6" xfId="18811"/>
    <cellStyle name="C01L 2 2 3 2 7" xfId="22831"/>
    <cellStyle name="C01L 2 2 3 2 8" xfId="26172"/>
    <cellStyle name="C01L 2 2 3 3" xfId="2292"/>
    <cellStyle name="C01L 2 2 3 3 2" xfId="4839"/>
    <cellStyle name="C01L 2 2 3 3 2 2" xfId="7231"/>
    <cellStyle name="C01L 2 2 3 3 2 3" xfId="11761"/>
    <cellStyle name="C01L 2 2 3 3 2 4" xfId="16289"/>
    <cellStyle name="C01L 2 2 3 3 2 5" xfId="18808"/>
    <cellStyle name="C01L 2 2 3 3 2 6" xfId="22834"/>
    <cellStyle name="C01L 2 2 3 3 2 7" xfId="26175"/>
    <cellStyle name="C01L 2 2 3 3 3" xfId="7230"/>
    <cellStyle name="C01L 2 2 3 3 4" xfId="11760"/>
    <cellStyle name="C01L 2 2 3 3 5" xfId="16288"/>
    <cellStyle name="C01L 2 2 3 3 6" xfId="18809"/>
    <cellStyle name="C01L 2 2 3 3 7" xfId="22833"/>
    <cellStyle name="C01L 2 2 3 3 8" xfId="26174"/>
    <cellStyle name="C01L 2 2 3 4" xfId="2704"/>
    <cellStyle name="C01L 2 2 3 4 2" xfId="5251"/>
    <cellStyle name="C01L 2 2 3 4 2 2" xfId="7233"/>
    <cellStyle name="C01L 2 2 3 4 2 3" xfId="11763"/>
    <cellStyle name="C01L 2 2 3 4 2 4" xfId="16291"/>
    <cellStyle name="C01L 2 2 3 4 2 5" xfId="18806"/>
    <cellStyle name="C01L 2 2 3 4 2 6" xfId="22836"/>
    <cellStyle name="C01L 2 2 3 4 2 7" xfId="26177"/>
    <cellStyle name="C01L 2 2 3 4 3" xfId="7232"/>
    <cellStyle name="C01L 2 2 3 4 4" xfId="11762"/>
    <cellStyle name="C01L 2 2 3 4 5" xfId="16290"/>
    <cellStyle name="C01L 2 2 3 4 6" xfId="18807"/>
    <cellStyle name="C01L 2 2 3 4 7" xfId="22835"/>
    <cellStyle name="C01L 2 2 3 4 8" xfId="26176"/>
    <cellStyle name="C01L 2 2 3 5" xfId="3119"/>
    <cellStyle name="C01L 2 2 3 5 2" xfId="5666"/>
    <cellStyle name="C01L 2 2 3 5 2 2" xfId="7235"/>
    <cellStyle name="C01L 2 2 3 5 2 3" xfId="11765"/>
    <cellStyle name="C01L 2 2 3 5 2 4" xfId="16293"/>
    <cellStyle name="C01L 2 2 3 5 2 5" xfId="18804"/>
    <cellStyle name="C01L 2 2 3 5 2 6" xfId="22838"/>
    <cellStyle name="C01L 2 2 3 5 2 7" xfId="26179"/>
    <cellStyle name="C01L 2 2 3 5 3" xfId="7234"/>
    <cellStyle name="C01L 2 2 3 5 4" xfId="11764"/>
    <cellStyle name="C01L 2 2 3 5 5" xfId="16292"/>
    <cellStyle name="C01L 2 2 3 5 6" xfId="18805"/>
    <cellStyle name="C01L 2 2 3 5 7" xfId="22837"/>
    <cellStyle name="C01L 2 2 3 5 8" xfId="26178"/>
    <cellStyle name="C01L 2 2 3 6" xfId="3875"/>
    <cellStyle name="C01L 2 2 3 6 2" xfId="7236"/>
    <cellStyle name="C01L 2 2 3 6 3" xfId="11766"/>
    <cellStyle name="C01L 2 2 3 6 4" xfId="16294"/>
    <cellStyle name="C01L 2 2 3 6 5" xfId="18803"/>
    <cellStyle name="C01L 2 2 3 6 6" xfId="22839"/>
    <cellStyle name="C01L 2 2 3 6 7" xfId="26180"/>
    <cellStyle name="C01L 2 2 3 7" xfId="7227"/>
    <cellStyle name="C01L 2 2 3 8" xfId="11757"/>
    <cellStyle name="C01L 2 2 3 9" xfId="16285"/>
    <cellStyle name="C01L 2 2 4" xfId="1671"/>
    <cellStyle name="C01L 2 2 4 2" xfId="4220"/>
    <cellStyle name="C01L 2 2 4 2 2" xfId="7238"/>
    <cellStyle name="C01L 2 2 4 2 3" xfId="11768"/>
    <cellStyle name="C01L 2 2 4 2 4" xfId="16296"/>
    <cellStyle name="C01L 2 2 4 2 5" xfId="18801"/>
    <cellStyle name="C01L 2 2 4 2 6" xfId="22840"/>
    <cellStyle name="C01L 2 2 4 2 7" xfId="26182"/>
    <cellStyle name="C01L 2 2 4 3" xfId="7237"/>
    <cellStyle name="C01L 2 2 4 4" xfId="11767"/>
    <cellStyle name="C01L 2 2 4 5" xfId="16295"/>
    <cellStyle name="C01L 2 2 4 6" xfId="18802"/>
    <cellStyle name="C01L 2 2 4 7" xfId="26181"/>
    <cellStyle name="C01L 2 2 5" xfId="2090"/>
    <cellStyle name="C01L 2 2 5 2" xfId="4637"/>
    <cellStyle name="C01L 2 2 5 2 2" xfId="7240"/>
    <cellStyle name="C01L 2 2 5 2 3" xfId="11770"/>
    <cellStyle name="C01L 2 2 5 2 4" xfId="16298"/>
    <cellStyle name="C01L 2 2 5 2 5" xfId="18799"/>
    <cellStyle name="C01L 2 2 5 2 6" xfId="22842"/>
    <cellStyle name="C01L 2 2 5 2 7" xfId="26184"/>
    <cellStyle name="C01L 2 2 5 3" xfId="7239"/>
    <cellStyle name="C01L 2 2 5 4" xfId="11769"/>
    <cellStyle name="C01L 2 2 5 5" xfId="16297"/>
    <cellStyle name="C01L 2 2 5 6" xfId="18800"/>
    <cellStyle name="C01L 2 2 5 7" xfId="22841"/>
    <cellStyle name="C01L 2 2 5 8" xfId="26183"/>
    <cellStyle name="C01L 2 2 6" xfId="2502"/>
    <cellStyle name="C01L 2 2 6 2" xfId="5049"/>
    <cellStyle name="C01L 2 2 6 2 2" xfId="7242"/>
    <cellStyle name="C01L 2 2 6 2 3" xfId="16300"/>
    <cellStyle name="C01L 2 2 6 2 4" xfId="18797"/>
    <cellStyle name="C01L 2 2 6 2 5" xfId="22844"/>
    <cellStyle name="C01L 2 2 6 2 6" xfId="26186"/>
    <cellStyle name="C01L 2 2 6 3" xfId="7241"/>
    <cellStyle name="C01L 2 2 6 4" xfId="16299"/>
    <cellStyle name="C01L 2 2 6 5" xfId="18798"/>
    <cellStyle name="C01L 2 2 6 6" xfId="22843"/>
    <cellStyle name="C01L 2 2 6 7" xfId="26185"/>
    <cellStyle name="C01L 2 2 7" xfId="2917"/>
    <cellStyle name="C01L 2 2 7 2" xfId="5464"/>
    <cellStyle name="C01L 2 2 7 2 2" xfId="7244"/>
    <cellStyle name="C01L 2 2 7 2 3" xfId="11774"/>
    <cellStyle name="C01L 2 2 7 2 4" xfId="16302"/>
    <cellStyle name="C01L 2 2 7 2 5" xfId="18795"/>
    <cellStyle name="C01L 2 2 7 2 6" xfId="22846"/>
    <cellStyle name="C01L 2 2 7 2 7" xfId="26188"/>
    <cellStyle name="C01L 2 2 7 3" xfId="7243"/>
    <cellStyle name="C01L 2 2 7 4" xfId="11773"/>
    <cellStyle name="C01L 2 2 7 5" xfId="16301"/>
    <cellStyle name="C01L 2 2 7 6" xfId="18796"/>
    <cellStyle name="C01L 2 2 7 7" xfId="22845"/>
    <cellStyle name="C01L 2 2 7 8" xfId="26187"/>
    <cellStyle name="C01L 2 2 8" xfId="3673"/>
    <cellStyle name="C01L 2 2 8 2" xfId="7245"/>
    <cellStyle name="C01L 2 2 8 3" xfId="11775"/>
    <cellStyle name="C01L 2 2 8 4" xfId="16303"/>
    <cellStyle name="C01L 2 2 8 5" xfId="18794"/>
    <cellStyle name="C01L 2 2 8 6" xfId="22847"/>
    <cellStyle name="C01L 2 2 8 7" xfId="26189"/>
    <cellStyle name="C01L 2 2 9" xfId="7215"/>
    <cellStyle name="C01L 2 3" xfId="1162"/>
    <cellStyle name="C01L 2 3 10" xfId="16304"/>
    <cellStyle name="C01L 2 3 11" xfId="22848"/>
    <cellStyle name="C01L 2 3 12" xfId="26190"/>
    <cellStyle name="C01L 2 3 2" xfId="1713"/>
    <cellStyle name="C01L 2 3 2 2" xfId="4262"/>
    <cellStyle name="C01L 2 3 2 2 2" xfId="7248"/>
    <cellStyle name="C01L 2 3 2 2 3" xfId="11778"/>
    <cellStyle name="C01L 2 3 2 2 4" xfId="16306"/>
    <cellStyle name="C01L 2 3 2 2 5" xfId="18791"/>
    <cellStyle name="C01L 2 3 2 2 6" xfId="22850"/>
    <cellStyle name="C01L 2 3 2 2 7" xfId="26192"/>
    <cellStyle name="C01L 2 3 2 3" xfId="7247"/>
    <cellStyle name="C01L 2 3 2 4" xfId="11777"/>
    <cellStyle name="C01L 2 3 2 5" xfId="16305"/>
    <cellStyle name="C01L 2 3 2 6" xfId="18792"/>
    <cellStyle name="C01L 2 3 2 7" xfId="22849"/>
    <cellStyle name="C01L 2 3 2 8" xfId="26191"/>
    <cellStyle name="C01L 2 3 3" xfId="2132"/>
    <cellStyle name="C01L 2 3 3 2" xfId="4679"/>
    <cellStyle name="C01L 2 3 3 2 2" xfId="7250"/>
    <cellStyle name="C01L 2 3 3 2 3" xfId="11780"/>
    <cellStyle name="C01L 2 3 3 2 4" xfId="16308"/>
    <cellStyle name="C01L 2 3 3 2 5" xfId="18789"/>
    <cellStyle name="C01L 2 3 3 2 6" xfId="22852"/>
    <cellStyle name="C01L 2 3 3 2 7" xfId="26194"/>
    <cellStyle name="C01L 2 3 3 3" xfId="7249"/>
    <cellStyle name="C01L 2 3 3 4" xfId="11779"/>
    <cellStyle name="C01L 2 3 3 5" xfId="16307"/>
    <cellStyle name="C01L 2 3 3 6" xfId="18790"/>
    <cellStyle name="C01L 2 3 3 7" xfId="22851"/>
    <cellStyle name="C01L 2 3 3 8" xfId="26193"/>
    <cellStyle name="C01L 2 3 4" xfId="2544"/>
    <cellStyle name="C01L 2 3 4 2" xfId="5091"/>
    <cellStyle name="C01L 2 3 4 2 2" xfId="7252"/>
    <cellStyle name="C01L 2 3 4 2 3" xfId="11782"/>
    <cellStyle name="C01L 2 3 4 2 4" xfId="16310"/>
    <cellStyle name="C01L 2 3 4 2 5" xfId="18787"/>
    <cellStyle name="C01L 2 3 4 2 6" xfId="22854"/>
    <cellStyle name="C01L 2 3 4 2 7" xfId="26196"/>
    <cellStyle name="C01L 2 3 4 3" xfId="7251"/>
    <cellStyle name="C01L 2 3 4 4" xfId="11781"/>
    <cellStyle name="C01L 2 3 4 5" xfId="16309"/>
    <cellStyle name="C01L 2 3 4 6" xfId="22853"/>
    <cellStyle name="C01L 2 3 4 7" xfId="26195"/>
    <cellStyle name="C01L 2 3 5" xfId="2959"/>
    <cellStyle name="C01L 2 3 5 2" xfId="5506"/>
    <cellStyle name="C01L 2 3 5 2 2" xfId="7254"/>
    <cellStyle name="C01L 2 3 5 2 3" xfId="11784"/>
    <cellStyle name="C01L 2 3 5 2 4" xfId="16312"/>
    <cellStyle name="C01L 2 3 5 2 5" xfId="18785"/>
    <cellStyle name="C01L 2 3 5 2 6" xfId="22856"/>
    <cellStyle name="C01L 2 3 5 2 7" xfId="26198"/>
    <cellStyle name="C01L 2 3 5 3" xfId="7253"/>
    <cellStyle name="C01L 2 3 5 4" xfId="11783"/>
    <cellStyle name="C01L 2 3 5 5" xfId="16311"/>
    <cellStyle name="C01L 2 3 5 6" xfId="18786"/>
    <cellStyle name="C01L 2 3 5 7" xfId="22855"/>
    <cellStyle name="C01L 2 3 5 8" xfId="26197"/>
    <cellStyle name="C01L 2 3 6" xfId="3318"/>
    <cellStyle name="C01L 2 3 6 2" xfId="7255"/>
    <cellStyle name="C01L 2 3 6 3" xfId="11785"/>
    <cellStyle name="C01L 2 3 6 4" xfId="16313"/>
    <cellStyle name="C01L 2 3 6 5" xfId="18784"/>
    <cellStyle name="C01L 2 3 6 6" xfId="22857"/>
    <cellStyle name="C01L 2 3 6 7" xfId="26199"/>
    <cellStyle name="C01L 2 3 7" xfId="3715"/>
    <cellStyle name="C01L 2 3 7 2" xfId="7256"/>
    <cellStyle name="C01L 2 3 7 3" xfId="11786"/>
    <cellStyle name="C01L 2 3 7 4" xfId="16314"/>
    <cellStyle name="C01L 2 3 7 5" xfId="18783"/>
    <cellStyle name="C01L 2 3 7 6" xfId="22858"/>
    <cellStyle name="C01L 2 3 7 7" xfId="26200"/>
    <cellStyle name="C01L 2 3 8" xfId="7246"/>
    <cellStyle name="C01L 2 3 9" xfId="11776"/>
    <cellStyle name="C01L 2 4" xfId="1263"/>
    <cellStyle name="C01L 2 4 10" xfId="18782"/>
    <cellStyle name="C01L 2 4 11" xfId="22859"/>
    <cellStyle name="C01L 2 4 12" xfId="26201"/>
    <cellStyle name="C01L 2 4 2" xfId="1814"/>
    <cellStyle name="C01L 2 4 2 2" xfId="4363"/>
    <cellStyle name="C01L 2 4 2 2 2" xfId="7259"/>
    <cellStyle name="C01L 2 4 2 2 3" xfId="11789"/>
    <cellStyle name="C01L 2 4 2 2 4" xfId="16317"/>
    <cellStyle name="C01L 2 4 2 2 5" xfId="18780"/>
    <cellStyle name="C01L 2 4 2 2 6" xfId="22861"/>
    <cellStyle name="C01L 2 4 2 2 7" xfId="26203"/>
    <cellStyle name="C01L 2 4 2 3" xfId="7258"/>
    <cellStyle name="C01L 2 4 2 4" xfId="11788"/>
    <cellStyle name="C01L 2 4 2 5" xfId="16316"/>
    <cellStyle name="C01L 2 4 2 6" xfId="18781"/>
    <cellStyle name="C01L 2 4 2 7" xfId="22860"/>
    <cellStyle name="C01L 2 4 2 8" xfId="26202"/>
    <cellStyle name="C01L 2 4 3" xfId="2233"/>
    <cellStyle name="C01L 2 4 3 2" xfId="4780"/>
    <cellStyle name="C01L 2 4 3 2 2" xfId="7261"/>
    <cellStyle name="C01L 2 4 3 2 3" xfId="11791"/>
    <cellStyle name="C01L 2 4 3 2 4" xfId="16319"/>
    <cellStyle name="C01L 2 4 3 2 5" xfId="18778"/>
    <cellStyle name="C01L 2 4 3 2 6" xfId="22863"/>
    <cellStyle name="C01L 2 4 3 2 7" xfId="26205"/>
    <cellStyle name="C01L 2 4 3 3" xfId="7260"/>
    <cellStyle name="C01L 2 4 3 4" xfId="11790"/>
    <cellStyle name="C01L 2 4 3 5" xfId="16318"/>
    <cellStyle name="C01L 2 4 3 6" xfId="18779"/>
    <cellStyle name="C01L 2 4 3 7" xfId="22862"/>
    <cellStyle name="C01L 2 4 3 8" xfId="26204"/>
    <cellStyle name="C01L 2 4 4" xfId="2645"/>
    <cellStyle name="C01L 2 4 4 2" xfId="5192"/>
    <cellStyle name="C01L 2 4 4 2 2" xfId="7263"/>
    <cellStyle name="C01L 2 4 4 2 3" xfId="11793"/>
    <cellStyle name="C01L 2 4 4 2 4" xfId="16321"/>
    <cellStyle name="C01L 2 4 4 2 5" xfId="18776"/>
    <cellStyle name="C01L 2 4 4 2 6" xfId="22865"/>
    <cellStyle name="C01L 2 4 4 2 7" xfId="26207"/>
    <cellStyle name="C01L 2 4 4 3" xfId="7262"/>
    <cellStyle name="C01L 2 4 4 4" xfId="11792"/>
    <cellStyle name="C01L 2 4 4 5" xfId="16320"/>
    <cellStyle name="C01L 2 4 4 6" xfId="18777"/>
    <cellStyle name="C01L 2 4 4 7" xfId="22864"/>
    <cellStyle name="C01L 2 4 4 8" xfId="26206"/>
    <cellStyle name="C01L 2 4 5" xfId="3060"/>
    <cellStyle name="C01L 2 4 5 2" xfId="5607"/>
    <cellStyle name="C01L 2 4 5 2 2" xfId="11795"/>
    <cellStyle name="C01L 2 4 5 2 3" xfId="16323"/>
    <cellStyle name="C01L 2 4 5 2 4" xfId="18774"/>
    <cellStyle name="C01L 2 4 5 2 5" xfId="22867"/>
    <cellStyle name="C01L 2 4 5 2 6" xfId="26209"/>
    <cellStyle name="C01L 2 4 5 3" xfId="11794"/>
    <cellStyle name="C01L 2 4 5 4" xfId="16322"/>
    <cellStyle name="C01L 2 4 5 5" xfId="18775"/>
    <cellStyle name="C01L 2 4 5 6" xfId="22866"/>
    <cellStyle name="C01L 2 4 5 7" xfId="26208"/>
    <cellStyle name="C01L 2 4 6" xfId="3319"/>
    <cellStyle name="C01L 2 4 6 2" xfId="7266"/>
    <cellStyle name="C01L 2 4 6 3" xfId="11796"/>
    <cellStyle name="C01L 2 4 6 4" xfId="16324"/>
    <cellStyle name="C01L 2 4 6 5" xfId="18773"/>
    <cellStyle name="C01L 2 4 6 6" xfId="22868"/>
    <cellStyle name="C01L 2 4 6 7" xfId="26210"/>
    <cellStyle name="C01L 2 4 7" xfId="3816"/>
    <cellStyle name="C01L 2 4 7 2" xfId="7267"/>
    <cellStyle name="C01L 2 4 7 3" xfId="11797"/>
    <cellStyle name="C01L 2 4 7 4" xfId="16325"/>
    <cellStyle name="C01L 2 4 7 5" xfId="18772"/>
    <cellStyle name="C01L 2 4 7 6" xfId="22869"/>
    <cellStyle name="C01L 2 4 7 7" xfId="26211"/>
    <cellStyle name="C01L 2 4 8" xfId="11787"/>
    <cellStyle name="C01L 2 4 9" xfId="16315"/>
    <cellStyle name="C01L 2 5" xfId="1611"/>
    <cellStyle name="C01L 2 5 2" xfId="4160"/>
    <cellStyle name="C01L 2 5 2 2" xfId="7269"/>
    <cellStyle name="C01L 2 5 2 3" xfId="11799"/>
    <cellStyle name="C01L 2 5 2 4" xfId="16327"/>
    <cellStyle name="C01L 2 5 2 5" xfId="18770"/>
    <cellStyle name="C01L 2 5 2 6" xfId="22871"/>
    <cellStyle name="C01L 2 5 2 7" xfId="26213"/>
    <cellStyle name="C01L 2 5 3" xfId="7268"/>
    <cellStyle name="C01L 2 5 4" xfId="11798"/>
    <cellStyle name="C01L 2 5 5" xfId="16326"/>
    <cellStyle name="C01L 2 5 6" xfId="18771"/>
    <cellStyle name="C01L 2 5 7" xfId="22870"/>
    <cellStyle name="C01L 2 5 8" xfId="26212"/>
    <cellStyle name="C01L 2 6" xfId="2030"/>
    <cellStyle name="C01L 2 6 2" xfId="4577"/>
    <cellStyle name="C01L 2 6 2 2" xfId="7271"/>
    <cellStyle name="C01L 2 6 2 3" xfId="11801"/>
    <cellStyle name="C01L 2 6 2 4" xfId="16329"/>
    <cellStyle name="C01L 2 6 2 5" xfId="18768"/>
    <cellStyle name="C01L 2 6 2 6" xfId="22873"/>
    <cellStyle name="C01L 2 6 2 7" xfId="26215"/>
    <cellStyle name="C01L 2 6 3" xfId="7270"/>
    <cellStyle name="C01L 2 6 4" xfId="11800"/>
    <cellStyle name="C01L 2 6 5" xfId="16328"/>
    <cellStyle name="C01L 2 6 6" xfId="18769"/>
    <cellStyle name="C01L 2 6 7" xfId="22872"/>
    <cellStyle name="C01L 2 6 8" xfId="26214"/>
    <cellStyle name="C01L 2 7" xfId="2442"/>
    <cellStyle name="C01L 2 7 2" xfId="4989"/>
    <cellStyle name="C01L 2 7 2 2" xfId="7273"/>
    <cellStyle name="C01L 2 7 2 3" xfId="11803"/>
    <cellStyle name="C01L 2 7 2 4" xfId="16331"/>
    <cellStyle name="C01L 2 7 2 5" xfId="18766"/>
    <cellStyle name="C01L 2 7 2 6" xfId="22875"/>
    <cellStyle name="C01L 2 7 2 7" xfId="26217"/>
    <cellStyle name="C01L 2 7 3" xfId="7272"/>
    <cellStyle name="C01L 2 7 4" xfId="11802"/>
    <cellStyle name="C01L 2 7 5" xfId="16330"/>
    <cellStyle name="C01L 2 7 6" xfId="18767"/>
    <cellStyle name="C01L 2 7 7" xfId="22874"/>
    <cellStyle name="C01L 2 7 8" xfId="26216"/>
    <cellStyle name="C01L 2 8" xfId="2857"/>
    <cellStyle name="C01L 2 8 2" xfId="5404"/>
    <cellStyle name="C01L 2 8 2 2" xfId="7275"/>
    <cellStyle name="C01L 2 8 2 3" xfId="11805"/>
    <cellStyle name="C01L 2 8 2 4" xfId="16333"/>
    <cellStyle name="C01L 2 8 2 5" xfId="18764"/>
    <cellStyle name="C01L 2 8 2 6" xfId="22877"/>
    <cellStyle name="C01L 2 8 2 7" xfId="26219"/>
    <cellStyle name="C01L 2 8 3" xfId="7274"/>
    <cellStyle name="C01L 2 8 4" xfId="11804"/>
    <cellStyle name="C01L 2 8 5" xfId="16332"/>
    <cellStyle name="C01L 2 8 6" xfId="18765"/>
    <cellStyle name="C01L 2 8 7" xfId="22876"/>
    <cellStyle name="C01L 2 8 8" xfId="26218"/>
    <cellStyle name="C01L 2 9" xfId="3613"/>
    <cellStyle name="C01L 2 9 2" xfId="7276"/>
    <cellStyle name="C01L 2 9 3" xfId="11806"/>
    <cellStyle name="C01L 2 9 4" xfId="16334"/>
    <cellStyle name="C01L 2 9 5" xfId="18763"/>
    <cellStyle name="C01L 2 9 6" xfId="22878"/>
    <cellStyle name="C01L 2 9 7" xfId="26220"/>
    <cellStyle name="C02H" xfId="328"/>
    <cellStyle name="C02H 2" xfId="1045"/>
    <cellStyle name="C02H 2 10" xfId="26221"/>
    <cellStyle name="C02H 2 2" xfId="1121"/>
    <cellStyle name="C02H 2 2 10" xfId="18760"/>
    <cellStyle name="C02H 2 2 11" xfId="26222"/>
    <cellStyle name="C02H 2 2 2" xfId="1224"/>
    <cellStyle name="C02H 2 2 2 10" xfId="18759"/>
    <cellStyle name="C02H 2 2 2 11" xfId="22879"/>
    <cellStyle name="C02H 2 2 2 12" xfId="26223"/>
    <cellStyle name="C02H 2 2 2 2" xfId="1775"/>
    <cellStyle name="C02H 2 2 2 2 2" xfId="4324"/>
    <cellStyle name="C02H 2 2 2 2 2 2" xfId="7282"/>
    <cellStyle name="C02H 2 2 2 2 2 3" xfId="11812"/>
    <cellStyle name="C02H 2 2 2 2 2 4" xfId="16340"/>
    <cellStyle name="C02H 2 2 2 2 2 5" xfId="18757"/>
    <cellStyle name="C02H 2 2 2 2 2 6" xfId="22881"/>
    <cellStyle name="C02H 2 2 2 2 2 7" xfId="26225"/>
    <cellStyle name="C02H 2 2 2 2 3" xfId="7281"/>
    <cellStyle name="C02H 2 2 2 2 4" xfId="11811"/>
    <cellStyle name="C02H 2 2 2 2 5" xfId="16339"/>
    <cellStyle name="C02H 2 2 2 2 6" xfId="18758"/>
    <cellStyle name="C02H 2 2 2 2 7" xfId="22880"/>
    <cellStyle name="C02H 2 2 2 2 8" xfId="26224"/>
    <cellStyle name="C02H 2 2 2 3" xfId="2194"/>
    <cellStyle name="C02H 2 2 2 3 2" xfId="4741"/>
    <cellStyle name="C02H 2 2 2 3 2 2" xfId="7284"/>
    <cellStyle name="C02H 2 2 2 3 2 3" xfId="11814"/>
    <cellStyle name="C02H 2 2 2 3 2 4" xfId="16342"/>
    <cellStyle name="C02H 2 2 2 3 2 5" xfId="18755"/>
    <cellStyle name="C02H 2 2 2 3 2 6" xfId="22883"/>
    <cellStyle name="C02H 2 2 2 3 2 7" xfId="26227"/>
    <cellStyle name="C02H 2 2 2 3 3" xfId="7283"/>
    <cellStyle name="C02H 2 2 2 3 4" xfId="11813"/>
    <cellStyle name="C02H 2 2 2 3 5" xfId="16341"/>
    <cellStyle name="C02H 2 2 2 3 6" xfId="18756"/>
    <cellStyle name="C02H 2 2 2 3 7" xfId="22882"/>
    <cellStyle name="C02H 2 2 2 3 8" xfId="26226"/>
    <cellStyle name="C02H 2 2 2 4" xfId="2606"/>
    <cellStyle name="C02H 2 2 2 4 2" xfId="5153"/>
    <cellStyle name="C02H 2 2 2 4 2 2" xfId="7286"/>
    <cellStyle name="C02H 2 2 2 4 2 3" xfId="11816"/>
    <cellStyle name="C02H 2 2 2 4 2 4" xfId="16344"/>
    <cellStyle name="C02H 2 2 2 4 2 5" xfId="18753"/>
    <cellStyle name="C02H 2 2 2 4 2 6" xfId="22885"/>
    <cellStyle name="C02H 2 2 2 4 2 7" xfId="26229"/>
    <cellStyle name="C02H 2 2 2 4 3" xfId="7285"/>
    <cellStyle name="C02H 2 2 2 4 4" xfId="11815"/>
    <cellStyle name="C02H 2 2 2 4 5" xfId="16343"/>
    <cellStyle name="C02H 2 2 2 4 6" xfId="18754"/>
    <cellStyle name="C02H 2 2 2 4 7" xfId="22884"/>
    <cellStyle name="C02H 2 2 2 4 8" xfId="26228"/>
    <cellStyle name="C02H 2 2 2 5" xfId="3021"/>
    <cellStyle name="C02H 2 2 2 5 2" xfId="5568"/>
    <cellStyle name="C02H 2 2 2 5 2 2" xfId="7288"/>
    <cellStyle name="C02H 2 2 2 5 2 3" xfId="11818"/>
    <cellStyle name="C02H 2 2 2 5 2 4" xfId="16346"/>
    <cellStyle name="C02H 2 2 2 5 2 5" xfId="18751"/>
    <cellStyle name="C02H 2 2 2 5 2 6" xfId="22887"/>
    <cellStyle name="C02H 2 2 2 5 2 7" xfId="26231"/>
    <cellStyle name="C02H 2 2 2 5 3" xfId="7287"/>
    <cellStyle name="C02H 2 2 2 5 4" xfId="11817"/>
    <cellStyle name="C02H 2 2 2 5 5" xfId="18752"/>
    <cellStyle name="C02H 2 2 2 5 6" xfId="22886"/>
    <cellStyle name="C02H 2 2 2 5 7" xfId="26230"/>
    <cellStyle name="C02H 2 2 2 6" xfId="3320"/>
    <cellStyle name="C02H 2 2 2 6 2" xfId="7289"/>
    <cellStyle name="C02H 2 2 2 6 3" xfId="11819"/>
    <cellStyle name="C02H 2 2 2 6 4" xfId="16347"/>
    <cellStyle name="C02H 2 2 2 6 5" xfId="18750"/>
    <cellStyle name="C02H 2 2 2 6 6" xfId="22888"/>
    <cellStyle name="C02H 2 2 2 6 7" xfId="26232"/>
    <cellStyle name="C02H 2 2 2 7" xfId="3777"/>
    <cellStyle name="C02H 2 2 2 7 2" xfId="7290"/>
    <cellStyle name="C02H 2 2 2 7 3" xfId="11820"/>
    <cellStyle name="C02H 2 2 2 7 4" xfId="16348"/>
    <cellStyle name="C02H 2 2 2 7 5" xfId="18749"/>
    <cellStyle name="C02H 2 2 2 7 6" xfId="22889"/>
    <cellStyle name="C02H 2 2 2 7 7" xfId="26233"/>
    <cellStyle name="C02H 2 2 2 8" xfId="7280"/>
    <cellStyle name="C02H 2 2 2 9" xfId="11810"/>
    <cellStyle name="C02H 2 2 3" xfId="1323"/>
    <cellStyle name="C02H 2 2 3 10" xfId="18748"/>
    <cellStyle name="C02H 2 2 3 11" xfId="22890"/>
    <cellStyle name="C02H 2 2 3 12" xfId="26234"/>
    <cellStyle name="C02H 2 2 3 2" xfId="1874"/>
    <cellStyle name="C02H 2 2 3 2 2" xfId="4423"/>
    <cellStyle name="C02H 2 2 3 2 2 2" xfId="7293"/>
    <cellStyle name="C02H 2 2 3 2 2 3" xfId="11823"/>
    <cellStyle name="C02H 2 2 3 2 2 4" xfId="16351"/>
    <cellStyle name="C02H 2 2 3 2 2 5" xfId="18746"/>
    <cellStyle name="C02H 2 2 3 2 2 6" xfId="22892"/>
    <cellStyle name="C02H 2 2 3 2 2 7" xfId="26236"/>
    <cellStyle name="C02H 2 2 3 2 3" xfId="7292"/>
    <cellStyle name="C02H 2 2 3 2 4" xfId="11822"/>
    <cellStyle name="C02H 2 2 3 2 5" xfId="16350"/>
    <cellStyle name="C02H 2 2 3 2 6" xfId="18747"/>
    <cellStyle name="C02H 2 2 3 2 7" xfId="22891"/>
    <cellStyle name="C02H 2 2 3 2 8" xfId="26235"/>
    <cellStyle name="C02H 2 2 3 3" xfId="2293"/>
    <cellStyle name="C02H 2 2 3 3 2" xfId="4840"/>
    <cellStyle name="C02H 2 2 3 3 2 2" xfId="7295"/>
    <cellStyle name="C02H 2 2 3 3 2 3" xfId="11825"/>
    <cellStyle name="C02H 2 2 3 3 2 4" xfId="16353"/>
    <cellStyle name="C02H 2 2 3 3 2 5" xfId="18744"/>
    <cellStyle name="C02H 2 2 3 3 2 6" xfId="22894"/>
    <cellStyle name="C02H 2 2 3 3 2 7" xfId="26238"/>
    <cellStyle name="C02H 2 2 3 3 3" xfId="7294"/>
    <cellStyle name="C02H 2 2 3 3 4" xfId="11824"/>
    <cellStyle name="C02H 2 2 3 3 5" xfId="16352"/>
    <cellStyle name="C02H 2 2 3 3 6" xfId="18745"/>
    <cellStyle name="C02H 2 2 3 3 7" xfId="22893"/>
    <cellStyle name="C02H 2 2 3 3 8" xfId="26237"/>
    <cellStyle name="C02H 2 2 3 4" xfId="2705"/>
    <cellStyle name="C02H 2 2 3 4 2" xfId="5252"/>
    <cellStyle name="C02H 2 2 3 4 2 2" xfId="7297"/>
    <cellStyle name="C02H 2 2 3 4 2 3" xfId="11827"/>
    <cellStyle name="C02H 2 2 3 4 2 4" xfId="16355"/>
    <cellStyle name="C02H 2 2 3 4 2 5" xfId="18742"/>
    <cellStyle name="C02H 2 2 3 4 2 6" xfId="22896"/>
    <cellStyle name="C02H 2 2 3 4 2 7" xfId="26240"/>
    <cellStyle name="C02H 2 2 3 4 3" xfId="7296"/>
    <cellStyle name="C02H 2 2 3 4 4" xfId="11826"/>
    <cellStyle name="C02H 2 2 3 4 5" xfId="16354"/>
    <cellStyle name="C02H 2 2 3 4 6" xfId="18743"/>
    <cellStyle name="C02H 2 2 3 4 7" xfId="22895"/>
    <cellStyle name="C02H 2 2 3 4 8" xfId="26239"/>
    <cellStyle name="C02H 2 2 3 5" xfId="3120"/>
    <cellStyle name="C02H 2 2 3 5 2" xfId="5667"/>
    <cellStyle name="C02H 2 2 3 5 2 2" xfId="7299"/>
    <cellStyle name="C02H 2 2 3 5 2 3" xfId="11829"/>
    <cellStyle name="C02H 2 2 3 5 2 4" xfId="16357"/>
    <cellStyle name="C02H 2 2 3 5 2 5" xfId="18740"/>
    <cellStyle name="C02H 2 2 3 5 2 6" xfId="22898"/>
    <cellStyle name="C02H 2 2 3 5 2 7" xfId="26242"/>
    <cellStyle name="C02H 2 2 3 5 3" xfId="7298"/>
    <cellStyle name="C02H 2 2 3 5 4" xfId="11828"/>
    <cellStyle name="C02H 2 2 3 5 5" xfId="16356"/>
    <cellStyle name="C02H 2 2 3 5 6" xfId="18741"/>
    <cellStyle name="C02H 2 2 3 5 7" xfId="22897"/>
    <cellStyle name="C02H 2 2 3 5 8" xfId="26241"/>
    <cellStyle name="C02H 2 2 3 6" xfId="3876"/>
    <cellStyle name="C02H 2 2 3 6 2" xfId="7300"/>
    <cellStyle name="C02H 2 2 3 6 3" xfId="11830"/>
    <cellStyle name="C02H 2 2 3 6 4" xfId="16358"/>
    <cellStyle name="C02H 2 2 3 6 5" xfId="18739"/>
    <cellStyle name="C02H 2 2 3 6 6" xfId="22899"/>
    <cellStyle name="C02H 2 2 3 6 7" xfId="26243"/>
    <cellStyle name="C02H 2 2 3 7" xfId="7291"/>
    <cellStyle name="C02H 2 2 3 8" xfId="11821"/>
    <cellStyle name="C02H 2 2 3 9" xfId="16349"/>
    <cellStyle name="C02H 2 2 4" xfId="1672"/>
    <cellStyle name="C02H 2 2 4 2" xfId="4221"/>
    <cellStyle name="C02H 2 2 4 2 2" xfId="7302"/>
    <cellStyle name="C02H 2 2 4 2 3" xfId="11832"/>
    <cellStyle name="C02H 2 2 4 2 4" xfId="16360"/>
    <cellStyle name="C02H 2 2 4 2 5" xfId="18737"/>
    <cellStyle name="C02H 2 2 4 2 6" xfId="22900"/>
    <cellStyle name="C02H 2 2 4 2 7" xfId="26245"/>
    <cellStyle name="C02H 2 2 4 3" xfId="7301"/>
    <cellStyle name="C02H 2 2 4 4" xfId="11831"/>
    <cellStyle name="C02H 2 2 4 5" xfId="16359"/>
    <cellStyle name="C02H 2 2 4 6" xfId="18738"/>
    <cellStyle name="C02H 2 2 4 7" xfId="26244"/>
    <cellStyle name="C02H 2 2 5" xfId="2091"/>
    <cellStyle name="C02H 2 2 5 2" xfId="4638"/>
    <cellStyle name="C02H 2 2 5 2 2" xfId="7304"/>
    <cellStyle name="C02H 2 2 5 2 3" xfId="11834"/>
    <cellStyle name="C02H 2 2 5 2 4" xfId="16362"/>
    <cellStyle name="C02H 2 2 5 2 5" xfId="18735"/>
    <cellStyle name="C02H 2 2 5 2 6" xfId="22902"/>
    <cellStyle name="C02H 2 2 5 2 7" xfId="26247"/>
    <cellStyle name="C02H 2 2 5 3" xfId="7303"/>
    <cellStyle name="C02H 2 2 5 4" xfId="11833"/>
    <cellStyle name="C02H 2 2 5 5" xfId="16361"/>
    <cellStyle name="C02H 2 2 5 6" xfId="18736"/>
    <cellStyle name="C02H 2 2 5 7" xfId="22901"/>
    <cellStyle name="C02H 2 2 5 8" xfId="26246"/>
    <cellStyle name="C02H 2 2 6" xfId="2503"/>
    <cellStyle name="C02H 2 2 6 2" xfId="5050"/>
    <cellStyle name="C02H 2 2 6 2 2" xfId="7306"/>
    <cellStyle name="C02H 2 2 6 2 3" xfId="16364"/>
    <cellStyle name="C02H 2 2 6 2 4" xfId="18733"/>
    <cellStyle name="C02H 2 2 6 2 5" xfId="22904"/>
    <cellStyle name="C02H 2 2 6 2 6" xfId="26249"/>
    <cellStyle name="C02H 2 2 6 3" xfId="7305"/>
    <cellStyle name="C02H 2 2 6 4" xfId="16363"/>
    <cellStyle name="C02H 2 2 6 5" xfId="18734"/>
    <cellStyle name="C02H 2 2 6 6" xfId="22903"/>
    <cellStyle name="C02H 2 2 6 7" xfId="26248"/>
    <cellStyle name="C02H 2 2 7" xfId="2918"/>
    <cellStyle name="C02H 2 2 7 2" xfId="5465"/>
    <cellStyle name="C02H 2 2 7 2 2" xfId="7308"/>
    <cellStyle name="C02H 2 2 7 2 3" xfId="11838"/>
    <cellStyle name="C02H 2 2 7 2 4" xfId="16366"/>
    <cellStyle name="C02H 2 2 7 2 5" xfId="18731"/>
    <cellStyle name="C02H 2 2 7 2 6" xfId="22906"/>
    <cellStyle name="C02H 2 2 7 2 7" xfId="26251"/>
    <cellStyle name="C02H 2 2 7 3" xfId="7307"/>
    <cellStyle name="C02H 2 2 7 4" xfId="11837"/>
    <cellStyle name="C02H 2 2 7 5" xfId="16365"/>
    <cellStyle name="C02H 2 2 7 6" xfId="18732"/>
    <cellStyle name="C02H 2 2 7 7" xfId="22905"/>
    <cellStyle name="C02H 2 2 7 8" xfId="26250"/>
    <cellStyle name="C02H 2 2 8" xfId="3674"/>
    <cellStyle name="C02H 2 2 8 2" xfId="7309"/>
    <cellStyle name="C02H 2 2 8 3" xfId="11839"/>
    <cellStyle name="C02H 2 2 8 4" xfId="16367"/>
    <cellStyle name="C02H 2 2 8 5" xfId="18730"/>
    <cellStyle name="C02H 2 2 8 6" xfId="22907"/>
    <cellStyle name="C02H 2 2 8 7" xfId="26252"/>
    <cellStyle name="C02H 2 2 9" xfId="7279"/>
    <cellStyle name="C02H 2 3" xfId="1163"/>
    <cellStyle name="C02H 2 3 10" xfId="16368"/>
    <cellStyle name="C02H 2 3 11" xfId="22908"/>
    <cellStyle name="C02H 2 3 12" xfId="26253"/>
    <cellStyle name="C02H 2 3 2" xfId="1714"/>
    <cellStyle name="C02H 2 3 2 2" xfId="4263"/>
    <cellStyle name="C02H 2 3 2 2 2" xfId="7312"/>
    <cellStyle name="C02H 2 3 2 2 3" xfId="11842"/>
    <cellStyle name="C02H 2 3 2 2 4" xfId="16370"/>
    <cellStyle name="C02H 2 3 2 2 5" xfId="18727"/>
    <cellStyle name="C02H 2 3 2 2 6" xfId="22910"/>
    <cellStyle name="C02H 2 3 2 2 7" xfId="26255"/>
    <cellStyle name="C02H 2 3 2 3" xfId="7311"/>
    <cellStyle name="C02H 2 3 2 4" xfId="11841"/>
    <cellStyle name="C02H 2 3 2 5" xfId="16369"/>
    <cellStyle name="C02H 2 3 2 6" xfId="18728"/>
    <cellStyle name="C02H 2 3 2 7" xfId="22909"/>
    <cellStyle name="C02H 2 3 2 8" xfId="26254"/>
    <cellStyle name="C02H 2 3 3" xfId="2133"/>
    <cellStyle name="C02H 2 3 3 2" xfId="4680"/>
    <cellStyle name="C02H 2 3 3 2 2" xfId="7314"/>
    <cellStyle name="C02H 2 3 3 2 3" xfId="11844"/>
    <cellStyle name="C02H 2 3 3 2 4" xfId="16372"/>
    <cellStyle name="C02H 2 3 3 2 5" xfId="18725"/>
    <cellStyle name="C02H 2 3 3 2 6" xfId="22912"/>
    <cellStyle name="C02H 2 3 3 2 7" xfId="26257"/>
    <cellStyle name="C02H 2 3 3 3" xfId="7313"/>
    <cellStyle name="C02H 2 3 3 4" xfId="11843"/>
    <cellStyle name="C02H 2 3 3 5" xfId="16371"/>
    <cellStyle name="C02H 2 3 3 6" xfId="18726"/>
    <cellStyle name="C02H 2 3 3 7" xfId="22911"/>
    <cellStyle name="C02H 2 3 3 8" xfId="26256"/>
    <cellStyle name="C02H 2 3 4" xfId="2545"/>
    <cellStyle name="C02H 2 3 4 2" xfId="5092"/>
    <cellStyle name="C02H 2 3 4 2 2" xfId="7316"/>
    <cellStyle name="C02H 2 3 4 2 3" xfId="11846"/>
    <cellStyle name="C02H 2 3 4 2 4" xfId="16374"/>
    <cellStyle name="C02H 2 3 4 2 5" xfId="18723"/>
    <cellStyle name="C02H 2 3 4 2 6" xfId="22914"/>
    <cellStyle name="C02H 2 3 4 2 7" xfId="26259"/>
    <cellStyle name="C02H 2 3 4 3" xfId="7315"/>
    <cellStyle name="C02H 2 3 4 4" xfId="11845"/>
    <cellStyle name="C02H 2 3 4 5" xfId="16373"/>
    <cellStyle name="C02H 2 3 4 6" xfId="22913"/>
    <cellStyle name="C02H 2 3 4 7" xfId="26258"/>
    <cellStyle name="C02H 2 3 5" xfId="2960"/>
    <cellStyle name="C02H 2 3 5 2" xfId="5507"/>
    <cellStyle name="C02H 2 3 5 2 2" xfId="7318"/>
    <cellStyle name="C02H 2 3 5 2 3" xfId="11848"/>
    <cellStyle name="C02H 2 3 5 2 4" xfId="16376"/>
    <cellStyle name="C02H 2 3 5 2 5" xfId="18721"/>
    <cellStyle name="C02H 2 3 5 2 6" xfId="22916"/>
    <cellStyle name="C02H 2 3 5 2 7" xfId="26261"/>
    <cellStyle name="C02H 2 3 5 3" xfId="7317"/>
    <cellStyle name="C02H 2 3 5 4" xfId="11847"/>
    <cellStyle name="C02H 2 3 5 5" xfId="16375"/>
    <cellStyle name="C02H 2 3 5 6" xfId="18722"/>
    <cellStyle name="C02H 2 3 5 7" xfId="22915"/>
    <cellStyle name="C02H 2 3 5 8" xfId="26260"/>
    <cellStyle name="C02H 2 3 6" xfId="3321"/>
    <cellStyle name="C02H 2 3 6 2" xfId="7319"/>
    <cellStyle name="C02H 2 3 6 3" xfId="11849"/>
    <cellStyle name="C02H 2 3 6 4" xfId="16377"/>
    <cellStyle name="C02H 2 3 6 5" xfId="18720"/>
    <cellStyle name="C02H 2 3 6 6" xfId="22917"/>
    <cellStyle name="C02H 2 3 6 7" xfId="26262"/>
    <cellStyle name="C02H 2 3 7" xfId="3716"/>
    <cellStyle name="C02H 2 3 7 2" xfId="7320"/>
    <cellStyle name="C02H 2 3 7 3" xfId="11850"/>
    <cellStyle name="C02H 2 3 7 4" xfId="16378"/>
    <cellStyle name="C02H 2 3 7 5" xfId="18719"/>
    <cellStyle name="C02H 2 3 7 6" xfId="22918"/>
    <cellStyle name="C02H 2 3 7 7" xfId="26263"/>
    <cellStyle name="C02H 2 3 8" xfId="7310"/>
    <cellStyle name="C02H 2 3 9" xfId="11840"/>
    <cellStyle name="C02H 2 4" xfId="1264"/>
    <cellStyle name="C02H 2 4 10" xfId="18718"/>
    <cellStyle name="C02H 2 4 11" xfId="22919"/>
    <cellStyle name="C02H 2 4 12" xfId="26264"/>
    <cellStyle name="C02H 2 4 2" xfId="1815"/>
    <cellStyle name="C02H 2 4 2 2" xfId="4364"/>
    <cellStyle name="C02H 2 4 2 2 2" xfId="7323"/>
    <cellStyle name="C02H 2 4 2 2 3" xfId="11853"/>
    <cellStyle name="C02H 2 4 2 2 4" xfId="16381"/>
    <cellStyle name="C02H 2 4 2 2 5" xfId="18716"/>
    <cellStyle name="C02H 2 4 2 2 6" xfId="22921"/>
    <cellStyle name="C02H 2 4 2 2 7" xfId="26266"/>
    <cellStyle name="C02H 2 4 2 3" xfId="7322"/>
    <cellStyle name="C02H 2 4 2 4" xfId="11852"/>
    <cellStyle name="C02H 2 4 2 5" xfId="16380"/>
    <cellStyle name="C02H 2 4 2 6" xfId="18717"/>
    <cellStyle name="C02H 2 4 2 7" xfId="22920"/>
    <cellStyle name="C02H 2 4 2 8" xfId="26265"/>
    <cellStyle name="C02H 2 4 3" xfId="2234"/>
    <cellStyle name="C02H 2 4 3 2" xfId="4781"/>
    <cellStyle name="C02H 2 4 3 2 2" xfId="7325"/>
    <cellStyle name="C02H 2 4 3 2 3" xfId="11855"/>
    <cellStyle name="C02H 2 4 3 2 4" xfId="16383"/>
    <cellStyle name="C02H 2 4 3 2 5" xfId="18714"/>
    <cellStyle name="C02H 2 4 3 2 6" xfId="22923"/>
    <cellStyle name="C02H 2 4 3 2 7" xfId="26268"/>
    <cellStyle name="C02H 2 4 3 3" xfId="7324"/>
    <cellStyle name="C02H 2 4 3 4" xfId="11854"/>
    <cellStyle name="C02H 2 4 3 5" xfId="16382"/>
    <cellStyle name="C02H 2 4 3 6" xfId="18715"/>
    <cellStyle name="C02H 2 4 3 7" xfId="22922"/>
    <cellStyle name="C02H 2 4 3 8" xfId="26267"/>
    <cellStyle name="C02H 2 4 4" xfId="2646"/>
    <cellStyle name="C02H 2 4 4 2" xfId="5193"/>
    <cellStyle name="C02H 2 4 4 2 2" xfId="7327"/>
    <cellStyle name="C02H 2 4 4 2 3" xfId="11857"/>
    <cellStyle name="C02H 2 4 4 2 4" xfId="16385"/>
    <cellStyle name="C02H 2 4 4 2 5" xfId="18712"/>
    <cellStyle name="C02H 2 4 4 2 6" xfId="22925"/>
    <cellStyle name="C02H 2 4 4 2 7" xfId="26270"/>
    <cellStyle name="C02H 2 4 4 3" xfId="7326"/>
    <cellStyle name="C02H 2 4 4 4" xfId="11856"/>
    <cellStyle name="C02H 2 4 4 5" xfId="16384"/>
    <cellStyle name="C02H 2 4 4 6" xfId="18713"/>
    <cellStyle name="C02H 2 4 4 7" xfId="22924"/>
    <cellStyle name="C02H 2 4 4 8" xfId="26269"/>
    <cellStyle name="C02H 2 4 5" xfId="3061"/>
    <cellStyle name="C02H 2 4 5 2" xfId="5608"/>
    <cellStyle name="C02H 2 4 5 2 2" xfId="11859"/>
    <cellStyle name="C02H 2 4 5 2 3" xfId="16387"/>
    <cellStyle name="C02H 2 4 5 2 4" xfId="18710"/>
    <cellStyle name="C02H 2 4 5 2 5" xfId="22927"/>
    <cellStyle name="C02H 2 4 5 2 6" xfId="26272"/>
    <cellStyle name="C02H 2 4 5 3" xfId="11858"/>
    <cellStyle name="C02H 2 4 5 4" xfId="16386"/>
    <cellStyle name="C02H 2 4 5 5" xfId="18711"/>
    <cellStyle name="C02H 2 4 5 6" xfId="22926"/>
    <cellStyle name="C02H 2 4 5 7" xfId="26271"/>
    <cellStyle name="C02H 2 4 6" xfId="3322"/>
    <cellStyle name="C02H 2 4 6 2" xfId="7330"/>
    <cellStyle name="C02H 2 4 6 3" xfId="11860"/>
    <cellStyle name="C02H 2 4 6 4" xfId="16388"/>
    <cellStyle name="C02H 2 4 6 5" xfId="18709"/>
    <cellStyle name="C02H 2 4 6 6" xfId="22928"/>
    <cellStyle name="C02H 2 4 6 7" xfId="26273"/>
    <cellStyle name="C02H 2 4 7" xfId="3817"/>
    <cellStyle name="C02H 2 4 7 2" xfId="7331"/>
    <cellStyle name="C02H 2 4 7 3" xfId="11861"/>
    <cellStyle name="C02H 2 4 7 4" xfId="16389"/>
    <cellStyle name="C02H 2 4 7 5" xfId="18708"/>
    <cellStyle name="C02H 2 4 7 6" xfId="22929"/>
    <cellStyle name="C02H 2 4 7 7" xfId="26274"/>
    <cellStyle name="C02H 2 4 8" xfId="11851"/>
    <cellStyle name="C02H 2 4 9" xfId="16379"/>
    <cellStyle name="C02H 2 5" xfId="1612"/>
    <cellStyle name="C02H 2 5 2" xfId="4161"/>
    <cellStyle name="C02H 2 5 2 2" xfId="7333"/>
    <cellStyle name="C02H 2 5 2 3" xfId="11863"/>
    <cellStyle name="C02H 2 5 2 4" xfId="16391"/>
    <cellStyle name="C02H 2 5 2 5" xfId="18706"/>
    <cellStyle name="C02H 2 5 2 6" xfId="22931"/>
    <cellStyle name="C02H 2 5 2 7" xfId="26276"/>
    <cellStyle name="C02H 2 5 3" xfId="7332"/>
    <cellStyle name="C02H 2 5 4" xfId="11862"/>
    <cellStyle name="C02H 2 5 5" xfId="16390"/>
    <cellStyle name="C02H 2 5 6" xfId="18707"/>
    <cellStyle name="C02H 2 5 7" xfId="22930"/>
    <cellStyle name="C02H 2 5 8" xfId="26275"/>
    <cellStyle name="C02H 2 6" xfId="2031"/>
    <cellStyle name="C02H 2 6 2" xfId="4578"/>
    <cellStyle name="C02H 2 6 2 2" xfId="7335"/>
    <cellStyle name="C02H 2 6 2 3" xfId="11865"/>
    <cellStyle name="C02H 2 6 2 4" xfId="16393"/>
    <cellStyle name="C02H 2 6 2 5" xfId="18704"/>
    <cellStyle name="C02H 2 6 2 6" xfId="22933"/>
    <cellStyle name="C02H 2 6 2 7" xfId="26278"/>
    <cellStyle name="C02H 2 6 3" xfId="7334"/>
    <cellStyle name="C02H 2 6 4" xfId="11864"/>
    <cellStyle name="C02H 2 6 5" xfId="16392"/>
    <cellStyle name="C02H 2 6 6" xfId="18705"/>
    <cellStyle name="C02H 2 6 7" xfId="22932"/>
    <cellStyle name="C02H 2 6 8" xfId="26277"/>
    <cellStyle name="C02H 2 7" xfId="2443"/>
    <cellStyle name="C02H 2 7 2" xfId="4990"/>
    <cellStyle name="C02H 2 7 2 2" xfId="7337"/>
    <cellStyle name="C02H 2 7 2 3" xfId="11867"/>
    <cellStyle name="C02H 2 7 2 4" xfId="16395"/>
    <cellStyle name="C02H 2 7 2 5" xfId="18702"/>
    <cellStyle name="C02H 2 7 2 6" xfId="22935"/>
    <cellStyle name="C02H 2 7 2 7" xfId="26280"/>
    <cellStyle name="C02H 2 7 3" xfId="7336"/>
    <cellStyle name="C02H 2 7 4" xfId="11866"/>
    <cellStyle name="C02H 2 7 5" xfId="16394"/>
    <cellStyle name="C02H 2 7 6" xfId="18703"/>
    <cellStyle name="C02H 2 7 7" xfId="22934"/>
    <cellStyle name="C02H 2 7 8" xfId="26279"/>
    <cellStyle name="C02H 2 8" xfId="2858"/>
    <cellStyle name="C02H 2 8 2" xfId="5405"/>
    <cellStyle name="C02H 2 8 2 2" xfId="7339"/>
    <cellStyle name="C02H 2 8 2 3" xfId="11869"/>
    <cellStyle name="C02H 2 8 2 4" xfId="16397"/>
    <cellStyle name="C02H 2 8 2 5" xfId="18700"/>
    <cellStyle name="C02H 2 8 2 6" xfId="22937"/>
    <cellStyle name="C02H 2 8 2 7" xfId="26282"/>
    <cellStyle name="C02H 2 8 3" xfId="7338"/>
    <cellStyle name="C02H 2 8 4" xfId="11868"/>
    <cellStyle name="C02H 2 8 5" xfId="16396"/>
    <cellStyle name="C02H 2 8 6" xfId="18701"/>
    <cellStyle name="C02H 2 8 7" xfId="22936"/>
    <cellStyle name="C02H 2 8 8" xfId="26281"/>
    <cellStyle name="C02H 2 9" xfId="3614"/>
    <cellStyle name="C02H 2 9 2" xfId="7340"/>
    <cellStyle name="C02H 2 9 3" xfId="11870"/>
    <cellStyle name="C02H 2 9 4" xfId="16398"/>
    <cellStyle name="C02H 2 9 5" xfId="18699"/>
    <cellStyle name="C02H 2 9 6" xfId="22938"/>
    <cellStyle name="C02H 2 9 7" xfId="26283"/>
    <cellStyle name="C02L" xfId="329"/>
    <cellStyle name="C02L 2" xfId="1046"/>
    <cellStyle name="C02L 2 10" xfId="26284"/>
    <cellStyle name="C02L 2 2" xfId="1122"/>
    <cellStyle name="C02L 2 2 10" xfId="18696"/>
    <cellStyle name="C02L 2 2 11" xfId="26285"/>
    <cellStyle name="C02L 2 2 2" xfId="1225"/>
    <cellStyle name="C02L 2 2 2 10" xfId="18695"/>
    <cellStyle name="C02L 2 2 2 11" xfId="22939"/>
    <cellStyle name="C02L 2 2 2 12" xfId="26286"/>
    <cellStyle name="C02L 2 2 2 2" xfId="1776"/>
    <cellStyle name="C02L 2 2 2 2 2" xfId="4325"/>
    <cellStyle name="C02L 2 2 2 2 2 2" xfId="7346"/>
    <cellStyle name="C02L 2 2 2 2 2 3" xfId="11876"/>
    <cellStyle name="C02L 2 2 2 2 2 4" xfId="16404"/>
    <cellStyle name="C02L 2 2 2 2 2 5" xfId="18693"/>
    <cellStyle name="C02L 2 2 2 2 2 6" xfId="22941"/>
    <cellStyle name="C02L 2 2 2 2 2 7" xfId="26288"/>
    <cellStyle name="C02L 2 2 2 2 3" xfId="7345"/>
    <cellStyle name="C02L 2 2 2 2 4" xfId="11875"/>
    <cellStyle name="C02L 2 2 2 2 5" xfId="16403"/>
    <cellStyle name="C02L 2 2 2 2 6" xfId="18694"/>
    <cellStyle name="C02L 2 2 2 2 7" xfId="22940"/>
    <cellStyle name="C02L 2 2 2 2 8" xfId="26287"/>
    <cellStyle name="C02L 2 2 2 3" xfId="2195"/>
    <cellStyle name="C02L 2 2 2 3 2" xfId="4742"/>
    <cellStyle name="C02L 2 2 2 3 2 2" xfId="7348"/>
    <cellStyle name="C02L 2 2 2 3 2 3" xfId="11878"/>
    <cellStyle name="C02L 2 2 2 3 2 4" xfId="16406"/>
    <cellStyle name="C02L 2 2 2 3 2 5" xfId="18691"/>
    <cellStyle name="C02L 2 2 2 3 2 6" xfId="22943"/>
    <cellStyle name="C02L 2 2 2 3 2 7" xfId="26290"/>
    <cellStyle name="C02L 2 2 2 3 3" xfId="7347"/>
    <cellStyle name="C02L 2 2 2 3 4" xfId="11877"/>
    <cellStyle name="C02L 2 2 2 3 5" xfId="16405"/>
    <cellStyle name="C02L 2 2 2 3 6" xfId="18692"/>
    <cellStyle name="C02L 2 2 2 3 7" xfId="22942"/>
    <cellStyle name="C02L 2 2 2 3 8" xfId="26289"/>
    <cellStyle name="C02L 2 2 2 4" xfId="2607"/>
    <cellStyle name="C02L 2 2 2 4 2" xfId="5154"/>
    <cellStyle name="C02L 2 2 2 4 2 2" xfId="7350"/>
    <cellStyle name="C02L 2 2 2 4 2 3" xfId="11880"/>
    <cellStyle name="C02L 2 2 2 4 2 4" xfId="16408"/>
    <cellStyle name="C02L 2 2 2 4 2 5" xfId="18689"/>
    <cellStyle name="C02L 2 2 2 4 2 6" xfId="22945"/>
    <cellStyle name="C02L 2 2 2 4 2 7" xfId="26292"/>
    <cellStyle name="C02L 2 2 2 4 3" xfId="7349"/>
    <cellStyle name="C02L 2 2 2 4 4" xfId="11879"/>
    <cellStyle name="C02L 2 2 2 4 5" xfId="16407"/>
    <cellStyle name="C02L 2 2 2 4 6" xfId="18690"/>
    <cellStyle name="C02L 2 2 2 4 7" xfId="22944"/>
    <cellStyle name="C02L 2 2 2 4 8" xfId="26291"/>
    <cellStyle name="C02L 2 2 2 5" xfId="3022"/>
    <cellStyle name="C02L 2 2 2 5 2" xfId="5569"/>
    <cellStyle name="C02L 2 2 2 5 2 2" xfId="7352"/>
    <cellStyle name="C02L 2 2 2 5 2 3" xfId="11882"/>
    <cellStyle name="C02L 2 2 2 5 2 4" xfId="16410"/>
    <cellStyle name="C02L 2 2 2 5 2 5" xfId="18687"/>
    <cellStyle name="C02L 2 2 2 5 2 6" xfId="22947"/>
    <cellStyle name="C02L 2 2 2 5 2 7" xfId="26294"/>
    <cellStyle name="C02L 2 2 2 5 3" xfId="7351"/>
    <cellStyle name="C02L 2 2 2 5 4" xfId="11881"/>
    <cellStyle name="C02L 2 2 2 5 5" xfId="18688"/>
    <cellStyle name="C02L 2 2 2 5 6" xfId="22946"/>
    <cellStyle name="C02L 2 2 2 5 7" xfId="26293"/>
    <cellStyle name="C02L 2 2 2 6" xfId="3323"/>
    <cellStyle name="C02L 2 2 2 6 2" xfId="7353"/>
    <cellStyle name="C02L 2 2 2 6 3" xfId="11883"/>
    <cellStyle name="C02L 2 2 2 6 4" xfId="16411"/>
    <cellStyle name="C02L 2 2 2 6 5" xfId="18686"/>
    <cellStyle name="C02L 2 2 2 6 6" xfId="22948"/>
    <cellStyle name="C02L 2 2 2 6 7" xfId="26295"/>
    <cellStyle name="C02L 2 2 2 7" xfId="3778"/>
    <cellStyle name="C02L 2 2 2 7 2" xfId="7354"/>
    <cellStyle name="C02L 2 2 2 7 3" xfId="11884"/>
    <cellStyle name="C02L 2 2 2 7 4" xfId="16412"/>
    <cellStyle name="C02L 2 2 2 7 5" xfId="18685"/>
    <cellStyle name="C02L 2 2 2 7 6" xfId="22949"/>
    <cellStyle name="C02L 2 2 2 7 7" xfId="26296"/>
    <cellStyle name="C02L 2 2 2 8" xfId="7344"/>
    <cellStyle name="C02L 2 2 2 9" xfId="11874"/>
    <cellStyle name="C02L 2 2 3" xfId="1324"/>
    <cellStyle name="C02L 2 2 3 10" xfId="18684"/>
    <cellStyle name="C02L 2 2 3 11" xfId="22950"/>
    <cellStyle name="C02L 2 2 3 12" xfId="26297"/>
    <cellStyle name="C02L 2 2 3 2" xfId="1875"/>
    <cellStyle name="C02L 2 2 3 2 2" xfId="4424"/>
    <cellStyle name="C02L 2 2 3 2 2 2" xfId="7357"/>
    <cellStyle name="C02L 2 2 3 2 2 3" xfId="11887"/>
    <cellStyle name="C02L 2 2 3 2 2 4" xfId="16415"/>
    <cellStyle name="C02L 2 2 3 2 2 5" xfId="18682"/>
    <cellStyle name="C02L 2 2 3 2 2 6" xfId="22952"/>
    <cellStyle name="C02L 2 2 3 2 2 7" xfId="26299"/>
    <cellStyle name="C02L 2 2 3 2 3" xfId="7356"/>
    <cellStyle name="C02L 2 2 3 2 4" xfId="11886"/>
    <cellStyle name="C02L 2 2 3 2 5" xfId="16414"/>
    <cellStyle name="C02L 2 2 3 2 6" xfId="18683"/>
    <cellStyle name="C02L 2 2 3 2 7" xfId="22951"/>
    <cellStyle name="C02L 2 2 3 2 8" xfId="26298"/>
    <cellStyle name="C02L 2 2 3 3" xfId="2294"/>
    <cellStyle name="C02L 2 2 3 3 2" xfId="4841"/>
    <cellStyle name="C02L 2 2 3 3 2 2" xfId="7359"/>
    <cellStyle name="C02L 2 2 3 3 2 3" xfId="11889"/>
    <cellStyle name="C02L 2 2 3 3 2 4" xfId="16417"/>
    <cellStyle name="C02L 2 2 3 3 2 5" xfId="18680"/>
    <cellStyle name="C02L 2 2 3 3 2 6" xfId="22954"/>
    <cellStyle name="C02L 2 2 3 3 2 7" xfId="26301"/>
    <cellStyle name="C02L 2 2 3 3 3" xfId="7358"/>
    <cellStyle name="C02L 2 2 3 3 4" xfId="11888"/>
    <cellStyle name="C02L 2 2 3 3 5" xfId="16416"/>
    <cellStyle name="C02L 2 2 3 3 6" xfId="18681"/>
    <cellStyle name="C02L 2 2 3 3 7" xfId="22953"/>
    <cellStyle name="C02L 2 2 3 3 8" xfId="26300"/>
    <cellStyle name="C02L 2 2 3 4" xfId="2706"/>
    <cellStyle name="C02L 2 2 3 4 2" xfId="5253"/>
    <cellStyle name="C02L 2 2 3 4 2 2" xfId="7361"/>
    <cellStyle name="C02L 2 2 3 4 2 3" xfId="11891"/>
    <cellStyle name="C02L 2 2 3 4 2 4" xfId="16419"/>
    <cellStyle name="C02L 2 2 3 4 2 5" xfId="18678"/>
    <cellStyle name="C02L 2 2 3 4 2 6" xfId="22956"/>
    <cellStyle name="C02L 2 2 3 4 2 7" xfId="26303"/>
    <cellStyle name="C02L 2 2 3 4 3" xfId="7360"/>
    <cellStyle name="C02L 2 2 3 4 4" xfId="11890"/>
    <cellStyle name="C02L 2 2 3 4 5" xfId="16418"/>
    <cellStyle name="C02L 2 2 3 4 6" xfId="18679"/>
    <cellStyle name="C02L 2 2 3 4 7" xfId="22955"/>
    <cellStyle name="C02L 2 2 3 4 8" xfId="26302"/>
    <cellStyle name="C02L 2 2 3 5" xfId="3121"/>
    <cellStyle name="C02L 2 2 3 5 2" xfId="5668"/>
    <cellStyle name="C02L 2 2 3 5 2 2" xfId="7363"/>
    <cellStyle name="C02L 2 2 3 5 2 3" xfId="11893"/>
    <cellStyle name="C02L 2 2 3 5 2 4" xfId="16421"/>
    <cellStyle name="C02L 2 2 3 5 2 5" xfId="18676"/>
    <cellStyle name="C02L 2 2 3 5 2 6" xfId="22958"/>
    <cellStyle name="C02L 2 2 3 5 2 7" xfId="26305"/>
    <cellStyle name="C02L 2 2 3 5 3" xfId="7362"/>
    <cellStyle name="C02L 2 2 3 5 4" xfId="11892"/>
    <cellStyle name="C02L 2 2 3 5 5" xfId="16420"/>
    <cellStyle name="C02L 2 2 3 5 6" xfId="18677"/>
    <cellStyle name="C02L 2 2 3 5 7" xfId="22957"/>
    <cellStyle name="C02L 2 2 3 5 8" xfId="26304"/>
    <cellStyle name="C02L 2 2 3 6" xfId="3877"/>
    <cellStyle name="C02L 2 2 3 6 2" xfId="7364"/>
    <cellStyle name="C02L 2 2 3 6 3" xfId="11894"/>
    <cellStyle name="C02L 2 2 3 6 4" xfId="16422"/>
    <cellStyle name="C02L 2 2 3 6 5" xfId="18675"/>
    <cellStyle name="C02L 2 2 3 6 6" xfId="22959"/>
    <cellStyle name="C02L 2 2 3 6 7" xfId="26306"/>
    <cellStyle name="C02L 2 2 3 7" xfId="7355"/>
    <cellStyle name="C02L 2 2 3 8" xfId="11885"/>
    <cellStyle name="C02L 2 2 3 9" xfId="16413"/>
    <cellStyle name="C02L 2 2 4" xfId="1673"/>
    <cellStyle name="C02L 2 2 4 2" xfId="4222"/>
    <cellStyle name="C02L 2 2 4 2 2" xfId="7366"/>
    <cellStyle name="C02L 2 2 4 2 3" xfId="11896"/>
    <cellStyle name="C02L 2 2 4 2 4" xfId="16424"/>
    <cellStyle name="C02L 2 2 4 2 5" xfId="18673"/>
    <cellStyle name="C02L 2 2 4 2 6" xfId="22960"/>
    <cellStyle name="C02L 2 2 4 2 7" xfId="26308"/>
    <cellStyle name="C02L 2 2 4 3" xfId="7365"/>
    <cellStyle name="C02L 2 2 4 4" xfId="11895"/>
    <cellStyle name="C02L 2 2 4 5" xfId="16423"/>
    <cellStyle name="C02L 2 2 4 6" xfId="18674"/>
    <cellStyle name="C02L 2 2 4 7" xfId="26307"/>
    <cellStyle name="C02L 2 2 5" xfId="2092"/>
    <cellStyle name="C02L 2 2 5 2" xfId="4639"/>
    <cellStyle name="C02L 2 2 5 2 2" xfId="7368"/>
    <cellStyle name="C02L 2 2 5 2 3" xfId="11898"/>
    <cellStyle name="C02L 2 2 5 2 4" xfId="16426"/>
    <cellStyle name="C02L 2 2 5 2 5" xfId="18671"/>
    <cellStyle name="C02L 2 2 5 2 6" xfId="22962"/>
    <cellStyle name="C02L 2 2 5 2 7" xfId="26310"/>
    <cellStyle name="C02L 2 2 5 3" xfId="7367"/>
    <cellStyle name="C02L 2 2 5 4" xfId="11897"/>
    <cellStyle name="C02L 2 2 5 5" xfId="16425"/>
    <cellStyle name="C02L 2 2 5 6" xfId="18672"/>
    <cellStyle name="C02L 2 2 5 7" xfId="22961"/>
    <cellStyle name="C02L 2 2 5 8" xfId="26309"/>
    <cellStyle name="C02L 2 2 6" xfId="2504"/>
    <cellStyle name="C02L 2 2 6 2" xfId="5051"/>
    <cellStyle name="C02L 2 2 6 2 2" xfId="7370"/>
    <cellStyle name="C02L 2 2 6 2 3" xfId="16428"/>
    <cellStyle name="C02L 2 2 6 2 4" xfId="18669"/>
    <cellStyle name="C02L 2 2 6 2 5" xfId="22964"/>
    <cellStyle name="C02L 2 2 6 2 6" xfId="26312"/>
    <cellStyle name="C02L 2 2 6 3" xfId="7369"/>
    <cellStyle name="C02L 2 2 6 4" xfId="16427"/>
    <cellStyle name="C02L 2 2 6 5" xfId="18670"/>
    <cellStyle name="C02L 2 2 6 6" xfId="22963"/>
    <cellStyle name="C02L 2 2 6 7" xfId="26311"/>
    <cellStyle name="C02L 2 2 7" xfId="2919"/>
    <cellStyle name="C02L 2 2 7 2" xfId="5466"/>
    <cellStyle name="C02L 2 2 7 2 2" xfId="7372"/>
    <cellStyle name="C02L 2 2 7 2 3" xfId="11902"/>
    <cellStyle name="C02L 2 2 7 2 4" xfId="16430"/>
    <cellStyle name="C02L 2 2 7 2 5" xfId="18667"/>
    <cellStyle name="C02L 2 2 7 2 6" xfId="22966"/>
    <cellStyle name="C02L 2 2 7 2 7" xfId="26314"/>
    <cellStyle name="C02L 2 2 7 3" xfId="7371"/>
    <cellStyle name="C02L 2 2 7 4" xfId="11901"/>
    <cellStyle name="C02L 2 2 7 5" xfId="16429"/>
    <cellStyle name="C02L 2 2 7 6" xfId="18668"/>
    <cellStyle name="C02L 2 2 7 7" xfId="22965"/>
    <cellStyle name="C02L 2 2 7 8" xfId="26313"/>
    <cellStyle name="C02L 2 2 8" xfId="3675"/>
    <cellStyle name="C02L 2 2 8 2" xfId="7373"/>
    <cellStyle name="C02L 2 2 8 3" xfId="11903"/>
    <cellStyle name="C02L 2 2 8 4" xfId="16431"/>
    <cellStyle name="C02L 2 2 8 5" xfId="18666"/>
    <cellStyle name="C02L 2 2 8 6" xfId="22967"/>
    <cellStyle name="C02L 2 2 8 7" xfId="26315"/>
    <cellStyle name="C02L 2 2 9" xfId="7343"/>
    <cellStyle name="C02L 2 3" xfId="1164"/>
    <cellStyle name="C02L 2 3 10" xfId="16432"/>
    <cellStyle name="C02L 2 3 11" xfId="22968"/>
    <cellStyle name="C02L 2 3 12" xfId="26316"/>
    <cellStyle name="C02L 2 3 2" xfId="1715"/>
    <cellStyle name="C02L 2 3 2 2" xfId="4264"/>
    <cellStyle name="C02L 2 3 2 2 2" xfId="7376"/>
    <cellStyle name="C02L 2 3 2 2 3" xfId="11906"/>
    <cellStyle name="C02L 2 3 2 2 4" xfId="16434"/>
    <cellStyle name="C02L 2 3 2 2 5" xfId="18663"/>
    <cellStyle name="C02L 2 3 2 2 6" xfId="22970"/>
    <cellStyle name="C02L 2 3 2 2 7" xfId="26318"/>
    <cellStyle name="C02L 2 3 2 3" xfId="7375"/>
    <cellStyle name="C02L 2 3 2 4" xfId="11905"/>
    <cellStyle name="C02L 2 3 2 5" xfId="16433"/>
    <cellStyle name="C02L 2 3 2 6" xfId="18664"/>
    <cellStyle name="C02L 2 3 2 7" xfId="22969"/>
    <cellStyle name="C02L 2 3 2 8" xfId="26317"/>
    <cellStyle name="C02L 2 3 3" xfId="2134"/>
    <cellStyle name="C02L 2 3 3 2" xfId="4681"/>
    <cellStyle name="C02L 2 3 3 2 2" xfId="7378"/>
    <cellStyle name="C02L 2 3 3 2 3" xfId="11908"/>
    <cellStyle name="C02L 2 3 3 2 4" xfId="16436"/>
    <cellStyle name="C02L 2 3 3 2 5" xfId="18661"/>
    <cellStyle name="C02L 2 3 3 2 6" xfId="22972"/>
    <cellStyle name="C02L 2 3 3 2 7" xfId="26320"/>
    <cellStyle name="C02L 2 3 3 3" xfId="7377"/>
    <cellStyle name="C02L 2 3 3 4" xfId="11907"/>
    <cellStyle name="C02L 2 3 3 5" xfId="16435"/>
    <cellStyle name="C02L 2 3 3 6" xfId="18662"/>
    <cellStyle name="C02L 2 3 3 7" xfId="22971"/>
    <cellStyle name="C02L 2 3 3 8" xfId="26319"/>
    <cellStyle name="C02L 2 3 4" xfId="2546"/>
    <cellStyle name="C02L 2 3 4 2" xfId="5093"/>
    <cellStyle name="C02L 2 3 4 2 2" xfId="7380"/>
    <cellStyle name="C02L 2 3 4 2 3" xfId="11910"/>
    <cellStyle name="C02L 2 3 4 2 4" xfId="16438"/>
    <cellStyle name="C02L 2 3 4 2 5" xfId="18659"/>
    <cellStyle name="C02L 2 3 4 2 6" xfId="22974"/>
    <cellStyle name="C02L 2 3 4 2 7" xfId="26322"/>
    <cellStyle name="C02L 2 3 4 3" xfId="7379"/>
    <cellStyle name="C02L 2 3 4 4" xfId="11909"/>
    <cellStyle name="C02L 2 3 4 5" xfId="16437"/>
    <cellStyle name="C02L 2 3 4 6" xfId="22973"/>
    <cellStyle name="C02L 2 3 4 7" xfId="26321"/>
    <cellStyle name="C02L 2 3 5" xfId="2961"/>
    <cellStyle name="C02L 2 3 5 2" xfId="5508"/>
    <cellStyle name="C02L 2 3 5 2 2" xfId="7382"/>
    <cellStyle name="C02L 2 3 5 2 3" xfId="11912"/>
    <cellStyle name="C02L 2 3 5 2 4" xfId="16440"/>
    <cellStyle name="C02L 2 3 5 2 5" xfId="18657"/>
    <cellStyle name="C02L 2 3 5 2 6" xfId="22976"/>
    <cellStyle name="C02L 2 3 5 2 7" xfId="26324"/>
    <cellStyle name="C02L 2 3 5 3" xfId="7381"/>
    <cellStyle name="C02L 2 3 5 4" xfId="11911"/>
    <cellStyle name="C02L 2 3 5 5" xfId="16439"/>
    <cellStyle name="C02L 2 3 5 6" xfId="18658"/>
    <cellStyle name="C02L 2 3 5 7" xfId="22975"/>
    <cellStyle name="C02L 2 3 5 8" xfId="26323"/>
    <cellStyle name="C02L 2 3 6" xfId="3324"/>
    <cellStyle name="C02L 2 3 6 2" xfId="7383"/>
    <cellStyle name="C02L 2 3 6 3" xfId="11913"/>
    <cellStyle name="C02L 2 3 6 4" xfId="16441"/>
    <cellStyle name="C02L 2 3 6 5" xfId="18656"/>
    <cellStyle name="C02L 2 3 6 6" xfId="22977"/>
    <cellStyle name="C02L 2 3 6 7" xfId="26325"/>
    <cellStyle name="C02L 2 3 7" xfId="3717"/>
    <cellStyle name="C02L 2 3 7 2" xfId="7384"/>
    <cellStyle name="C02L 2 3 7 3" xfId="11914"/>
    <cellStyle name="C02L 2 3 7 4" xfId="16442"/>
    <cellStyle name="C02L 2 3 7 5" xfId="18655"/>
    <cellStyle name="C02L 2 3 7 6" xfId="22978"/>
    <cellStyle name="C02L 2 3 7 7" xfId="26326"/>
    <cellStyle name="C02L 2 3 8" xfId="7374"/>
    <cellStyle name="C02L 2 3 9" xfId="11904"/>
    <cellStyle name="C02L 2 4" xfId="1265"/>
    <cellStyle name="C02L 2 4 10" xfId="18654"/>
    <cellStyle name="C02L 2 4 11" xfId="22979"/>
    <cellStyle name="C02L 2 4 12" xfId="26327"/>
    <cellStyle name="C02L 2 4 2" xfId="1816"/>
    <cellStyle name="C02L 2 4 2 2" xfId="4365"/>
    <cellStyle name="C02L 2 4 2 2 2" xfId="7387"/>
    <cellStyle name="C02L 2 4 2 2 3" xfId="11917"/>
    <cellStyle name="C02L 2 4 2 2 4" xfId="16445"/>
    <cellStyle name="C02L 2 4 2 2 5" xfId="18652"/>
    <cellStyle name="C02L 2 4 2 2 6" xfId="22981"/>
    <cellStyle name="C02L 2 4 2 2 7" xfId="26329"/>
    <cellStyle name="C02L 2 4 2 3" xfId="7386"/>
    <cellStyle name="C02L 2 4 2 4" xfId="11916"/>
    <cellStyle name="C02L 2 4 2 5" xfId="16444"/>
    <cellStyle name="C02L 2 4 2 6" xfId="18653"/>
    <cellStyle name="C02L 2 4 2 7" xfId="22980"/>
    <cellStyle name="C02L 2 4 2 8" xfId="26328"/>
    <cellStyle name="C02L 2 4 3" xfId="2235"/>
    <cellStyle name="C02L 2 4 3 2" xfId="4782"/>
    <cellStyle name="C02L 2 4 3 2 2" xfId="7389"/>
    <cellStyle name="C02L 2 4 3 2 3" xfId="11919"/>
    <cellStyle name="C02L 2 4 3 2 4" xfId="16447"/>
    <cellStyle name="C02L 2 4 3 2 5" xfId="18650"/>
    <cellStyle name="C02L 2 4 3 2 6" xfId="22983"/>
    <cellStyle name="C02L 2 4 3 2 7" xfId="26331"/>
    <cellStyle name="C02L 2 4 3 3" xfId="7388"/>
    <cellStyle name="C02L 2 4 3 4" xfId="11918"/>
    <cellStyle name="C02L 2 4 3 5" xfId="16446"/>
    <cellStyle name="C02L 2 4 3 6" xfId="18651"/>
    <cellStyle name="C02L 2 4 3 7" xfId="22982"/>
    <cellStyle name="C02L 2 4 3 8" xfId="26330"/>
    <cellStyle name="C02L 2 4 4" xfId="2647"/>
    <cellStyle name="C02L 2 4 4 2" xfId="5194"/>
    <cellStyle name="C02L 2 4 4 2 2" xfId="7391"/>
    <cellStyle name="C02L 2 4 4 2 3" xfId="11921"/>
    <cellStyle name="C02L 2 4 4 2 4" xfId="16449"/>
    <cellStyle name="C02L 2 4 4 2 5" xfId="18648"/>
    <cellStyle name="C02L 2 4 4 2 6" xfId="22985"/>
    <cellStyle name="C02L 2 4 4 2 7" xfId="26333"/>
    <cellStyle name="C02L 2 4 4 3" xfId="7390"/>
    <cellStyle name="C02L 2 4 4 4" xfId="11920"/>
    <cellStyle name="C02L 2 4 4 5" xfId="16448"/>
    <cellStyle name="C02L 2 4 4 6" xfId="18649"/>
    <cellStyle name="C02L 2 4 4 7" xfId="22984"/>
    <cellStyle name="C02L 2 4 4 8" xfId="26332"/>
    <cellStyle name="C02L 2 4 5" xfId="3062"/>
    <cellStyle name="C02L 2 4 5 2" xfId="5609"/>
    <cellStyle name="C02L 2 4 5 2 2" xfId="11923"/>
    <cellStyle name="C02L 2 4 5 2 3" xfId="16451"/>
    <cellStyle name="C02L 2 4 5 2 4" xfId="18646"/>
    <cellStyle name="C02L 2 4 5 2 5" xfId="22987"/>
    <cellStyle name="C02L 2 4 5 2 6" xfId="26335"/>
    <cellStyle name="C02L 2 4 5 3" xfId="11922"/>
    <cellStyle name="C02L 2 4 5 4" xfId="16450"/>
    <cellStyle name="C02L 2 4 5 5" xfId="18647"/>
    <cellStyle name="C02L 2 4 5 6" xfId="22986"/>
    <cellStyle name="C02L 2 4 5 7" xfId="26334"/>
    <cellStyle name="C02L 2 4 6" xfId="3325"/>
    <cellStyle name="C02L 2 4 6 2" xfId="7394"/>
    <cellStyle name="C02L 2 4 6 3" xfId="11924"/>
    <cellStyle name="C02L 2 4 6 4" xfId="16452"/>
    <cellStyle name="C02L 2 4 6 5" xfId="18645"/>
    <cellStyle name="C02L 2 4 6 6" xfId="22988"/>
    <cellStyle name="C02L 2 4 6 7" xfId="26336"/>
    <cellStyle name="C02L 2 4 7" xfId="3818"/>
    <cellStyle name="C02L 2 4 7 2" xfId="7395"/>
    <cellStyle name="C02L 2 4 7 3" xfId="11925"/>
    <cellStyle name="C02L 2 4 7 4" xfId="16453"/>
    <cellStyle name="C02L 2 4 7 5" xfId="18644"/>
    <cellStyle name="C02L 2 4 7 6" xfId="22989"/>
    <cellStyle name="C02L 2 4 7 7" xfId="26337"/>
    <cellStyle name="C02L 2 4 8" xfId="11915"/>
    <cellStyle name="C02L 2 4 9" xfId="16443"/>
    <cellStyle name="C02L 2 5" xfId="1613"/>
    <cellStyle name="C02L 2 5 2" xfId="4162"/>
    <cellStyle name="C02L 2 5 2 2" xfId="7397"/>
    <cellStyle name="C02L 2 5 2 3" xfId="11927"/>
    <cellStyle name="C02L 2 5 2 4" xfId="16455"/>
    <cellStyle name="C02L 2 5 2 5" xfId="18642"/>
    <cellStyle name="C02L 2 5 2 6" xfId="22991"/>
    <cellStyle name="C02L 2 5 2 7" xfId="26339"/>
    <cellStyle name="C02L 2 5 3" xfId="7396"/>
    <cellStyle name="C02L 2 5 4" xfId="11926"/>
    <cellStyle name="C02L 2 5 5" xfId="16454"/>
    <cellStyle name="C02L 2 5 6" xfId="18643"/>
    <cellStyle name="C02L 2 5 7" xfId="22990"/>
    <cellStyle name="C02L 2 5 8" xfId="26338"/>
    <cellStyle name="C02L 2 6" xfId="2032"/>
    <cellStyle name="C02L 2 6 2" xfId="4579"/>
    <cellStyle name="C02L 2 6 2 2" xfId="7399"/>
    <cellStyle name="C02L 2 6 2 3" xfId="11929"/>
    <cellStyle name="C02L 2 6 2 4" xfId="16457"/>
    <cellStyle name="C02L 2 6 2 5" xfId="18640"/>
    <cellStyle name="C02L 2 6 2 6" xfId="22993"/>
    <cellStyle name="C02L 2 6 2 7" xfId="26341"/>
    <cellStyle name="C02L 2 6 3" xfId="7398"/>
    <cellStyle name="C02L 2 6 4" xfId="11928"/>
    <cellStyle name="C02L 2 6 5" xfId="16456"/>
    <cellStyle name="C02L 2 6 6" xfId="18641"/>
    <cellStyle name="C02L 2 6 7" xfId="22992"/>
    <cellStyle name="C02L 2 6 8" xfId="26340"/>
    <cellStyle name="C02L 2 7" xfId="2444"/>
    <cellStyle name="C02L 2 7 2" xfId="4991"/>
    <cellStyle name="C02L 2 7 2 2" xfId="7401"/>
    <cellStyle name="C02L 2 7 2 3" xfId="11931"/>
    <cellStyle name="C02L 2 7 2 4" xfId="16459"/>
    <cellStyle name="C02L 2 7 2 5" xfId="18638"/>
    <cellStyle name="C02L 2 7 2 6" xfId="22995"/>
    <cellStyle name="C02L 2 7 2 7" xfId="26343"/>
    <cellStyle name="C02L 2 7 3" xfId="7400"/>
    <cellStyle name="C02L 2 7 4" xfId="11930"/>
    <cellStyle name="C02L 2 7 5" xfId="16458"/>
    <cellStyle name="C02L 2 7 6" xfId="18639"/>
    <cellStyle name="C02L 2 7 7" xfId="22994"/>
    <cellStyle name="C02L 2 7 8" xfId="26342"/>
    <cellStyle name="C02L 2 8" xfId="2859"/>
    <cellStyle name="C02L 2 8 2" xfId="5406"/>
    <cellStyle name="C02L 2 8 2 2" xfId="7403"/>
    <cellStyle name="C02L 2 8 2 3" xfId="11933"/>
    <cellStyle name="C02L 2 8 2 4" xfId="16461"/>
    <cellStyle name="C02L 2 8 2 5" xfId="18636"/>
    <cellStyle name="C02L 2 8 2 6" xfId="22997"/>
    <cellStyle name="C02L 2 8 2 7" xfId="26345"/>
    <cellStyle name="C02L 2 8 3" xfId="7402"/>
    <cellStyle name="C02L 2 8 4" xfId="11932"/>
    <cellStyle name="C02L 2 8 5" xfId="16460"/>
    <cellStyle name="C02L 2 8 6" xfId="18637"/>
    <cellStyle name="C02L 2 8 7" xfId="22996"/>
    <cellStyle name="C02L 2 8 8" xfId="26344"/>
    <cellStyle name="C02L 2 9" xfId="3615"/>
    <cellStyle name="C02L 2 9 2" xfId="7404"/>
    <cellStyle name="C02L 2 9 3" xfId="11934"/>
    <cellStyle name="C02L 2 9 4" xfId="16462"/>
    <cellStyle name="C02L 2 9 5" xfId="18635"/>
    <cellStyle name="C02L 2 9 6" xfId="22998"/>
    <cellStyle name="C02L 2 9 7" xfId="26346"/>
    <cellStyle name="C03H" xfId="330"/>
    <cellStyle name="C03H 2" xfId="1047"/>
    <cellStyle name="C03H 2 10" xfId="26347"/>
    <cellStyle name="C03H 2 2" xfId="1123"/>
    <cellStyle name="C03H 2 2 10" xfId="18632"/>
    <cellStyle name="C03H 2 2 11" xfId="26348"/>
    <cellStyle name="C03H 2 2 2" xfId="1226"/>
    <cellStyle name="C03H 2 2 2 10" xfId="18631"/>
    <cellStyle name="C03H 2 2 2 11" xfId="22999"/>
    <cellStyle name="C03H 2 2 2 12" xfId="26349"/>
    <cellStyle name="C03H 2 2 2 2" xfId="1777"/>
    <cellStyle name="C03H 2 2 2 2 2" xfId="4326"/>
    <cellStyle name="C03H 2 2 2 2 2 2" xfId="7410"/>
    <cellStyle name="C03H 2 2 2 2 2 3" xfId="11940"/>
    <cellStyle name="C03H 2 2 2 2 2 4" xfId="16468"/>
    <cellStyle name="C03H 2 2 2 2 2 5" xfId="18629"/>
    <cellStyle name="C03H 2 2 2 2 2 6" xfId="23001"/>
    <cellStyle name="C03H 2 2 2 2 2 7" xfId="26351"/>
    <cellStyle name="C03H 2 2 2 2 3" xfId="7409"/>
    <cellStyle name="C03H 2 2 2 2 4" xfId="11939"/>
    <cellStyle name="C03H 2 2 2 2 5" xfId="16467"/>
    <cellStyle name="C03H 2 2 2 2 6" xfId="18630"/>
    <cellStyle name="C03H 2 2 2 2 7" xfId="23000"/>
    <cellStyle name="C03H 2 2 2 2 8" xfId="26350"/>
    <cellStyle name="C03H 2 2 2 3" xfId="2196"/>
    <cellStyle name="C03H 2 2 2 3 2" xfId="4743"/>
    <cellStyle name="C03H 2 2 2 3 2 2" xfId="7412"/>
    <cellStyle name="C03H 2 2 2 3 2 3" xfId="11942"/>
    <cellStyle name="C03H 2 2 2 3 2 4" xfId="16470"/>
    <cellStyle name="C03H 2 2 2 3 2 5" xfId="18627"/>
    <cellStyle name="C03H 2 2 2 3 2 6" xfId="23003"/>
    <cellStyle name="C03H 2 2 2 3 2 7" xfId="26353"/>
    <cellStyle name="C03H 2 2 2 3 3" xfId="7411"/>
    <cellStyle name="C03H 2 2 2 3 4" xfId="11941"/>
    <cellStyle name="C03H 2 2 2 3 5" xfId="16469"/>
    <cellStyle name="C03H 2 2 2 3 6" xfId="18628"/>
    <cellStyle name="C03H 2 2 2 3 7" xfId="23002"/>
    <cellStyle name="C03H 2 2 2 3 8" xfId="26352"/>
    <cellStyle name="C03H 2 2 2 4" xfId="2608"/>
    <cellStyle name="C03H 2 2 2 4 2" xfId="5155"/>
    <cellStyle name="C03H 2 2 2 4 2 2" xfId="7414"/>
    <cellStyle name="C03H 2 2 2 4 2 3" xfId="11944"/>
    <cellStyle name="C03H 2 2 2 4 2 4" xfId="16472"/>
    <cellStyle name="C03H 2 2 2 4 2 5" xfId="18625"/>
    <cellStyle name="C03H 2 2 2 4 2 6" xfId="23005"/>
    <cellStyle name="C03H 2 2 2 4 2 7" xfId="26355"/>
    <cellStyle name="C03H 2 2 2 4 3" xfId="7413"/>
    <cellStyle name="C03H 2 2 2 4 4" xfId="11943"/>
    <cellStyle name="C03H 2 2 2 4 5" xfId="16471"/>
    <cellStyle name="C03H 2 2 2 4 6" xfId="18626"/>
    <cellStyle name="C03H 2 2 2 4 7" xfId="23004"/>
    <cellStyle name="C03H 2 2 2 4 8" xfId="26354"/>
    <cellStyle name="C03H 2 2 2 5" xfId="3023"/>
    <cellStyle name="C03H 2 2 2 5 2" xfId="5570"/>
    <cellStyle name="C03H 2 2 2 5 2 2" xfId="7416"/>
    <cellStyle name="C03H 2 2 2 5 2 3" xfId="11946"/>
    <cellStyle name="C03H 2 2 2 5 2 4" xfId="16474"/>
    <cellStyle name="C03H 2 2 2 5 2 5" xfId="18623"/>
    <cellStyle name="C03H 2 2 2 5 2 6" xfId="23007"/>
    <cellStyle name="C03H 2 2 2 5 2 7" xfId="26357"/>
    <cellStyle name="C03H 2 2 2 5 3" xfId="7415"/>
    <cellStyle name="C03H 2 2 2 5 4" xfId="11945"/>
    <cellStyle name="C03H 2 2 2 5 5" xfId="18624"/>
    <cellStyle name="C03H 2 2 2 5 6" xfId="23006"/>
    <cellStyle name="C03H 2 2 2 5 7" xfId="26356"/>
    <cellStyle name="C03H 2 2 2 6" xfId="3326"/>
    <cellStyle name="C03H 2 2 2 6 2" xfId="7417"/>
    <cellStyle name="C03H 2 2 2 6 3" xfId="11947"/>
    <cellStyle name="C03H 2 2 2 6 4" xfId="16475"/>
    <cellStyle name="C03H 2 2 2 6 5" xfId="18622"/>
    <cellStyle name="C03H 2 2 2 6 6" xfId="23008"/>
    <cellStyle name="C03H 2 2 2 6 7" xfId="26358"/>
    <cellStyle name="C03H 2 2 2 7" xfId="3779"/>
    <cellStyle name="C03H 2 2 2 7 2" xfId="7418"/>
    <cellStyle name="C03H 2 2 2 7 3" xfId="11948"/>
    <cellStyle name="C03H 2 2 2 7 4" xfId="16476"/>
    <cellStyle name="C03H 2 2 2 7 5" xfId="18621"/>
    <cellStyle name="C03H 2 2 2 7 6" xfId="23009"/>
    <cellStyle name="C03H 2 2 2 7 7" xfId="26359"/>
    <cellStyle name="C03H 2 2 2 8" xfId="7408"/>
    <cellStyle name="C03H 2 2 2 9" xfId="11938"/>
    <cellStyle name="C03H 2 2 3" xfId="1325"/>
    <cellStyle name="C03H 2 2 3 10" xfId="18620"/>
    <cellStyle name="C03H 2 2 3 11" xfId="23010"/>
    <cellStyle name="C03H 2 2 3 12" xfId="26360"/>
    <cellStyle name="C03H 2 2 3 2" xfId="1876"/>
    <cellStyle name="C03H 2 2 3 2 2" xfId="4425"/>
    <cellStyle name="C03H 2 2 3 2 2 2" xfId="7421"/>
    <cellStyle name="C03H 2 2 3 2 2 3" xfId="11951"/>
    <cellStyle name="C03H 2 2 3 2 2 4" xfId="16479"/>
    <cellStyle name="C03H 2 2 3 2 2 5" xfId="18618"/>
    <cellStyle name="C03H 2 2 3 2 2 6" xfId="23012"/>
    <cellStyle name="C03H 2 2 3 2 2 7" xfId="26362"/>
    <cellStyle name="C03H 2 2 3 2 3" xfId="7420"/>
    <cellStyle name="C03H 2 2 3 2 4" xfId="11950"/>
    <cellStyle name="C03H 2 2 3 2 5" xfId="16478"/>
    <cellStyle name="C03H 2 2 3 2 6" xfId="18619"/>
    <cellStyle name="C03H 2 2 3 2 7" xfId="23011"/>
    <cellStyle name="C03H 2 2 3 2 8" xfId="26361"/>
    <cellStyle name="C03H 2 2 3 3" xfId="2295"/>
    <cellStyle name="C03H 2 2 3 3 2" xfId="4842"/>
    <cellStyle name="C03H 2 2 3 3 2 2" xfId="7423"/>
    <cellStyle name="C03H 2 2 3 3 2 3" xfId="11953"/>
    <cellStyle name="C03H 2 2 3 3 2 4" xfId="16481"/>
    <cellStyle name="C03H 2 2 3 3 2 5" xfId="18616"/>
    <cellStyle name="C03H 2 2 3 3 2 6" xfId="23014"/>
    <cellStyle name="C03H 2 2 3 3 2 7" xfId="26364"/>
    <cellStyle name="C03H 2 2 3 3 3" xfId="7422"/>
    <cellStyle name="C03H 2 2 3 3 4" xfId="11952"/>
    <cellStyle name="C03H 2 2 3 3 5" xfId="16480"/>
    <cellStyle name="C03H 2 2 3 3 6" xfId="18617"/>
    <cellStyle name="C03H 2 2 3 3 7" xfId="23013"/>
    <cellStyle name="C03H 2 2 3 3 8" xfId="26363"/>
    <cellStyle name="C03H 2 2 3 4" xfId="2707"/>
    <cellStyle name="C03H 2 2 3 4 2" xfId="5254"/>
    <cellStyle name="C03H 2 2 3 4 2 2" xfId="7425"/>
    <cellStyle name="C03H 2 2 3 4 2 3" xfId="11955"/>
    <cellStyle name="C03H 2 2 3 4 2 4" xfId="16483"/>
    <cellStyle name="C03H 2 2 3 4 2 5" xfId="18614"/>
    <cellStyle name="C03H 2 2 3 4 2 6" xfId="23016"/>
    <cellStyle name="C03H 2 2 3 4 2 7" xfId="26366"/>
    <cellStyle name="C03H 2 2 3 4 3" xfId="7424"/>
    <cellStyle name="C03H 2 2 3 4 4" xfId="11954"/>
    <cellStyle name="C03H 2 2 3 4 5" xfId="16482"/>
    <cellStyle name="C03H 2 2 3 4 6" xfId="18615"/>
    <cellStyle name="C03H 2 2 3 4 7" xfId="23015"/>
    <cellStyle name="C03H 2 2 3 4 8" xfId="26365"/>
    <cellStyle name="C03H 2 2 3 5" xfId="3122"/>
    <cellStyle name="C03H 2 2 3 5 2" xfId="5669"/>
    <cellStyle name="C03H 2 2 3 5 2 2" xfId="7427"/>
    <cellStyle name="C03H 2 2 3 5 2 3" xfId="11957"/>
    <cellStyle name="C03H 2 2 3 5 2 4" xfId="16485"/>
    <cellStyle name="C03H 2 2 3 5 2 5" xfId="18612"/>
    <cellStyle name="C03H 2 2 3 5 2 6" xfId="23018"/>
    <cellStyle name="C03H 2 2 3 5 2 7" xfId="26368"/>
    <cellStyle name="C03H 2 2 3 5 3" xfId="7426"/>
    <cellStyle name="C03H 2 2 3 5 4" xfId="11956"/>
    <cellStyle name="C03H 2 2 3 5 5" xfId="16484"/>
    <cellStyle name="C03H 2 2 3 5 6" xfId="18613"/>
    <cellStyle name="C03H 2 2 3 5 7" xfId="23017"/>
    <cellStyle name="C03H 2 2 3 5 8" xfId="26367"/>
    <cellStyle name="C03H 2 2 3 6" xfId="3878"/>
    <cellStyle name="C03H 2 2 3 6 2" xfId="7428"/>
    <cellStyle name="C03H 2 2 3 6 3" xfId="11958"/>
    <cellStyle name="C03H 2 2 3 6 4" xfId="16486"/>
    <cellStyle name="C03H 2 2 3 6 5" xfId="18611"/>
    <cellStyle name="C03H 2 2 3 6 6" xfId="23019"/>
    <cellStyle name="C03H 2 2 3 6 7" xfId="26369"/>
    <cellStyle name="C03H 2 2 3 7" xfId="7419"/>
    <cellStyle name="C03H 2 2 3 8" xfId="11949"/>
    <cellStyle name="C03H 2 2 3 9" xfId="16477"/>
    <cellStyle name="C03H 2 2 4" xfId="1674"/>
    <cellStyle name="C03H 2 2 4 2" xfId="4223"/>
    <cellStyle name="C03H 2 2 4 2 2" xfId="7430"/>
    <cellStyle name="C03H 2 2 4 2 3" xfId="11960"/>
    <cellStyle name="C03H 2 2 4 2 4" xfId="16488"/>
    <cellStyle name="C03H 2 2 4 2 5" xfId="18609"/>
    <cellStyle name="C03H 2 2 4 2 6" xfId="23020"/>
    <cellStyle name="C03H 2 2 4 2 7" xfId="26371"/>
    <cellStyle name="C03H 2 2 4 3" xfId="7429"/>
    <cellStyle name="C03H 2 2 4 4" xfId="11959"/>
    <cellStyle name="C03H 2 2 4 5" xfId="16487"/>
    <cellStyle name="C03H 2 2 4 6" xfId="18610"/>
    <cellStyle name="C03H 2 2 4 7" xfId="26370"/>
    <cellStyle name="C03H 2 2 5" xfId="2093"/>
    <cellStyle name="C03H 2 2 5 2" xfId="4640"/>
    <cellStyle name="C03H 2 2 5 2 2" xfId="7432"/>
    <cellStyle name="C03H 2 2 5 2 3" xfId="11962"/>
    <cellStyle name="C03H 2 2 5 2 4" xfId="16490"/>
    <cellStyle name="C03H 2 2 5 2 5" xfId="18607"/>
    <cellStyle name="C03H 2 2 5 2 6" xfId="23022"/>
    <cellStyle name="C03H 2 2 5 2 7" xfId="26373"/>
    <cellStyle name="C03H 2 2 5 3" xfId="7431"/>
    <cellStyle name="C03H 2 2 5 4" xfId="11961"/>
    <cellStyle name="C03H 2 2 5 5" xfId="16489"/>
    <cellStyle name="C03H 2 2 5 6" xfId="18608"/>
    <cellStyle name="C03H 2 2 5 7" xfId="23021"/>
    <cellStyle name="C03H 2 2 5 8" xfId="26372"/>
    <cellStyle name="C03H 2 2 6" xfId="2505"/>
    <cellStyle name="C03H 2 2 6 2" xfId="5052"/>
    <cellStyle name="C03H 2 2 6 2 2" xfId="7434"/>
    <cellStyle name="C03H 2 2 6 2 3" xfId="16492"/>
    <cellStyle name="C03H 2 2 6 2 4" xfId="18605"/>
    <cellStyle name="C03H 2 2 6 2 5" xfId="23024"/>
    <cellStyle name="C03H 2 2 6 2 6" xfId="26375"/>
    <cellStyle name="C03H 2 2 6 3" xfId="7433"/>
    <cellStyle name="C03H 2 2 6 4" xfId="16491"/>
    <cellStyle name="C03H 2 2 6 5" xfId="18606"/>
    <cellStyle name="C03H 2 2 6 6" xfId="23023"/>
    <cellStyle name="C03H 2 2 6 7" xfId="26374"/>
    <cellStyle name="C03H 2 2 7" xfId="2920"/>
    <cellStyle name="C03H 2 2 7 2" xfId="5467"/>
    <cellStyle name="C03H 2 2 7 2 2" xfId="7436"/>
    <cellStyle name="C03H 2 2 7 2 3" xfId="11966"/>
    <cellStyle name="C03H 2 2 7 2 4" xfId="16494"/>
    <cellStyle name="C03H 2 2 7 2 5" xfId="18603"/>
    <cellStyle name="C03H 2 2 7 2 6" xfId="23026"/>
    <cellStyle name="C03H 2 2 7 2 7" xfId="26377"/>
    <cellStyle name="C03H 2 2 7 3" xfId="7435"/>
    <cellStyle name="C03H 2 2 7 4" xfId="11965"/>
    <cellStyle name="C03H 2 2 7 5" xfId="16493"/>
    <cellStyle name="C03H 2 2 7 6" xfId="18604"/>
    <cellStyle name="C03H 2 2 7 7" xfId="23025"/>
    <cellStyle name="C03H 2 2 7 8" xfId="26376"/>
    <cellStyle name="C03H 2 2 8" xfId="3676"/>
    <cellStyle name="C03H 2 2 8 2" xfId="7437"/>
    <cellStyle name="C03H 2 2 8 3" xfId="11967"/>
    <cellStyle name="C03H 2 2 8 4" xfId="16495"/>
    <cellStyle name="C03H 2 2 8 5" xfId="18602"/>
    <cellStyle name="C03H 2 2 8 6" xfId="23027"/>
    <cellStyle name="C03H 2 2 8 7" xfId="26378"/>
    <cellStyle name="C03H 2 2 9" xfId="7407"/>
    <cellStyle name="C03H 2 3" xfId="1165"/>
    <cellStyle name="C03H 2 3 10" xfId="16496"/>
    <cellStyle name="C03H 2 3 11" xfId="23028"/>
    <cellStyle name="C03H 2 3 12" xfId="26379"/>
    <cellStyle name="C03H 2 3 2" xfId="1716"/>
    <cellStyle name="C03H 2 3 2 2" xfId="4265"/>
    <cellStyle name="C03H 2 3 2 2 2" xfId="7440"/>
    <cellStyle name="C03H 2 3 2 2 3" xfId="11970"/>
    <cellStyle name="C03H 2 3 2 2 4" xfId="16498"/>
    <cellStyle name="C03H 2 3 2 2 5" xfId="18599"/>
    <cellStyle name="C03H 2 3 2 2 6" xfId="23030"/>
    <cellStyle name="C03H 2 3 2 2 7" xfId="26381"/>
    <cellStyle name="C03H 2 3 2 3" xfId="7439"/>
    <cellStyle name="C03H 2 3 2 4" xfId="11969"/>
    <cellStyle name="C03H 2 3 2 5" xfId="16497"/>
    <cellStyle name="C03H 2 3 2 6" xfId="18600"/>
    <cellStyle name="C03H 2 3 2 7" xfId="23029"/>
    <cellStyle name="C03H 2 3 2 8" xfId="26380"/>
    <cellStyle name="C03H 2 3 3" xfId="2135"/>
    <cellStyle name="C03H 2 3 3 2" xfId="4682"/>
    <cellStyle name="C03H 2 3 3 2 2" xfId="7442"/>
    <cellStyle name="C03H 2 3 3 2 3" xfId="11972"/>
    <cellStyle name="C03H 2 3 3 2 4" xfId="16500"/>
    <cellStyle name="C03H 2 3 3 2 5" xfId="18597"/>
    <cellStyle name="C03H 2 3 3 2 6" xfId="23032"/>
    <cellStyle name="C03H 2 3 3 2 7" xfId="26383"/>
    <cellStyle name="C03H 2 3 3 3" xfId="7441"/>
    <cellStyle name="C03H 2 3 3 4" xfId="11971"/>
    <cellStyle name="C03H 2 3 3 5" xfId="16499"/>
    <cellStyle name="C03H 2 3 3 6" xfId="18598"/>
    <cellStyle name="C03H 2 3 3 7" xfId="23031"/>
    <cellStyle name="C03H 2 3 3 8" xfId="26382"/>
    <cellStyle name="C03H 2 3 4" xfId="2547"/>
    <cellStyle name="C03H 2 3 4 2" xfId="5094"/>
    <cellStyle name="C03H 2 3 4 2 2" xfId="7444"/>
    <cellStyle name="C03H 2 3 4 2 3" xfId="11974"/>
    <cellStyle name="C03H 2 3 4 2 4" xfId="16502"/>
    <cellStyle name="C03H 2 3 4 2 5" xfId="18595"/>
    <cellStyle name="C03H 2 3 4 2 6" xfId="23034"/>
    <cellStyle name="C03H 2 3 4 2 7" xfId="26385"/>
    <cellStyle name="C03H 2 3 4 3" xfId="7443"/>
    <cellStyle name="C03H 2 3 4 4" xfId="11973"/>
    <cellStyle name="C03H 2 3 4 5" xfId="16501"/>
    <cellStyle name="C03H 2 3 4 6" xfId="23033"/>
    <cellStyle name="C03H 2 3 4 7" xfId="26384"/>
    <cellStyle name="C03H 2 3 5" xfId="2962"/>
    <cellStyle name="C03H 2 3 5 2" xfId="5509"/>
    <cellStyle name="C03H 2 3 5 2 2" xfId="7446"/>
    <cellStyle name="C03H 2 3 5 2 3" xfId="11976"/>
    <cellStyle name="C03H 2 3 5 2 4" xfId="16504"/>
    <cellStyle name="C03H 2 3 5 2 5" xfId="18593"/>
    <cellStyle name="C03H 2 3 5 2 6" xfId="23036"/>
    <cellStyle name="C03H 2 3 5 2 7" xfId="26387"/>
    <cellStyle name="C03H 2 3 5 3" xfId="7445"/>
    <cellStyle name="C03H 2 3 5 4" xfId="11975"/>
    <cellStyle name="C03H 2 3 5 5" xfId="16503"/>
    <cellStyle name="C03H 2 3 5 6" xfId="18594"/>
    <cellStyle name="C03H 2 3 5 7" xfId="23035"/>
    <cellStyle name="C03H 2 3 5 8" xfId="26386"/>
    <cellStyle name="C03H 2 3 6" xfId="3327"/>
    <cellStyle name="C03H 2 3 6 2" xfId="7447"/>
    <cellStyle name="C03H 2 3 6 3" xfId="11977"/>
    <cellStyle name="C03H 2 3 6 4" xfId="16505"/>
    <cellStyle name="C03H 2 3 6 5" xfId="18592"/>
    <cellStyle name="C03H 2 3 6 6" xfId="23037"/>
    <cellStyle name="C03H 2 3 6 7" xfId="26388"/>
    <cellStyle name="C03H 2 3 7" xfId="3718"/>
    <cellStyle name="C03H 2 3 7 2" xfId="7448"/>
    <cellStyle name="C03H 2 3 7 3" xfId="11978"/>
    <cellStyle name="C03H 2 3 7 4" xfId="16506"/>
    <cellStyle name="C03H 2 3 7 5" xfId="18591"/>
    <cellStyle name="C03H 2 3 7 6" xfId="23038"/>
    <cellStyle name="C03H 2 3 7 7" xfId="26389"/>
    <cellStyle name="C03H 2 3 8" xfId="7438"/>
    <cellStyle name="C03H 2 3 9" xfId="11968"/>
    <cellStyle name="C03H 2 4" xfId="1266"/>
    <cellStyle name="C03H 2 4 10" xfId="18590"/>
    <cellStyle name="C03H 2 4 11" xfId="23039"/>
    <cellStyle name="C03H 2 4 12" xfId="26390"/>
    <cellStyle name="C03H 2 4 2" xfId="1817"/>
    <cellStyle name="C03H 2 4 2 2" xfId="4366"/>
    <cellStyle name="C03H 2 4 2 2 2" xfId="7451"/>
    <cellStyle name="C03H 2 4 2 2 3" xfId="11981"/>
    <cellStyle name="C03H 2 4 2 2 4" xfId="16509"/>
    <cellStyle name="C03H 2 4 2 2 5" xfId="18588"/>
    <cellStyle name="C03H 2 4 2 2 6" xfId="23041"/>
    <cellStyle name="C03H 2 4 2 2 7" xfId="26392"/>
    <cellStyle name="C03H 2 4 2 3" xfId="7450"/>
    <cellStyle name="C03H 2 4 2 4" xfId="11980"/>
    <cellStyle name="C03H 2 4 2 5" xfId="16508"/>
    <cellStyle name="C03H 2 4 2 6" xfId="18589"/>
    <cellStyle name="C03H 2 4 2 7" xfId="23040"/>
    <cellStyle name="C03H 2 4 2 8" xfId="26391"/>
    <cellStyle name="C03H 2 4 3" xfId="2236"/>
    <cellStyle name="C03H 2 4 3 2" xfId="4783"/>
    <cellStyle name="C03H 2 4 3 2 2" xfId="7453"/>
    <cellStyle name="C03H 2 4 3 2 3" xfId="11983"/>
    <cellStyle name="C03H 2 4 3 2 4" xfId="16511"/>
    <cellStyle name="C03H 2 4 3 2 5" xfId="18586"/>
    <cellStyle name="C03H 2 4 3 2 6" xfId="23043"/>
    <cellStyle name="C03H 2 4 3 2 7" xfId="26394"/>
    <cellStyle name="C03H 2 4 3 3" xfId="7452"/>
    <cellStyle name="C03H 2 4 3 4" xfId="11982"/>
    <cellStyle name="C03H 2 4 3 5" xfId="16510"/>
    <cellStyle name="C03H 2 4 3 6" xfId="18587"/>
    <cellStyle name="C03H 2 4 3 7" xfId="23042"/>
    <cellStyle name="C03H 2 4 3 8" xfId="26393"/>
    <cellStyle name="C03H 2 4 4" xfId="2648"/>
    <cellStyle name="C03H 2 4 4 2" xfId="5195"/>
    <cellStyle name="C03H 2 4 4 2 2" xfId="7455"/>
    <cellStyle name="C03H 2 4 4 2 3" xfId="11985"/>
    <cellStyle name="C03H 2 4 4 2 4" xfId="16513"/>
    <cellStyle name="C03H 2 4 4 2 5" xfId="18584"/>
    <cellStyle name="C03H 2 4 4 2 6" xfId="23045"/>
    <cellStyle name="C03H 2 4 4 2 7" xfId="26396"/>
    <cellStyle name="C03H 2 4 4 3" xfId="7454"/>
    <cellStyle name="C03H 2 4 4 4" xfId="11984"/>
    <cellStyle name="C03H 2 4 4 5" xfId="16512"/>
    <cellStyle name="C03H 2 4 4 6" xfId="18585"/>
    <cellStyle name="C03H 2 4 4 7" xfId="23044"/>
    <cellStyle name="C03H 2 4 4 8" xfId="26395"/>
    <cellStyle name="C03H 2 4 5" xfId="3063"/>
    <cellStyle name="C03H 2 4 5 2" xfId="5610"/>
    <cellStyle name="C03H 2 4 5 2 2" xfId="11987"/>
    <cellStyle name="C03H 2 4 5 2 3" xfId="16515"/>
    <cellStyle name="C03H 2 4 5 2 4" xfId="18582"/>
    <cellStyle name="C03H 2 4 5 2 5" xfId="23047"/>
    <cellStyle name="C03H 2 4 5 2 6" xfId="26398"/>
    <cellStyle name="C03H 2 4 5 3" xfId="11986"/>
    <cellStyle name="C03H 2 4 5 4" xfId="16514"/>
    <cellStyle name="C03H 2 4 5 5" xfId="18583"/>
    <cellStyle name="C03H 2 4 5 6" xfId="23046"/>
    <cellStyle name="C03H 2 4 5 7" xfId="26397"/>
    <cellStyle name="C03H 2 4 6" xfId="3328"/>
    <cellStyle name="C03H 2 4 6 2" xfId="7458"/>
    <cellStyle name="C03H 2 4 6 3" xfId="11988"/>
    <cellStyle name="C03H 2 4 6 4" xfId="16516"/>
    <cellStyle name="C03H 2 4 6 5" xfId="18581"/>
    <cellStyle name="C03H 2 4 6 6" xfId="23048"/>
    <cellStyle name="C03H 2 4 6 7" xfId="26399"/>
    <cellStyle name="C03H 2 4 7" xfId="3819"/>
    <cellStyle name="C03H 2 4 7 2" xfId="7459"/>
    <cellStyle name="C03H 2 4 7 3" xfId="11989"/>
    <cellStyle name="C03H 2 4 7 4" xfId="16517"/>
    <cellStyle name="C03H 2 4 7 5" xfId="18580"/>
    <cellStyle name="C03H 2 4 7 6" xfId="23049"/>
    <cellStyle name="C03H 2 4 7 7" xfId="26400"/>
    <cellStyle name="C03H 2 4 8" xfId="11979"/>
    <cellStyle name="C03H 2 4 9" xfId="16507"/>
    <cellStyle name="C03H 2 5" xfId="1614"/>
    <cellStyle name="C03H 2 5 2" xfId="4163"/>
    <cellStyle name="C03H 2 5 2 2" xfId="7461"/>
    <cellStyle name="C03H 2 5 2 3" xfId="11991"/>
    <cellStyle name="C03H 2 5 2 4" xfId="16519"/>
    <cellStyle name="C03H 2 5 2 5" xfId="18578"/>
    <cellStyle name="C03H 2 5 2 6" xfId="23051"/>
    <cellStyle name="C03H 2 5 2 7" xfId="26402"/>
    <cellStyle name="C03H 2 5 3" xfId="7460"/>
    <cellStyle name="C03H 2 5 4" xfId="11990"/>
    <cellStyle name="C03H 2 5 5" xfId="16518"/>
    <cellStyle name="C03H 2 5 6" xfId="18579"/>
    <cellStyle name="C03H 2 5 7" xfId="23050"/>
    <cellStyle name="C03H 2 5 8" xfId="26401"/>
    <cellStyle name="C03H 2 6" xfId="2033"/>
    <cellStyle name="C03H 2 6 2" xfId="4580"/>
    <cellStyle name="C03H 2 6 2 2" xfId="7463"/>
    <cellStyle name="C03H 2 6 2 3" xfId="11993"/>
    <cellStyle name="C03H 2 6 2 4" xfId="16521"/>
    <cellStyle name="C03H 2 6 2 5" xfId="18576"/>
    <cellStyle name="C03H 2 6 2 6" xfId="23053"/>
    <cellStyle name="C03H 2 6 2 7" xfId="26404"/>
    <cellStyle name="C03H 2 6 3" xfId="7462"/>
    <cellStyle name="C03H 2 6 4" xfId="11992"/>
    <cellStyle name="C03H 2 6 5" xfId="16520"/>
    <cellStyle name="C03H 2 6 6" xfId="18577"/>
    <cellStyle name="C03H 2 6 7" xfId="23052"/>
    <cellStyle name="C03H 2 6 8" xfId="26403"/>
    <cellStyle name="C03H 2 7" xfId="2445"/>
    <cellStyle name="C03H 2 7 2" xfId="4992"/>
    <cellStyle name="C03H 2 7 2 2" xfId="7465"/>
    <cellStyle name="C03H 2 7 2 3" xfId="11995"/>
    <cellStyle name="C03H 2 7 2 4" xfId="16523"/>
    <cellStyle name="C03H 2 7 2 5" xfId="18574"/>
    <cellStyle name="C03H 2 7 2 6" xfId="23055"/>
    <cellStyle name="C03H 2 7 2 7" xfId="26406"/>
    <cellStyle name="C03H 2 7 3" xfId="7464"/>
    <cellStyle name="C03H 2 7 4" xfId="11994"/>
    <cellStyle name="C03H 2 7 5" xfId="16522"/>
    <cellStyle name="C03H 2 7 6" xfId="18575"/>
    <cellStyle name="C03H 2 7 7" xfId="23054"/>
    <cellStyle name="C03H 2 7 8" xfId="26405"/>
    <cellStyle name="C03H 2 8" xfId="2860"/>
    <cellStyle name="C03H 2 8 2" xfId="5407"/>
    <cellStyle name="C03H 2 8 2 2" xfId="7467"/>
    <cellStyle name="C03H 2 8 2 3" xfId="11997"/>
    <cellStyle name="C03H 2 8 2 4" xfId="16525"/>
    <cellStyle name="C03H 2 8 2 5" xfId="18572"/>
    <cellStyle name="C03H 2 8 2 6" xfId="23057"/>
    <cellStyle name="C03H 2 8 2 7" xfId="26408"/>
    <cellStyle name="C03H 2 8 3" xfId="7466"/>
    <cellStyle name="C03H 2 8 4" xfId="11996"/>
    <cellStyle name="C03H 2 8 5" xfId="16524"/>
    <cellStyle name="C03H 2 8 6" xfId="18573"/>
    <cellStyle name="C03H 2 8 7" xfId="23056"/>
    <cellStyle name="C03H 2 8 8" xfId="26407"/>
    <cellStyle name="C03H 2 9" xfId="3616"/>
    <cellStyle name="C03H 2 9 2" xfId="7468"/>
    <cellStyle name="C03H 2 9 3" xfId="11998"/>
    <cellStyle name="C03H 2 9 4" xfId="16526"/>
    <cellStyle name="C03H 2 9 5" xfId="18571"/>
    <cellStyle name="C03H 2 9 6" xfId="23058"/>
    <cellStyle name="C03H 2 9 7" xfId="26409"/>
    <cellStyle name="C03L" xfId="331"/>
    <cellStyle name="C03L 2" xfId="1048"/>
    <cellStyle name="C03L 2 10" xfId="26410"/>
    <cellStyle name="C03L 2 2" xfId="1124"/>
    <cellStyle name="C03L 2 2 10" xfId="18568"/>
    <cellStyle name="C03L 2 2 11" xfId="26411"/>
    <cellStyle name="C03L 2 2 2" xfId="1227"/>
    <cellStyle name="C03L 2 2 2 10" xfId="18567"/>
    <cellStyle name="C03L 2 2 2 11" xfId="23059"/>
    <cellStyle name="C03L 2 2 2 12" xfId="26412"/>
    <cellStyle name="C03L 2 2 2 2" xfId="1778"/>
    <cellStyle name="C03L 2 2 2 2 2" xfId="4327"/>
    <cellStyle name="C03L 2 2 2 2 2 2" xfId="7474"/>
    <cellStyle name="C03L 2 2 2 2 2 3" xfId="12004"/>
    <cellStyle name="C03L 2 2 2 2 2 4" xfId="16532"/>
    <cellStyle name="C03L 2 2 2 2 2 5" xfId="18565"/>
    <cellStyle name="C03L 2 2 2 2 2 6" xfId="23061"/>
    <cellStyle name="C03L 2 2 2 2 2 7" xfId="26414"/>
    <cellStyle name="C03L 2 2 2 2 3" xfId="7473"/>
    <cellStyle name="C03L 2 2 2 2 4" xfId="12003"/>
    <cellStyle name="C03L 2 2 2 2 5" xfId="16531"/>
    <cellStyle name="C03L 2 2 2 2 6" xfId="18566"/>
    <cellStyle name="C03L 2 2 2 2 7" xfId="23060"/>
    <cellStyle name="C03L 2 2 2 2 8" xfId="26413"/>
    <cellStyle name="C03L 2 2 2 3" xfId="2197"/>
    <cellStyle name="C03L 2 2 2 3 2" xfId="4744"/>
    <cellStyle name="C03L 2 2 2 3 2 2" xfId="7476"/>
    <cellStyle name="C03L 2 2 2 3 2 3" xfId="12006"/>
    <cellStyle name="C03L 2 2 2 3 2 4" xfId="16534"/>
    <cellStyle name="C03L 2 2 2 3 2 5" xfId="18563"/>
    <cellStyle name="C03L 2 2 2 3 2 6" xfId="23063"/>
    <cellStyle name="C03L 2 2 2 3 2 7" xfId="26416"/>
    <cellStyle name="C03L 2 2 2 3 3" xfId="7475"/>
    <cellStyle name="C03L 2 2 2 3 4" xfId="12005"/>
    <cellStyle name="C03L 2 2 2 3 5" xfId="16533"/>
    <cellStyle name="C03L 2 2 2 3 6" xfId="18564"/>
    <cellStyle name="C03L 2 2 2 3 7" xfId="23062"/>
    <cellStyle name="C03L 2 2 2 3 8" xfId="26415"/>
    <cellStyle name="C03L 2 2 2 4" xfId="2609"/>
    <cellStyle name="C03L 2 2 2 4 2" xfId="5156"/>
    <cellStyle name="C03L 2 2 2 4 2 2" xfId="7478"/>
    <cellStyle name="C03L 2 2 2 4 2 3" xfId="12008"/>
    <cellStyle name="C03L 2 2 2 4 2 4" xfId="16536"/>
    <cellStyle name="C03L 2 2 2 4 2 5" xfId="18561"/>
    <cellStyle name="C03L 2 2 2 4 2 6" xfId="23065"/>
    <cellStyle name="C03L 2 2 2 4 2 7" xfId="26418"/>
    <cellStyle name="C03L 2 2 2 4 3" xfId="7477"/>
    <cellStyle name="C03L 2 2 2 4 4" xfId="12007"/>
    <cellStyle name="C03L 2 2 2 4 5" xfId="16535"/>
    <cellStyle name="C03L 2 2 2 4 6" xfId="18562"/>
    <cellStyle name="C03L 2 2 2 4 7" xfId="23064"/>
    <cellStyle name="C03L 2 2 2 4 8" xfId="26417"/>
    <cellStyle name="C03L 2 2 2 5" xfId="3024"/>
    <cellStyle name="C03L 2 2 2 5 2" xfId="5571"/>
    <cellStyle name="C03L 2 2 2 5 2 2" xfId="7480"/>
    <cellStyle name="C03L 2 2 2 5 2 3" xfId="12010"/>
    <cellStyle name="C03L 2 2 2 5 2 4" xfId="16538"/>
    <cellStyle name="C03L 2 2 2 5 2 5" xfId="18559"/>
    <cellStyle name="C03L 2 2 2 5 2 6" xfId="23067"/>
    <cellStyle name="C03L 2 2 2 5 2 7" xfId="26420"/>
    <cellStyle name="C03L 2 2 2 5 3" xfId="7479"/>
    <cellStyle name="C03L 2 2 2 5 4" xfId="12009"/>
    <cellStyle name="C03L 2 2 2 5 5" xfId="18560"/>
    <cellStyle name="C03L 2 2 2 5 6" xfId="23066"/>
    <cellStyle name="C03L 2 2 2 5 7" xfId="26419"/>
    <cellStyle name="C03L 2 2 2 6" xfId="3329"/>
    <cellStyle name="C03L 2 2 2 6 2" xfId="7481"/>
    <cellStyle name="C03L 2 2 2 6 3" xfId="12011"/>
    <cellStyle name="C03L 2 2 2 6 4" xfId="16539"/>
    <cellStyle name="C03L 2 2 2 6 5" xfId="18558"/>
    <cellStyle name="C03L 2 2 2 6 6" xfId="23068"/>
    <cellStyle name="C03L 2 2 2 6 7" xfId="26421"/>
    <cellStyle name="C03L 2 2 2 7" xfId="3780"/>
    <cellStyle name="C03L 2 2 2 7 2" xfId="7482"/>
    <cellStyle name="C03L 2 2 2 7 3" xfId="12012"/>
    <cellStyle name="C03L 2 2 2 7 4" xfId="16540"/>
    <cellStyle name="C03L 2 2 2 7 5" xfId="18557"/>
    <cellStyle name="C03L 2 2 2 7 6" xfId="23069"/>
    <cellStyle name="C03L 2 2 2 7 7" xfId="26422"/>
    <cellStyle name="C03L 2 2 2 8" xfId="7472"/>
    <cellStyle name="C03L 2 2 2 9" xfId="12002"/>
    <cellStyle name="C03L 2 2 3" xfId="1326"/>
    <cellStyle name="C03L 2 2 3 10" xfId="18556"/>
    <cellStyle name="C03L 2 2 3 11" xfId="23070"/>
    <cellStyle name="C03L 2 2 3 12" xfId="26423"/>
    <cellStyle name="C03L 2 2 3 2" xfId="1877"/>
    <cellStyle name="C03L 2 2 3 2 2" xfId="4426"/>
    <cellStyle name="C03L 2 2 3 2 2 2" xfId="7485"/>
    <cellStyle name="C03L 2 2 3 2 2 3" xfId="12015"/>
    <cellStyle name="C03L 2 2 3 2 2 4" xfId="16543"/>
    <cellStyle name="C03L 2 2 3 2 2 5" xfId="18554"/>
    <cellStyle name="C03L 2 2 3 2 2 6" xfId="23072"/>
    <cellStyle name="C03L 2 2 3 2 2 7" xfId="26425"/>
    <cellStyle name="C03L 2 2 3 2 3" xfId="7484"/>
    <cellStyle name="C03L 2 2 3 2 4" xfId="12014"/>
    <cellStyle name="C03L 2 2 3 2 5" xfId="16542"/>
    <cellStyle name="C03L 2 2 3 2 6" xfId="18555"/>
    <cellStyle name="C03L 2 2 3 2 7" xfId="23071"/>
    <cellStyle name="C03L 2 2 3 2 8" xfId="26424"/>
    <cellStyle name="C03L 2 2 3 3" xfId="2296"/>
    <cellStyle name="C03L 2 2 3 3 2" xfId="4843"/>
    <cellStyle name="C03L 2 2 3 3 2 2" xfId="7487"/>
    <cellStyle name="C03L 2 2 3 3 2 3" xfId="12017"/>
    <cellStyle name="C03L 2 2 3 3 2 4" xfId="16545"/>
    <cellStyle name="C03L 2 2 3 3 2 5" xfId="18552"/>
    <cellStyle name="C03L 2 2 3 3 2 6" xfId="23074"/>
    <cellStyle name="C03L 2 2 3 3 2 7" xfId="26427"/>
    <cellStyle name="C03L 2 2 3 3 3" xfId="7486"/>
    <cellStyle name="C03L 2 2 3 3 4" xfId="12016"/>
    <cellStyle name="C03L 2 2 3 3 5" xfId="16544"/>
    <cellStyle name="C03L 2 2 3 3 6" xfId="18553"/>
    <cellStyle name="C03L 2 2 3 3 7" xfId="23073"/>
    <cellStyle name="C03L 2 2 3 3 8" xfId="26426"/>
    <cellStyle name="C03L 2 2 3 4" xfId="2708"/>
    <cellStyle name="C03L 2 2 3 4 2" xfId="5255"/>
    <cellStyle name="C03L 2 2 3 4 2 2" xfId="7489"/>
    <cellStyle name="C03L 2 2 3 4 2 3" xfId="12019"/>
    <cellStyle name="C03L 2 2 3 4 2 4" xfId="16547"/>
    <cellStyle name="C03L 2 2 3 4 2 5" xfId="18550"/>
    <cellStyle name="C03L 2 2 3 4 2 6" xfId="23076"/>
    <cellStyle name="C03L 2 2 3 4 2 7" xfId="26429"/>
    <cellStyle name="C03L 2 2 3 4 3" xfId="7488"/>
    <cellStyle name="C03L 2 2 3 4 4" xfId="12018"/>
    <cellStyle name="C03L 2 2 3 4 5" xfId="16546"/>
    <cellStyle name="C03L 2 2 3 4 6" xfId="18551"/>
    <cellStyle name="C03L 2 2 3 4 7" xfId="23075"/>
    <cellStyle name="C03L 2 2 3 4 8" xfId="26428"/>
    <cellStyle name="C03L 2 2 3 5" xfId="3123"/>
    <cellStyle name="C03L 2 2 3 5 2" xfId="5670"/>
    <cellStyle name="C03L 2 2 3 5 2 2" xfId="7491"/>
    <cellStyle name="C03L 2 2 3 5 2 3" xfId="12021"/>
    <cellStyle name="C03L 2 2 3 5 2 4" xfId="16549"/>
    <cellStyle name="C03L 2 2 3 5 2 5" xfId="18548"/>
    <cellStyle name="C03L 2 2 3 5 2 6" xfId="23078"/>
    <cellStyle name="C03L 2 2 3 5 2 7" xfId="26431"/>
    <cellStyle name="C03L 2 2 3 5 3" xfId="7490"/>
    <cellStyle name="C03L 2 2 3 5 4" xfId="12020"/>
    <cellStyle name="C03L 2 2 3 5 5" xfId="16548"/>
    <cellStyle name="C03L 2 2 3 5 6" xfId="18549"/>
    <cellStyle name="C03L 2 2 3 5 7" xfId="23077"/>
    <cellStyle name="C03L 2 2 3 5 8" xfId="26430"/>
    <cellStyle name="C03L 2 2 3 6" xfId="3879"/>
    <cellStyle name="C03L 2 2 3 6 2" xfId="7492"/>
    <cellStyle name="C03L 2 2 3 6 3" xfId="12022"/>
    <cellStyle name="C03L 2 2 3 6 4" xfId="16550"/>
    <cellStyle name="C03L 2 2 3 6 5" xfId="18547"/>
    <cellStyle name="C03L 2 2 3 6 6" xfId="23079"/>
    <cellStyle name="C03L 2 2 3 6 7" xfId="26432"/>
    <cellStyle name="C03L 2 2 3 7" xfId="7483"/>
    <cellStyle name="C03L 2 2 3 8" xfId="12013"/>
    <cellStyle name="C03L 2 2 3 9" xfId="16541"/>
    <cellStyle name="C03L 2 2 4" xfId="1675"/>
    <cellStyle name="C03L 2 2 4 2" xfId="4224"/>
    <cellStyle name="C03L 2 2 4 2 2" xfId="7494"/>
    <cellStyle name="C03L 2 2 4 2 3" xfId="12024"/>
    <cellStyle name="C03L 2 2 4 2 4" xfId="16552"/>
    <cellStyle name="C03L 2 2 4 2 5" xfId="18545"/>
    <cellStyle name="C03L 2 2 4 2 6" xfId="23080"/>
    <cellStyle name="C03L 2 2 4 2 7" xfId="26434"/>
    <cellStyle name="C03L 2 2 4 3" xfId="7493"/>
    <cellStyle name="C03L 2 2 4 4" xfId="12023"/>
    <cellStyle name="C03L 2 2 4 5" xfId="16551"/>
    <cellStyle name="C03L 2 2 4 6" xfId="18546"/>
    <cellStyle name="C03L 2 2 4 7" xfId="26433"/>
    <cellStyle name="C03L 2 2 5" xfId="2094"/>
    <cellStyle name="C03L 2 2 5 2" xfId="4641"/>
    <cellStyle name="C03L 2 2 5 2 2" xfId="7496"/>
    <cellStyle name="C03L 2 2 5 2 3" xfId="12026"/>
    <cellStyle name="C03L 2 2 5 2 4" xfId="16554"/>
    <cellStyle name="C03L 2 2 5 2 5" xfId="18543"/>
    <cellStyle name="C03L 2 2 5 2 6" xfId="23082"/>
    <cellStyle name="C03L 2 2 5 2 7" xfId="26436"/>
    <cellStyle name="C03L 2 2 5 3" xfId="7495"/>
    <cellStyle name="C03L 2 2 5 4" xfId="12025"/>
    <cellStyle name="C03L 2 2 5 5" xfId="16553"/>
    <cellStyle name="C03L 2 2 5 6" xfId="18544"/>
    <cellStyle name="C03L 2 2 5 7" xfId="23081"/>
    <cellStyle name="C03L 2 2 5 8" xfId="26435"/>
    <cellStyle name="C03L 2 2 6" xfId="2506"/>
    <cellStyle name="C03L 2 2 6 2" xfId="5053"/>
    <cellStyle name="C03L 2 2 6 2 2" xfId="7498"/>
    <cellStyle name="C03L 2 2 6 2 3" xfId="16556"/>
    <cellStyle name="C03L 2 2 6 2 4" xfId="18541"/>
    <cellStyle name="C03L 2 2 6 2 5" xfId="23084"/>
    <cellStyle name="C03L 2 2 6 2 6" xfId="26438"/>
    <cellStyle name="C03L 2 2 6 3" xfId="7497"/>
    <cellStyle name="C03L 2 2 6 4" xfId="16555"/>
    <cellStyle name="C03L 2 2 6 5" xfId="18542"/>
    <cellStyle name="C03L 2 2 6 6" xfId="23083"/>
    <cellStyle name="C03L 2 2 6 7" xfId="26437"/>
    <cellStyle name="C03L 2 2 7" xfId="2921"/>
    <cellStyle name="C03L 2 2 7 2" xfId="5468"/>
    <cellStyle name="C03L 2 2 7 2 2" xfId="7500"/>
    <cellStyle name="C03L 2 2 7 2 3" xfId="12030"/>
    <cellStyle name="C03L 2 2 7 2 4" xfId="16558"/>
    <cellStyle name="C03L 2 2 7 2 5" xfId="18539"/>
    <cellStyle name="C03L 2 2 7 2 6" xfId="23086"/>
    <cellStyle name="C03L 2 2 7 2 7" xfId="26440"/>
    <cellStyle name="C03L 2 2 7 3" xfId="7499"/>
    <cellStyle name="C03L 2 2 7 4" xfId="12029"/>
    <cellStyle name="C03L 2 2 7 5" xfId="16557"/>
    <cellStyle name="C03L 2 2 7 6" xfId="18540"/>
    <cellStyle name="C03L 2 2 7 7" xfId="23085"/>
    <cellStyle name="C03L 2 2 7 8" xfId="26439"/>
    <cellStyle name="C03L 2 2 8" xfId="3677"/>
    <cellStyle name="C03L 2 2 8 2" xfId="7501"/>
    <cellStyle name="C03L 2 2 8 3" xfId="12031"/>
    <cellStyle name="C03L 2 2 8 4" xfId="16559"/>
    <cellStyle name="C03L 2 2 8 5" xfId="18538"/>
    <cellStyle name="C03L 2 2 8 6" xfId="23087"/>
    <cellStyle name="C03L 2 2 8 7" xfId="26441"/>
    <cellStyle name="C03L 2 2 9" xfId="7471"/>
    <cellStyle name="C03L 2 3" xfId="1166"/>
    <cellStyle name="C03L 2 3 10" xfId="16560"/>
    <cellStyle name="C03L 2 3 11" xfId="23088"/>
    <cellStyle name="C03L 2 3 12" xfId="26442"/>
    <cellStyle name="C03L 2 3 2" xfId="1717"/>
    <cellStyle name="C03L 2 3 2 2" xfId="4266"/>
    <cellStyle name="C03L 2 3 2 2 2" xfId="7504"/>
    <cellStyle name="C03L 2 3 2 2 3" xfId="12034"/>
    <cellStyle name="C03L 2 3 2 2 4" xfId="16562"/>
    <cellStyle name="C03L 2 3 2 2 5" xfId="18536"/>
    <cellStyle name="C03L 2 3 2 2 6" xfId="23090"/>
    <cellStyle name="C03L 2 3 2 2 7" xfId="26444"/>
    <cellStyle name="C03L 2 3 2 3" xfId="7503"/>
    <cellStyle name="C03L 2 3 2 4" xfId="12033"/>
    <cellStyle name="C03L 2 3 2 5" xfId="16561"/>
    <cellStyle name="C03L 2 3 2 6" xfId="18537"/>
    <cellStyle name="C03L 2 3 2 7" xfId="23089"/>
    <cellStyle name="C03L 2 3 2 8" xfId="26443"/>
    <cellStyle name="C03L 2 3 3" xfId="2136"/>
    <cellStyle name="C03L 2 3 3 2" xfId="4683"/>
    <cellStyle name="C03L 2 3 3 2 2" xfId="7506"/>
    <cellStyle name="C03L 2 3 3 2 3" xfId="12036"/>
    <cellStyle name="C03L 2 3 3 2 4" xfId="16564"/>
    <cellStyle name="C03L 2 3 3 2 5" xfId="18534"/>
    <cellStyle name="C03L 2 3 3 2 6" xfId="23092"/>
    <cellStyle name="C03L 2 3 3 2 7" xfId="26446"/>
    <cellStyle name="C03L 2 3 3 3" xfId="7505"/>
    <cellStyle name="C03L 2 3 3 4" xfId="12035"/>
    <cellStyle name="C03L 2 3 3 5" xfId="16563"/>
    <cellStyle name="C03L 2 3 3 6" xfId="18535"/>
    <cellStyle name="C03L 2 3 3 7" xfId="23091"/>
    <cellStyle name="C03L 2 3 3 8" xfId="26445"/>
    <cellStyle name="C03L 2 3 4" xfId="2548"/>
    <cellStyle name="C03L 2 3 4 2" xfId="5095"/>
    <cellStyle name="C03L 2 3 4 2 2" xfId="7508"/>
    <cellStyle name="C03L 2 3 4 2 3" xfId="12038"/>
    <cellStyle name="C03L 2 3 4 2 4" xfId="16566"/>
    <cellStyle name="C03L 2 3 4 2 5" xfId="18532"/>
    <cellStyle name="C03L 2 3 4 2 6" xfId="23094"/>
    <cellStyle name="C03L 2 3 4 2 7" xfId="26448"/>
    <cellStyle name="C03L 2 3 4 3" xfId="7507"/>
    <cellStyle name="C03L 2 3 4 4" xfId="12037"/>
    <cellStyle name="C03L 2 3 4 5" xfId="16565"/>
    <cellStyle name="C03L 2 3 4 6" xfId="23093"/>
    <cellStyle name="C03L 2 3 4 7" xfId="26447"/>
    <cellStyle name="C03L 2 3 5" xfId="2963"/>
    <cellStyle name="C03L 2 3 5 2" xfId="5510"/>
    <cellStyle name="C03L 2 3 5 2 2" xfId="7510"/>
    <cellStyle name="C03L 2 3 5 2 3" xfId="12040"/>
    <cellStyle name="C03L 2 3 5 2 4" xfId="16568"/>
    <cellStyle name="C03L 2 3 5 2 5" xfId="18530"/>
    <cellStyle name="C03L 2 3 5 2 6" xfId="23096"/>
    <cellStyle name="C03L 2 3 5 2 7" xfId="26450"/>
    <cellStyle name="C03L 2 3 5 3" xfId="7509"/>
    <cellStyle name="C03L 2 3 5 4" xfId="12039"/>
    <cellStyle name="C03L 2 3 5 5" xfId="16567"/>
    <cellStyle name="C03L 2 3 5 6" xfId="18531"/>
    <cellStyle name="C03L 2 3 5 7" xfId="23095"/>
    <cellStyle name="C03L 2 3 5 8" xfId="26449"/>
    <cellStyle name="C03L 2 3 6" xfId="3330"/>
    <cellStyle name="C03L 2 3 6 2" xfId="7511"/>
    <cellStyle name="C03L 2 3 6 3" xfId="12041"/>
    <cellStyle name="C03L 2 3 6 4" xfId="16569"/>
    <cellStyle name="C03L 2 3 6 5" xfId="18529"/>
    <cellStyle name="C03L 2 3 6 6" xfId="23097"/>
    <cellStyle name="C03L 2 3 6 7" xfId="26451"/>
    <cellStyle name="C03L 2 3 7" xfId="3719"/>
    <cellStyle name="C03L 2 3 7 2" xfId="7512"/>
    <cellStyle name="C03L 2 3 7 3" xfId="12042"/>
    <cellStyle name="C03L 2 3 7 4" xfId="16570"/>
    <cellStyle name="C03L 2 3 7 5" xfId="18528"/>
    <cellStyle name="C03L 2 3 7 6" xfId="23098"/>
    <cellStyle name="C03L 2 3 7 7" xfId="26452"/>
    <cellStyle name="C03L 2 3 8" xfId="7502"/>
    <cellStyle name="C03L 2 3 9" xfId="12032"/>
    <cellStyle name="C03L 2 4" xfId="1267"/>
    <cellStyle name="C03L 2 4 10" xfId="18527"/>
    <cellStyle name="C03L 2 4 11" xfId="23099"/>
    <cellStyle name="C03L 2 4 12" xfId="26453"/>
    <cellStyle name="C03L 2 4 2" xfId="1818"/>
    <cellStyle name="C03L 2 4 2 2" xfId="4367"/>
    <cellStyle name="C03L 2 4 2 2 2" xfId="7515"/>
    <cellStyle name="C03L 2 4 2 2 3" xfId="12045"/>
    <cellStyle name="C03L 2 4 2 2 4" xfId="16573"/>
    <cellStyle name="C03L 2 4 2 2 5" xfId="18525"/>
    <cellStyle name="C03L 2 4 2 2 6" xfId="23101"/>
    <cellStyle name="C03L 2 4 2 2 7" xfId="26455"/>
    <cellStyle name="C03L 2 4 2 3" xfId="7514"/>
    <cellStyle name="C03L 2 4 2 4" xfId="12044"/>
    <cellStyle name="C03L 2 4 2 5" xfId="16572"/>
    <cellStyle name="C03L 2 4 2 6" xfId="18526"/>
    <cellStyle name="C03L 2 4 2 7" xfId="23100"/>
    <cellStyle name="C03L 2 4 2 8" xfId="26454"/>
    <cellStyle name="C03L 2 4 3" xfId="2237"/>
    <cellStyle name="C03L 2 4 3 2" xfId="4784"/>
    <cellStyle name="C03L 2 4 3 2 2" xfId="7517"/>
    <cellStyle name="C03L 2 4 3 2 3" xfId="12047"/>
    <cellStyle name="C03L 2 4 3 2 4" xfId="16575"/>
    <cellStyle name="C03L 2 4 3 2 5" xfId="18523"/>
    <cellStyle name="C03L 2 4 3 2 6" xfId="23103"/>
    <cellStyle name="C03L 2 4 3 2 7" xfId="26457"/>
    <cellStyle name="C03L 2 4 3 3" xfId="7516"/>
    <cellStyle name="C03L 2 4 3 4" xfId="12046"/>
    <cellStyle name="C03L 2 4 3 5" xfId="16574"/>
    <cellStyle name="C03L 2 4 3 6" xfId="18524"/>
    <cellStyle name="C03L 2 4 3 7" xfId="23102"/>
    <cellStyle name="C03L 2 4 3 8" xfId="26456"/>
    <cellStyle name="C03L 2 4 4" xfId="2649"/>
    <cellStyle name="C03L 2 4 4 2" xfId="5196"/>
    <cellStyle name="C03L 2 4 4 2 2" xfId="7519"/>
    <cellStyle name="C03L 2 4 4 2 3" xfId="12049"/>
    <cellStyle name="C03L 2 4 4 2 4" xfId="16577"/>
    <cellStyle name="C03L 2 4 4 2 5" xfId="18521"/>
    <cellStyle name="C03L 2 4 4 2 6" xfId="23105"/>
    <cellStyle name="C03L 2 4 4 2 7" xfId="26459"/>
    <cellStyle name="C03L 2 4 4 3" xfId="7518"/>
    <cellStyle name="C03L 2 4 4 4" xfId="12048"/>
    <cellStyle name="C03L 2 4 4 5" xfId="16576"/>
    <cellStyle name="C03L 2 4 4 6" xfId="18522"/>
    <cellStyle name="C03L 2 4 4 7" xfId="23104"/>
    <cellStyle name="C03L 2 4 4 8" xfId="26458"/>
    <cellStyle name="C03L 2 4 5" xfId="3064"/>
    <cellStyle name="C03L 2 4 5 2" xfId="5611"/>
    <cellStyle name="C03L 2 4 5 2 2" xfId="12051"/>
    <cellStyle name="C03L 2 4 5 2 3" xfId="16579"/>
    <cellStyle name="C03L 2 4 5 2 4" xfId="18519"/>
    <cellStyle name="C03L 2 4 5 2 5" xfId="23107"/>
    <cellStyle name="C03L 2 4 5 2 6" xfId="26461"/>
    <cellStyle name="C03L 2 4 5 3" xfId="12050"/>
    <cellStyle name="C03L 2 4 5 4" xfId="16578"/>
    <cellStyle name="C03L 2 4 5 5" xfId="18520"/>
    <cellStyle name="C03L 2 4 5 6" xfId="23106"/>
    <cellStyle name="C03L 2 4 5 7" xfId="26460"/>
    <cellStyle name="C03L 2 4 6" xfId="3331"/>
    <cellStyle name="C03L 2 4 6 2" xfId="7522"/>
    <cellStyle name="C03L 2 4 6 3" xfId="12052"/>
    <cellStyle name="C03L 2 4 6 4" xfId="16580"/>
    <cellStyle name="C03L 2 4 6 5" xfId="18518"/>
    <cellStyle name="C03L 2 4 6 6" xfId="23108"/>
    <cellStyle name="C03L 2 4 6 7" xfId="26462"/>
    <cellStyle name="C03L 2 4 7" xfId="3820"/>
    <cellStyle name="C03L 2 4 7 2" xfId="7523"/>
    <cellStyle name="C03L 2 4 7 3" xfId="12053"/>
    <cellStyle name="C03L 2 4 7 4" xfId="16581"/>
    <cellStyle name="C03L 2 4 7 5" xfId="18517"/>
    <cellStyle name="C03L 2 4 7 6" xfId="23109"/>
    <cellStyle name="C03L 2 4 7 7" xfId="26463"/>
    <cellStyle name="C03L 2 4 8" xfId="12043"/>
    <cellStyle name="C03L 2 4 9" xfId="16571"/>
    <cellStyle name="C03L 2 5" xfId="1615"/>
    <cellStyle name="C03L 2 5 2" xfId="4164"/>
    <cellStyle name="C03L 2 5 2 2" xfId="7525"/>
    <cellStyle name="C03L 2 5 2 3" xfId="12055"/>
    <cellStyle name="C03L 2 5 2 4" xfId="16583"/>
    <cellStyle name="C03L 2 5 2 5" xfId="18515"/>
    <cellStyle name="C03L 2 5 2 6" xfId="23111"/>
    <cellStyle name="C03L 2 5 2 7" xfId="26465"/>
    <cellStyle name="C03L 2 5 3" xfId="7524"/>
    <cellStyle name="C03L 2 5 4" xfId="12054"/>
    <cellStyle name="C03L 2 5 5" xfId="16582"/>
    <cellStyle name="C03L 2 5 6" xfId="18516"/>
    <cellStyle name="C03L 2 5 7" xfId="23110"/>
    <cellStyle name="C03L 2 5 8" xfId="26464"/>
    <cellStyle name="C03L 2 6" xfId="2034"/>
    <cellStyle name="C03L 2 6 2" xfId="4581"/>
    <cellStyle name="C03L 2 6 2 2" xfId="7527"/>
    <cellStyle name="C03L 2 6 2 3" xfId="12057"/>
    <cellStyle name="C03L 2 6 2 4" xfId="16585"/>
    <cellStyle name="C03L 2 6 2 5" xfId="18513"/>
    <cellStyle name="C03L 2 6 2 6" xfId="23113"/>
    <cellStyle name="C03L 2 6 2 7" xfId="26467"/>
    <cellStyle name="C03L 2 6 3" xfId="7526"/>
    <cellStyle name="C03L 2 6 4" xfId="12056"/>
    <cellStyle name="C03L 2 6 5" xfId="16584"/>
    <cellStyle name="C03L 2 6 6" xfId="18514"/>
    <cellStyle name="C03L 2 6 7" xfId="23112"/>
    <cellStyle name="C03L 2 6 8" xfId="26466"/>
    <cellStyle name="C03L 2 7" xfId="2446"/>
    <cellStyle name="C03L 2 7 2" xfId="4993"/>
    <cellStyle name="C03L 2 7 2 2" xfId="7529"/>
    <cellStyle name="C03L 2 7 2 3" xfId="12059"/>
    <cellStyle name="C03L 2 7 2 4" xfId="16587"/>
    <cellStyle name="C03L 2 7 2 5" xfId="18511"/>
    <cellStyle name="C03L 2 7 2 6" xfId="23115"/>
    <cellStyle name="C03L 2 7 2 7" xfId="26469"/>
    <cellStyle name="C03L 2 7 3" xfId="7528"/>
    <cellStyle name="C03L 2 7 4" xfId="12058"/>
    <cellStyle name="C03L 2 7 5" xfId="16586"/>
    <cellStyle name="C03L 2 7 6" xfId="18512"/>
    <cellStyle name="C03L 2 7 7" xfId="23114"/>
    <cellStyle name="C03L 2 7 8" xfId="26468"/>
    <cellStyle name="C03L 2 8" xfId="2861"/>
    <cellStyle name="C03L 2 8 2" xfId="5408"/>
    <cellStyle name="C03L 2 8 2 2" xfId="7531"/>
    <cellStyle name="C03L 2 8 2 3" xfId="12061"/>
    <cellStyle name="C03L 2 8 2 4" xfId="16589"/>
    <cellStyle name="C03L 2 8 2 5" xfId="18509"/>
    <cellStyle name="C03L 2 8 2 6" xfId="23117"/>
    <cellStyle name="C03L 2 8 2 7" xfId="26471"/>
    <cellStyle name="C03L 2 8 3" xfId="7530"/>
    <cellStyle name="C03L 2 8 4" xfId="12060"/>
    <cellStyle name="C03L 2 8 5" xfId="16588"/>
    <cellStyle name="C03L 2 8 6" xfId="18510"/>
    <cellStyle name="C03L 2 8 7" xfId="23116"/>
    <cellStyle name="C03L 2 8 8" xfId="26470"/>
    <cellStyle name="C03L 2 9" xfId="3617"/>
    <cellStyle name="C03L 2 9 2" xfId="7532"/>
    <cellStyle name="C03L 2 9 3" xfId="12062"/>
    <cellStyle name="C03L 2 9 4" xfId="16590"/>
    <cellStyle name="C03L 2 9 5" xfId="18508"/>
    <cellStyle name="C03L 2 9 6" xfId="23118"/>
    <cellStyle name="C03L 2 9 7" xfId="26472"/>
    <cellStyle name="C04H" xfId="332"/>
    <cellStyle name="C04H 2" xfId="1049"/>
    <cellStyle name="C04H 2 10" xfId="26473"/>
    <cellStyle name="C04H 2 2" xfId="1125"/>
    <cellStyle name="C04H 2 2 10" xfId="18505"/>
    <cellStyle name="C04H 2 2 11" xfId="26474"/>
    <cellStyle name="C04H 2 2 2" xfId="1228"/>
    <cellStyle name="C04H 2 2 2 10" xfId="18504"/>
    <cellStyle name="C04H 2 2 2 11" xfId="23119"/>
    <cellStyle name="C04H 2 2 2 12" xfId="26475"/>
    <cellStyle name="C04H 2 2 2 2" xfId="1779"/>
    <cellStyle name="C04H 2 2 2 2 2" xfId="4328"/>
    <cellStyle name="C04H 2 2 2 2 2 2" xfId="7538"/>
    <cellStyle name="C04H 2 2 2 2 2 3" xfId="12068"/>
    <cellStyle name="C04H 2 2 2 2 2 4" xfId="16596"/>
    <cellStyle name="C04H 2 2 2 2 2 5" xfId="18502"/>
    <cellStyle name="C04H 2 2 2 2 2 6" xfId="23121"/>
    <cellStyle name="C04H 2 2 2 2 2 7" xfId="26477"/>
    <cellStyle name="C04H 2 2 2 2 3" xfId="7537"/>
    <cellStyle name="C04H 2 2 2 2 4" xfId="12067"/>
    <cellStyle name="C04H 2 2 2 2 5" xfId="16595"/>
    <cellStyle name="C04H 2 2 2 2 6" xfId="18503"/>
    <cellStyle name="C04H 2 2 2 2 7" xfId="23120"/>
    <cellStyle name="C04H 2 2 2 2 8" xfId="26476"/>
    <cellStyle name="C04H 2 2 2 3" xfId="2198"/>
    <cellStyle name="C04H 2 2 2 3 2" xfId="4745"/>
    <cellStyle name="C04H 2 2 2 3 2 2" xfId="7540"/>
    <cellStyle name="C04H 2 2 2 3 2 3" xfId="12070"/>
    <cellStyle name="C04H 2 2 2 3 2 4" xfId="16598"/>
    <cellStyle name="C04H 2 2 2 3 2 5" xfId="18500"/>
    <cellStyle name="C04H 2 2 2 3 2 6" xfId="23123"/>
    <cellStyle name="C04H 2 2 2 3 2 7" xfId="26479"/>
    <cellStyle name="C04H 2 2 2 3 3" xfId="7539"/>
    <cellStyle name="C04H 2 2 2 3 4" xfId="12069"/>
    <cellStyle name="C04H 2 2 2 3 5" xfId="16597"/>
    <cellStyle name="C04H 2 2 2 3 6" xfId="18501"/>
    <cellStyle name="C04H 2 2 2 3 7" xfId="23122"/>
    <cellStyle name="C04H 2 2 2 3 8" xfId="26478"/>
    <cellStyle name="C04H 2 2 2 4" xfId="2610"/>
    <cellStyle name="C04H 2 2 2 4 2" xfId="5157"/>
    <cellStyle name="C04H 2 2 2 4 2 2" xfId="7542"/>
    <cellStyle name="C04H 2 2 2 4 2 3" xfId="12072"/>
    <cellStyle name="C04H 2 2 2 4 2 4" xfId="16600"/>
    <cellStyle name="C04H 2 2 2 4 2 5" xfId="18498"/>
    <cellStyle name="C04H 2 2 2 4 2 6" xfId="23125"/>
    <cellStyle name="C04H 2 2 2 4 2 7" xfId="26481"/>
    <cellStyle name="C04H 2 2 2 4 3" xfId="7541"/>
    <cellStyle name="C04H 2 2 2 4 4" xfId="12071"/>
    <cellStyle name="C04H 2 2 2 4 5" xfId="16599"/>
    <cellStyle name="C04H 2 2 2 4 6" xfId="18499"/>
    <cellStyle name="C04H 2 2 2 4 7" xfId="23124"/>
    <cellStyle name="C04H 2 2 2 4 8" xfId="26480"/>
    <cellStyle name="C04H 2 2 2 5" xfId="3025"/>
    <cellStyle name="C04H 2 2 2 5 2" xfId="5572"/>
    <cellStyle name="C04H 2 2 2 5 2 2" xfId="7544"/>
    <cellStyle name="C04H 2 2 2 5 2 3" xfId="12074"/>
    <cellStyle name="C04H 2 2 2 5 2 4" xfId="16602"/>
    <cellStyle name="C04H 2 2 2 5 2 5" xfId="18496"/>
    <cellStyle name="C04H 2 2 2 5 2 6" xfId="23127"/>
    <cellStyle name="C04H 2 2 2 5 2 7" xfId="26483"/>
    <cellStyle name="C04H 2 2 2 5 3" xfId="7543"/>
    <cellStyle name="C04H 2 2 2 5 4" xfId="12073"/>
    <cellStyle name="C04H 2 2 2 5 5" xfId="18497"/>
    <cellStyle name="C04H 2 2 2 5 6" xfId="23126"/>
    <cellStyle name="C04H 2 2 2 5 7" xfId="26482"/>
    <cellStyle name="C04H 2 2 2 6" xfId="3332"/>
    <cellStyle name="C04H 2 2 2 6 2" xfId="7545"/>
    <cellStyle name="C04H 2 2 2 6 3" xfId="12075"/>
    <cellStyle name="C04H 2 2 2 6 4" xfId="16603"/>
    <cellStyle name="C04H 2 2 2 6 5" xfId="18495"/>
    <cellStyle name="C04H 2 2 2 6 6" xfId="23128"/>
    <cellStyle name="C04H 2 2 2 6 7" xfId="26484"/>
    <cellStyle name="C04H 2 2 2 7" xfId="3781"/>
    <cellStyle name="C04H 2 2 2 7 2" xfId="7546"/>
    <cellStyle name="C04H 2 2 2 7 3" xfId="12076"/>
    <cellStyle name="C04H 2 2 2 7 4" xfId="16604"/>
    <cellStyle name="C04H 2 2 2 7 5" xfId="18494"/>
    <cellStyle name="C04H 2 2 2 7 6" xfId="23129"/>
    <cellStyle name="C04H 2 2 2 7 7" xfId="26485"/>
    <cellStyle name="C04H 2 2 2 8" xfId="7536"/>
    <cellStyle name="C04H 2 2 2 9" xfId="12066"/>
    <cellStyle name="C04H 2 2 3" xfId="1327"/>
    <cellStyle name="C04H 2 2 3 10" xfId="18493"/>
    <cellStyle name="C04H 2 2 3 11" xfId="23130"/>
    <cellStyle name="C04H 2 2 3 12" xfId="26486"/>
    <cellStyle name="C04H 2 2 3 2" xfId="1878"/>
    <cellStyle name="C04H 2 2 3 2 2" xfId="4427"/>
    <cellStyle name="C04H 2 2 3 2 2 2" xfId="7549"/>
    <cellStyle name="C04H 2 2 3 2 2 3" xfId="12079"/>
    <cellStyle name="C04H 2 2 3 2 2 4" xfId="16607"/>
    <cellStyle name="C04H 2 2 3 2 2 5" xfId="18491"/>
    <cellStyle name="C04H 2 2 3 2 2 6" xfId="23132"/>
    <cellStyle name="C04H 2 2 3 2 2 7" xfId="26488"/>
    <cellStyle name="C04H 2 2 3 2 3" xfId="7548"/>
    <cellStyle name="C04H 2 2 3 2 4" xfId="12078"/>
    <cellStyle name="C04H 2 2 3 2 5" xfId="16606"/>
    <cellStyle name="C04H 2 2 3 2 6" xfId="18492"/>
    <cellStyle name="C04H 2 2 3 2 7" xfId="23131"/>
    <cellStyle name="C04H 2 2 3 2 8" xfId="26487"/>
    <cellStyle name="C04H 2 2 3 3" xfId="2297"/>
    <cellStyle name="C04H 2 2 3 3 2" xfId="4844"/>
    <cellStyle name="C04H 2 2 3 3 2 2" xfId="7551"/>
    <cellStyle name="C04H 2 2 3 3 2 3" xfId="12081"/>
    <cellStyle name="C04H 2 2 3 3 2 4" xfId="16609"/>
    <cellStyle name="C04H 2 2 3 3 2 5" xfId="18489"/>
    <cellStyle name="C04H 2 2 3 3 2 6" xfId="23134"/>
    <cellStyle name="C04H 2 2 3 3 2 7" xfId="26490"/>
    <cellStyle name="C04H 2 2 3 3 3" xfId="7550"/>
    <cellStyle name="C04H 2 2 3 3 4" xfId="12080"/>
    <cellStyle name="C04H 2 2 3 3 5" xfId="16608"/>
    <cellStyle name="C04H 2 2 3 3 6" xfId="18490"/>
    <cellStyle name="C04H 2 2 3 3 7" xfId="23133"/>
    <cellStyle name="C04H 2 2 3 3 8" xfId="26489"/>
    <cellStyle name="C04H 2 2 3 4" xfId="2709"/>
    <cellStyle name="C04H 2 2 3 4 2" xfId="5256"/>
    <cellStyle name="C04H 2 2 3 4 2 2" xfId="7553"/>
    <cellStyle name="C04H 2 2 3 4 2 3" xfId="12083"/>
    <cellStyle name="C04H 2 2 3 4 2 4" xfId="16611"/>
    <cellStyle name="C04H 2 2 3 4 2 5" xfId="18487"/>
    <cellStyle name="C04H 2 2 3 4 2 6" xfId="23136"/>
    <cellStyle name="C04H 2 2 3 4 2 7" xfId="26492"/>
    <cellStyle name="C04H 2 2 3 4 3" xfId="7552"/>
    <cellStyle name="C04H 2 2 3 4 4" xfId="12082"/>
    <cellStyle name="C04H 2 2 3 4 5" xfId="16610"/>
    <cellStyle name="C04H 2 2 3 4 6" xfId="18488"/>
    <cellStyle name="C04H 2 2 3 4 7" xfId="23135"/>
    <cellStyle name="C04H 2 2 3 4 8" xfId="26491"/>
    <cellStyle name="C04H 2 2 3 5" xfId="3124"/>
    <cellStyle name="C04H 2 2 3 5 2" xfId="5671"/>
    <cellStyle name="C04H 2 2 3 5 2 2" xfId="7555"/>
    <cellStyle name="C04H 2 2 3 5 2 3" xfId="12085"/>
    <cellStyle name="C04H 2 2 3 5 2 4" xfId="16613"/>
    <cellStyle name="C04H 2 2 3 5 2 5" xfId="18485"/>
    <cellStyle name="C04H 2 2 3 5 2 6" xfId="23138"/>
    <cellStyle name="C04H 2 2 3 5 2 7" xfId="26494"/>
    <cellStyle name="C04H 2 2 3 5 3" xfId="7554"/>
    <cellStyle name="C04H 2 2 3 5 4" xfId="12084"/>
    <cellStyle name="C04H 2 2 3 5 5" xfId="16612"/>
    <cellStyle name="C04H 2 2 3 5 6" xfId="18486"/>
    <cellStyle name="C04H 2 2 3 5 7" xfId="23137"/>
    <cellStyle name="C04H 2 2 3 5 8" xfId="26493"/>
    <cellStyle name="C04H 2 2 3 6" xfId="3880"/>
    <cellStyle name="C04H 2 2 3 6 2" xfId="7556"/>
    <cellStyle name="C04H 2 2 3 6 3" xfId="12086"/>
    <cellStyle name="C04H 2 2 3 6 4" xfId="16614"/>
    <cellStyle name="C04H 2 2 3 6 5" xfId="18484"/>
    <cellStyle name="C04H 2 2 3 6 6" xfId="23139"/>
    <cellStyle name="C04H 2 2 3 6 7" xfId="26495"/>
    <cellStyle name="C04H 2 2 3 7" xfId="7547"/>
    <cellStyle name="C04H 2 2 3 8" xfId="12077"/>
    <cellStyle name="C04H 2 2 3 9" xfId="16605"/>
    <cellStyle name="C04H 2 2 4" xfId="1676"/>
    <cellStyle name="C04H 2 2 4 2" xfId="4225"/>
    <cellStyle name="C04H 2 2 4 2 2" xfId="7558"/>
    <cellStyle name="C04H 2 2 4 2 3" xfId="12088"/>
    <cellStyle name="C04H 2 2 4 2 4" xfId="16616"/>
    <cellStyle name="C04H 2 2 4 2 5" xfId="18482"/>
    <cellStyle name="C04H 2 2 4 2 6" xfId="23140"/>
    <cellStyle name="C04H 2 2 4 2 7" xfId="26497"/>
    <cellStyle name="C04H 2 2 4 3" xfId="7557"/>
    <cellStyle name="C04H 2 2 4 4" xfId="12087"/>
    <cellStyle name="C04H 2 2 4 5" xfId="16615"/>
    <cellStyle name="C04H 2 2 4 6" xfId="18483"/>
    <cellStyle name="C04H 2 2 4 7" xfId="26496"/>
    <cellStyle name="C04H 2 2 5" xfId="2095"/>
    <cellStyle name="C04H 2 2 5 2" xfId="4642"/>
    <cellStyle name="C04H 2 2 5 2 2" xfId="7560"/>
    <cellStyle name="C04H 2 2 5 2 3" xfId="12090"/>
    <cellStyle name="C04H 2 2 5 2 4" xfId="16618"/>
    <cellStyle name="C04H 2 2 5 2 5" xfId="18480"/>
    <cellStyle name="C04H 2 2 5 2 6" xfId="23142"/>
    <cellStyle name="C04H 2 2 5 2 7" xfId="26499"/>
    <cellStyle name="C04H 2 2 5 3" xfId="7559"/>
    <cellStyle name="C04H 2 2 5 4" xfId="12089"/>
    <cellStyle name="C04H 2 2 5 5" xfId="16617"/>
    <cellStyle name="C04H 2 2 5 6" xfId="18481"/>
    <cellStyle name="C04H 2 2 5 7" xfId="23141"/>
    <cellStyle name="C04H 2 2 5 8" xfId="26498"/>
    <cellStyle name="C04H 2 2 6" xfId="2507"/>
    <cellStyle name="C04H 2 2 6 2" xfId="5054"/>
    <cellStyle name="C04H 2 2 6 2 2" xfId="7562"/>
    <cellStyle name="C04H 2 2 6 2 3" xfId="16620"/>
    <cellStyle name="C04H 2 2 6 2 4" xfId="18478"/>
    <cellStyle name="C04H 2 2 6 2 5" xfId="23144"/>
    <cellStyle name="C04H 2 2 6 2 6" xfId="26501"/>
    <cellStyle name="C04H 2 2 6 3" xfId="7561"/>
    <cellStyle name="C04H 2 2 6 4" xfId="16619"/>
    <cellStyle name="C04H 2 2 6 5" xfId="18479"/>
    <cellStyle name="C04H 2 2 6 6" xfId="23143"/>
    <cellStyle name="C04H 2 2 6 7" xfId="26500"/>
    <cellStyle name="C04H 2 2 7" xfId="2922"/>
    <cellStyle name="C04H 2 2 7 2" xfId="5469"/>
    <cellStyle name="C04H 2 2 7 2 2" xfId="7564"/>
    <cellStyle name="C04H 2 2 7 2 3" xfId="12094"/>
    <cellStyle name="C04H 2 2 7 2 4" xfId="16622"/>
    <cellStyle name="C04H 2 2 7 2 5" xfId="18476"/>
    <cellStyle name="C04H 2 2 7 2 6" xfId="23146"/>
    <cellStyle name="C04H 2 2 7 2 7" xfId="26503"/>
    <cellStyle name="C04H 2 2 7 3" xfId="7563"/>
    <cellStyle name="C04H 2 2 7 4" xfId="12093"/>
    <cellStyle name="C04H 2 2 7 5" xfId="16621"/>
    <cellStyle name="C04H 2 2 7 6" xfId="18477"/>
    <cellStyle name="C04H 2 2 7 7" xfId="23145"/>
    <cellStyle name="C04H 2 2 7 8" xfId="26502"/>
    <cellStyle name="C04H 2 2 8" xfId="3678"/>
    <cellStyle name="C04H 2 2 8 2" xfId="7565"/>
    <cellStyle name="C04H 2 2 8 3" xfId="12095"/>
    <cellStyle name="C04H 2 2 8 4" xfId="16623"/>
    <cellStyle name="C04H 2 2 8 5" xfId="18475"/>
    <cellStyle name="C04H 2 2 8 6" xfId="23147"/>
    <cellStyle name="C04H 2 2 8 7" xfId="26504"/>
    <cellStyle name="C04H 2 2 9" xfId="7535"/>
    <cellStyle name="C04H 2 3" xfId="1167"/>
    <cellStyle name="C04H 2 3 10" xfId="16624"/>
    <cellStyle name="C04H 2 3 11" xfId="23148"/>
    <cellStyle name="C04H 2 3 12" xfId="26505"/>
    <cellStyle name="C04H 2 3 2" xfId="1718"/>
    <cellStyle name="C04H 2 3 2 2" xfId="4267"/>
    <cellStyle name="C04H 2 3 2 2 2" xfId="7568"/>
    <cellStyle name="C04H 2 3 2 2 3" xfId="12098"/>
    <cellStyle name="C04H 2 3 2 2 4" xfId="16626"/>
    <cellStyle name="C04H 2 3 2 2 5" xfId="18472"/>
    <cellStyle name="C04H 2 3 2 2 6" xfId="23150"/>
    <cellStyle name="C04H 2 3 2 2 7" xfId="26507"/>
    <cellStyle name="C04H 2 3 2 3" xfId="7567"/>
    <cellStyle name="C04H 2 3 2 4" xfId="12097"/>
    <cellStyle name="C04H 2 3 2 5" xfId="16625"/>
    <cellStyle name="C04H 2 3 2 6" xfId="18473"/>
    <cellStyle name="C04H 2 3 2 7" xfId="23149"/>
    <cellStyle name="C04H 2 3 2 8" xfId="26506"/>
    <cellStyle name="C04H 2 3 3" xfId="2137"/>
    <cellStyle name="C04H 2 3 3 2" xfId="4684"/>
    <cellStyle name="C04H 2 3 3 2 2" xfId="7570"/>
    <cellStyle name="C04H 2 3 3 2 3" xfId="12100"/>
    <cellStyle name="C04H 2 3 3 2 4" xfId="16628"/>
    <cellStyle name="C04H 2 3 3 2 5" xfId="18470"/>
    <cellStyle name="C04H 2 3 3 2 6" xfId="23152"/>
    <cellStyle name="C04H 2 3 3 2 7" xfId="26509"/>
    <cellStyle name="C04H 2 3 3 3" xfId="7569"/>
    <cellStyle name="C04H 2 3 3 4" xfId="12099"/>
    <cellStyle name="C04H 2 3 3 5" xfId="16627"/>
    <cellStyle name="C04H 2 3 3 6" xfId="18471"/>
    <cellStyle name="C04H 2 3 3 7" xfId="23151"/>
    <cellStyle name="C04H 2 3 3 8" xfId="26508"/>
    <cellStyle name="C04H 2 3 4" xfId="2549"/>
    <cellStyle name="C04H 2 3 4 2" xfId="5096"/>
    <cellStyle name="C04H 2 3 4 2 2" xfId="7572"/>
    <cellStyle name="C04H 2 3 4 2 3" xfId="12102"/>
    <cellStyle name="C04H 2 3 4 2 4" xfId="16630"/>
    <cellStyle name="C04H 2 3 4 2 5" xfId="18468"/>
    <cellStyle name="C04H 2 3 4 2 6" xfId="23154"/>
    <cellStyle name="C04H 2 3 4 2 7" xfId="26511"/>
    <cellStyle name="C04H 2 3 4 3" xfId="7571"/>
    <cellStyle name="C04H 2 3 4 4" xfId="12101"/>
    <cellStyle name="C04H 2 3 4 5" xfId="16629"/>
    <cellStyle name="C04H 2 3 4 6" xfId="23153"/>
    <cellStyle name="C04H 2 3 4 7" xfId="26510"/>
    <cellStyle name="C04H 2 3 5" xfId="2964"/>
    <cellStyle name="C04H 2 3 5 2" xfId="5511"/>
    <cellStyle name="C04H 2 3 5 2 2" xfId="7574"/>
    <cellStyle name="C04H 2 3 5 2 3" xfId="12104"/>
    <cellStyle name="C04H 2 3 5 2 4" xfId="16632"/>
    <cellStyle name="C04H 2 3 5 2 5" xfId="18466"/>
    <cellStyle name="C04H 2 3 5 2 6" xfId="23156"/>
    <cellStyle name="C04H 2 3 5 2 7" xfId="26513"/>
    <cellStyle name="C04H 2 3 5 3" xfId="7573"/>
    <cellStyle name="C04H 2 3 5 4" xfId="12103"/>
    <cellStyle name="C04H 2 3 5 5" xfId="16631"/>
    <cellStyle name="C04H 2 3 5 6" xfId="18467"/>
    <cellStyle name="C04H 2 3 5 7" xfId="23155"/>
    <cellStyle name="C04H 2 3 5 8" xfId="26512"/>
    <cellStyle name="C04H 2 3 6" xfId="3333"/>
    <cellStyle name="C04H 2 3 6 2" xfId="7575"/>
    <cellStyle name="C04H 2 3 6 3" xfId="12105"/>
    <cellStyle name="C04H 2 3 6 4" xfId="16633"/>
    <cellStyle name="C04H 2 3 6 5" xfId="18465"/>
    <cellStyle name="C04H 2 3 6 6" xfId="23157"/>
    <cellStyle name="C04H 2 3 6 7" xfId="26514"/>
    <cellStyle name="C04H 2 3 7" xfId="3720"/>
    <cellStyle name="C04H 2 3 7 2" xfId="7576"/>
    <cellStyle name="C04H 2 3 7 3" xfId="12106"/>
    <cellStyle name="C04H 2 3 7 4" xfId="16634"/>
    <cellStyle name="C04H 2 3 7 5" xfId="18464"/>
    <cellStyle name="C04H 2 3 7 6" xfId="23158"/>
    <cellStyle name="C04H 2 3 7 7" xfId="26515"/>
    <cellStyle name="C04H 2 3 8" xfId="7566"/>
    <cellStyle name="C04H 2 3 9" xfId="12096"/>
    <cellStyle name="C04H 2 4" xfId="1268"/>
    <cellStyle name="C04H 2 4 10" xfId="18463"/>
    <cellStyle name="C04H 2 4 11" xfId="23159"/>
    <cellStyle name="C04H 2 4 12" xfId="26516"/>
    <cellStyle name="C04H 2 4 2" xfId="1819"/>
    <cellStyle name="C04H 2 4 2 2" xfId="4368"/>
    <cellStyle name="C04H 2 4 2 2 2" xfId="7579"/>
    <cellStyle name="C04H 2 4 2 2 3" xfId="12109"/>
    <cellStyle name="C04H 2 4 2 2 4" xfId="16637"/>
    <cellStyle name="C04H 2 4 2 2 5" xfId="18461"/>
    <cellStyle name="C04H 2 4 2 2 6" xfId="23161"/>
    <cellStyle name="C04H 2 4 2 2 7" xfId="26518"/>
    <cellStyle name="C04H 2 4 2 3" xfId="7578"/>
    <cellStyle name="C04H 2 4 2 4" xfId="12108"/>
    <cellStyle name="C04H 2 4 2 5" xfId="16636"/>
    <cellStyle name="C04H 2 4 2 6" xfId="18462"/>
    <cellStyle name="C04H 2 4 2 7" xfId="23160"/>
    <cellStyle name="C04H 2 4 2 8" xfId="26517"/>
    <cellStyle name="C04H 2 4 3" xfId="2238"/>
    <cellStyle name="C04H 2 4 3 2" xfId="4785"/>
    <cellStyle name="C04H 2 4 3 2 2" xfId="7581"/>
    <cellStyle name="C04H 2 4 3 2 3" xfId="12111"/>
    <cellStyle name="C04H 2 4 3 2 4" xfId="16639"/>
    <cellStyle name="C04H 2 4 3 2 5" xfId="18459"/>
    <cellStyle name="C04H 2 4 3 2 6" xfId="23163"/>
    <cellStyle name="C04H 2 4 3 2 7" xfId="26520"/>
    <cellStyle name="C04H 2 4 3 3" xfId="7580"/>
    <cellStyle name="C04H 2 4 3 4" xfId="12110"/>
    <cellStyle name="C04H 2 4 3 5" xfId="16638"/>
    <cellStyle name="C04H 2 4 3 6" xfId="18460"/>
    <cellStyle name="C04H 2 4 3 7" xfId="23162"/>
    <cellStyle name="C04H 2 4 3 8" xfId="26519"/>
    <cellStyle name="C04H 2 4 4" xfId="2650"/>
    <cellStyle name="C04H 2 4 4 2" xfId="5197"/>
    <cellStyle name="C04H 2 4 4 2 2" xfId="7583"/>
    <cellStyle name="C04H 2 4 4 2 3" xfId="12113"/>
    <cellStyle name="C04H 2 4 4 2 4" xfId="16641"/>
    <cellStyle name="C04H 2 4 4 2 5" xfId="18457"/>
    <cellStyle name="C04H 2 4 4 2 6" xfId="23165"/>
    <cellStyle name="C04H 2 4 4 2 7" xfId="26522"/>
    <cellStyle name="C04H 2 4 4 3" xfId="7582"/>
    <cellStyle name="C04H 2 4 4 4" xfId="12112"/>
    <cellStyle name="C04H 2 4 4 5" xfId="16640"/>
    <cellStyle name="C04H 2 4 4 6" xfId="18458"/>
    <cellStyle name="C04H 2 4 4 7" xfId="23164"/>
    <cellStyle name="C04H 2 4 4 8" xfId="26521"/>
    <cellStyle name="C04H 2 4 5" xfId="3065"/>
    <cellStyle name="C04H 2 4 5 2" xfId="5612"/>
    <cellStyle name="C04H 2 4 5 2 2" xfId="12115"/>
    <cellStyle name="C04H 2 4 5 2 3" xfId="16643"/>
    <cellStyle name="C04H 2 4 5 2 4" xfId="18455"/>
    <cellStyle name="C04H 2 4 5 2 5" xfId="23167"/>
    <cellStyle name="C04H 2 4 5 2 6" xfId="26524"/>
    <cellStyle name="C04H 2 4 5 3" xfId="12114"/>
    <cellStyle name="C04H 2 4 5 4" xfId="16642"/>
    <cellStyle name="C04H 2 4 5 5" xfId="18456"/>
    <cellStyle name="C04H 2 4 5 6" xfId="23166"/>
    <cellStyle name="C04H 2 4 5 7" xfId="26523"/>
    <cellStyle name="C04H 2 4 6" xfId="3334"/>
    <cellStyle name="C04H 2 4 6 2" xfId="7586"/>
    <cellStyle name="C04H 2 4 6 3" xfId="12116"/>
    <cellStyle name="C04H 2 4 6 4" xfId="16644"/>
    <cellStyle name="C04H 2 4 6 5" xfId="18454"/>
    <cellStyle name="C04H 2 4 6 6" xfId="23168"/>
    <cellStyle name="C04H 2 4 6 7" xfId="26525"/>
    <cellStyle name="C04H 2 4 7" xfId="3821"/>
    <cellStyle name="C04H 2 4 7 2" xfId="7587"/>
    <cellStyle name="C04H 2 4 7 3" xfId="12117"/>
    <cellStyle name="C04H 2 4 7 4" xfId="16645"/>
    <cellStyle name="C04H 2 4 7 5" xfId="18453"/>
    <cellStyle name="C04H 2 4 7 6" xfId="23169"/>
    <cellStyle name="C04H 2 4 7 7" xfId="26526"/>
    <cellStyle name="C04H 2 4 8" xfId="12107"/>
    <cellStyle name="C04H 2 4 9" xfId="16635"/>
    <cellStyle name="C04H 2 5" xfId="1616"/>
    <cellStyle name="C04H 2 5 2" xfId="4165"/>
    <cellStyle name="C04H 2 5 2 2" xfId="7589"/>
    <cellStyle name="C04H 2 5 2 3" xfId="12119"/>
    <cellStyle name="C04H 2 5 2 4" xfId="16647"/>
    <cellStyle name="C04H 2 5 2 5" xfId="18451"/>
    <cellStyle name="C04H 2 5 2 6" xfId="23171"/>
    <cellStyle name="C04H 2 5 2 7" xfId="26528"/>
    <cellStyle name="C04H 2 5 3" xfId="7588"/>
    <cellStyle name="C04H 2 5 4" xfId="12118"/>
    <cellStyle name="C04H 2 5 5" xfId="16646"/>
    <cellStyle name="C04H 2 5 6" xfId="18452"/>
    <cellStyle name="C04H 2 5 7" xfId="23170"/>
    <cellStyle name="C04H 2 5 8" xfId="26527"/>
    <cellStyle name="C04H 2 6" xfId="2035"/>
    <cellStyle name="C04H 2 6 2" xfId="4582"/>
    <cellStyle name="C04H 2 6 2 2" xfId="7591"/>
    <cellStyle name="C04H 2 6 2 3" xfId="12121"/>
    <cellStyle name="C04H 2 6 2 4" xfId="16649"/>
    <cellStyle name="C04H 2 6 2 5" xfId="18449"/>
    <cellStyle name="C04H 2 6 2 6" xfId="23173"/>
    <cellStyle name="C04H 2 6 2 7" xfId="26530"/>
    <cellStyle name="C04H 2 6 3" xfId="7590"/>
    <cellStyle name="C04H 2 6 4" xfId="12120"/>
    <cellStyle name="C04H 2 6 5" xfId="16648"/>
    <cellStyle name="C04H 2 6 6" xfId="18450"/>
    <cellStyle name="C04H 2 6 7" xfId="23172"/>
    <cellStyle name="C04H 2 6 8" xfId="26529"/>
    <cellStyle name="C04H 2 7" xfId="2447"/>
    <cellStyle name="C04H 2 7 2" xfId="4994"/>
    <cellStyle name="C04H 2 7 2 2" xfId="7593"/>
    <cellStyle name="C04H 2 7 2 3" xfId="12123"/>
    <cellStyle name="C04H 2 7 2 4" xfId="16651"/>
    <cellStyle name="C04H 2 7 2 5" xfId="18447"/>
    <cellStyle name="C04H 2 7 2 6" xfId="23175"/>
    <cellStyle name="C04H 2 7 2 7" xfId="26532"/>
    <cellStyle name="C04H 2 7 3" xfId="7592"/>
    <cellStyle name="C04H 2 7 4" xfId="12122"/>
    <cellStyle name="C04H 2 7 5" xfId="16650"/>
    <cellStyle name="C04H 2 7 6" xfId="18448"/>
    <cellStyle name="C04H 2 7 7" xfId="23174"/>
    <cellStyle name="C04H 2 7 8" xfId="26531"/>
    <cellStyle name="C04H 2 8" xfId="2862"/>
    <cellStyle name="C04H 2 8 2" xfId="5409"/>
    <cellStyle name="C04H 2 8 2 2" xfId="7595"/>
    <cellStyle name="C04H 2 8 2 3" xfId="12125"/>
    <cellStyle name="C04H 2 8 2 4" xfId="16653"/>
    <cellStyle name="C04H 2 8 2 5" xfId="18445"/>
    <cellStyle name="C04H 2 8 2 6" xfId="23177"/>
    <cellStyle name="C04H 2 8 2 7" xfId="26534"/>
    <cellStyle name="C04H 2 8 3" xfId="7594"/>
    <cellStyle name="C04H 2 8 4" xfId="12124"/>
    <cellStyle name="C04H 2 8 5" xfId="16652"/>
    <cellStyle name="C04H 2 8 6" xfId="18446"/>
    <cellStyle name="C04H 2 8 7" xfId="23176"/>
    <cellStyle name="C04H 2 8 8" xfId="26533"/>
    <cellStyle name="C04H 2 9" xfId="3618"/>
    <cellStyle name="C04H 2 9 2" xfId="7596"/>
    <cellStyle name="C04H 2 9 3" xfId="12126"/>
    <cellStyle name="C04H 2 9 4" xfId="16654"/>
    <cellStyle name="C04H 2 9 5" xfId="18444"/>
    <cellStyle name="C04H 2 9 6" xfId="23178"/>
    <cellStyle name="C04H 2 9 7" xfId="26535"/>
    <cellStyle name="C04L" xfId="333"/>
    <cellStyle name="C04L 2" xfId="1050"/>
    <cellStyle name="C04L 2 10" xfId="26536"/>
    <cellStyle name="C04L 2 2" xfId="1126"/>
    <cellStyle name="C04L 2 2 10" xfId="18441"/>
    <cellStyle name="C04L 2 2 11" xfId="26537"/>
    <cellStyle name="C04L 2 2 2" xfId="1229"/>
    <cellStyle name="C04L 2 2 2 10" xfId="18440"/>
    <cellStyle name="C04L 2 2 2 11" xfId="23179"/>
    <cellStyle name="C04L 2 2 2 12" xfId="26538"/>
    <cellStyle name="C04L 2 2 2 2" xfId="1780"/>
    <cellStyle name="C04L 2 2 2 2 2" xfId="4329"/>
    <cellStyle name="C04L 2 2 2 2 2 2" xfId="7602"/>
    <cellStyle name="C04L 2 2 2 2 2 3" xfId="12132"/>
    <cellStyle name="C04L 2 2 2 2 2 4" xfId="16660"/>
    <cellStyle name="C04L 2 2 2 2 2 5" xfId="18438"/>
    <cellStyle name="C04L 2 2 2 2 2 6" xfId="23181"/>
    <cellStyle name="C04L 2 2 2 2 2 7" xfId="26540"/>
    <cellStyle name="C04L 2 2 2 2 3" xfId="7601"/>
    <cellStyle name="C04L 2 2 2 2 4" xfId="12131"/>
    <cellStyle name="C04L 2 2 2 2 5" xfId="16659"/>
    <cellStyle name="C04L 2 2 2 2 6" xfId="18439"/>
    <cellStyle name="C04L 2 2 2 2 7" xfId="23180"/>
    <cellStyle name="C04L 2 2 2 2 8" xfId="26539"/>
    <cellStyle name="C04L 2 2 2 3" xfId="2199"/>
    <cellStyle name="C04L 2 2 2 3 2" xfId="4746"/>
    <cellStyle name="C04L 2 2 2 3 2 2" xfId="7604"/>
    <cellStyle name="C04L 2 2 2 3 2 3" xfId="12134"/>
    <cellStyle name="C04L 2 2 2 3 2 4" xfId="16662"/>
    <cellStyle name="C04L 2 2 2 3 2 5" xfId="18436"/>
    <cellStyle name="C04L 2 2 2 3 2 6" xfId="23183"/>
    <cellStyle name="C04L 2 2 2 3 2 7" xfId="26542"/>
    <cellStyle name="C04L 2 2 2 3 3" xfId="7603"/>
    <cellStyle name="C04L 2 2 2 3 4" xfId="12133"/>
    <cellStyle name="C04L 2 2 2 3 5" xfId="16661"/>
    <cellStyle name="C04L 2 2 2 3 6" xfId="18437"/>
    <cellStyle name="C04L 2 2 2 3 7" xfId="23182"/>
    <cellStyle name="C04L 2 2 2 3 8" xfId="26541"/>
    <cellStyle name="C04L 2 2 2 4" xfId="2611"/>
    <cellStyle name="C04L 2 2 2 4 2" xfId="5158"/>
    <cellStyle name="C04L 2 2 2 4 2 2" xfId="7606"/>
    <cellStyle name="C04L 2 2 2 4 2 3" xfId="12136"/>
    <cellStyle name="C04L 2 2 2 4 2 4" xfId="16664"/>
    <cellStyle name="C04L 2 2 2 4 2 5" xfId="18434"/>
    <cellStyle name="C04L 2 2 2 4 2 6" xfId="23185"/>
    <cellStyle name="C04L 2 2 2 4 2 7" xfId="26544"/>
    <cellStyle name="C04L 2 2 2 4 3" xfId="7605"/>
    <cellStyle name="C04L 2 2 2 4 4" xfId="12135"/>
    <cellStyle name="C04L 2 2 2 4 5" xfId="16663"/>
    <cellStyle name="C04L 2 2 2 4 6" xfId="18435"/>
    <cellStyle name="C04L 2 2 2 4 7" xfId="23184"/>
    <cellStyle name="C04L 2 2 2 4 8" xfId="26543"/>
    <cellStyle name="C04L 2 2 2 5" xfId="3026"/>
    <cellStyle name="C04L 2 2 2 5 2" xfId="5573"/>
    <cellStyle name="C04L 2 2 2 5 2 2" xfId="7608"/>
    <cellStyle name="C04L 2 2 2 5 2 3" xfId="12138"/>
    <cellStyle name="C04L 2 2 2 5 2 4" xfId="16666"/>
    <cellStyle name="C04L 2 2 2 5 2 5" xfId="18432"/>
    <cellStyle name="C04L 2 2 2 5 2 6" xfId="23187"/>
    <cellStyle name="C04L 2 2 2 5 2 7" xfId="26546"/>
    <cellStyle name="C04L 2 2 2 5 3" xfId="7607"/>
    <cellStyle name="C04L 2 2 2 5 4" xfId="12137"/>
    <cellStyle name="C04L 2 2 2 5 5" xfId="18433"/>
    <cellStyle name="C04L 2 2 2 5 6" xfId="23186"/>
    <cellStyle name="C04L 2 2 2 5 7" xfId="26545"/>
    <cellStyle name="C04L 2 2 2 6" xfId="3335"/>
    <cellStyle name="C04L 2 2 2 6 2" xfId="7609"/>
    <cellStyle name="C04L 2 2 2 6 3" xfId="12139"/>
    <cellStyle name="C04L 2 2 2 6 4" xfId="16667"/>
    <cellStyle name="C04L 2 2 2 6 5" xfId="18431"/>
    <cellStyle name="C04L 2 2 2 6 6" xfId="23188"/>
    <cellStyle name="C04L 2 2 2 6 7" xfId="26547"/>
    <cellStyle name="C04L 2 2 2 7" xfId="3782"/>
    <cellStyle name="C04L 2 2 2 7 2" xfId="7610"/>
    <cellStyle name="C04L 2 2 2 7 3" xfId="12140"/>
    <cellStyle name="C04L 2 2 2 7 4" xfId="16668"/>
    <cellStyle name="C04L 2 2 2 7 5" xfId="18430"/>
    <cellStyle name="C04L 2 2 2 7 6" xfId="23189"/>
    <cellStyle name="C04L 2 2 2 7 7" xfId="26548"/>
    <cellStyle name="C04L 2 2 2 8" xfId="7600"/>
    <cellStyle name="C04L 2 2 2 9" xfId="12130"/>
    <cellStyle name="C04L 2 2 3" xfId="1328"/>
    <cellStyle name="C04L 2 2 3 10" xfId="18429"/>
    <cellStyle name="C04L 2 2 3 11" xfId="23190"/>
    <cellStyle name="C04L 2 2 3 12" xfId="26549"/>
    <cellStyle name="C04L 2 2 3 2" xfId="1879"/>
    <cellStyle name="C04L 2 2 3 2 2" xfId="4428"/>
    <cellStyle name="C04L 2 2 3 2 2 2" xfId="7613"/>
    <cellStyle name="C04L 2 2 3 2 2 3" xfId="12143"/>
    <cellStyle name="C04L 2 2 3 2 2 4" xfId="16671"/>
    <cellStyle name="C04L 2 2 3 2 2 5" xfId="18427"/>
    <cellStyle name="C04L 2 2 3 2 2 6" xfId="23192"/>
    <cellStyle name="C04L 2 2 3 2 2 7" xfId="26551"/>
    <cellStyle name="C04L 2 2 3 2 3" xfId="7612"/>
    <cellStyle name="C04L 2 2 3 2 4" xfId="12142"/>
    <cellStyle name="C04L 2 2 3 2 5" xfId="16670"/>
    <cellStyle name="C04L 2 2 3 2 6" xfId="18428"/>
    <cellStyle name="C04L 2 2 3 2 7" xfId="23191"/>
    <cellStyle name="C04L 2 2 3 2 8" xfId="26550"/>
    <cellStyle name="C04L 2 2 3 3" xfId="2298"/>
    <cellStyle name="C04L 2 2 3 3 2" xfId="4845"/>
    <cellStyle name="C04L 2 2 3 3 2 2" xfId="7615"/>
    <cellStyle name="C04L 2 2 3 3 2 3" xfId="12145"/>
    <cellStyle name="C04L 2 2 3 3 2 4" xfId="16673"/>
    <cellStyle name="C04L 2 2 3 3 2 5" xfId="18425"/>
    <cellStyle name="C04L 2 2 3 3 2 6" xfId="23194"/>
    <cellStyle name="C04L 2 2 3 3 2 7" xfId="26553"/>
    <cellStyle name="C04L 2 2 3 3 3" xfId="7614"/>
    <cellStyle name="C04L 2 2 3 3 4" xfId="12144"/>
    <cellStyle name="C04L 2 2 3 3 5" xfId="16672"/>
    <cellStyle name="C04L 2 2 3 3 6" xfId="18426"/>
    <cellStyle name="C04L 2 2 3 3 7" xfId="23193"/>
    <cellStyle name="C04L 2 2 3 3 8" xfId="26552"/>
    <cellStyle name="C04L 2 2 3 4" xfId="2710"/>
    <cellStyle name="C04L 2 2 3 4 2" xfId="5257"/>
    <cellStyle name="C04L 2 2 3 4 2 2" xfId="7617"/>
    <cellStyle name="C04L 2 2 3 4 2 3" xfId="12147"/>
    <cellStyle name="C04L 2 2 3 4 2 4" xfId="16675"/>
    <cellStyle name="C04L 2 2 3 4 2 5" xfId="18423"/>
    <cellStyle name="C04L 2 2 3 4 2 6" xfId="23196"/>
    <cellStyle name="C04L 2 2 3 4 2 7" xfId="26555"/>
    <cellStyle name="C04L 2 2 3 4 3" xfId="7616"/>
    <cellStyle name="C04L 2 2 3 4 4" xfId="12146"/>
    <cellStyle name="C04L 2 2 3 4 5" xfId="16674"/>
    <cellStyle name="C04L 2 2 3 4 6" xfId="18424"/>
    <cellStyle name="C04L 2 2 3 4 7" xfId="23195"/>
    <cellStyle name="C04L 2 2 3 4 8" xfId="26554"/>
    <cellStyle name="C04L 2 2 3 5" xfId="3125"/>
    <cellStyle name="C04L 2 2 3 5 2" xfId="5672"/>
    <cellStyle name="C04L 2 2 3 5 2 2" xfId="7619"/>
    <cellStyle name="C04L 2 2 3 5 2 3" xfId="12149"/>
    <cellStyle name="C04L 2 2 3 5 2 4" xfId="16677"/>
    <cellStyle name="C04L 2 2 3 5 2 5" xfId="18421"/>
    <cellStyle name="C04L 2 2 3 5 2 6" xfId="23198"/>
    <cellStyle name="C04L 2 2 3 5 2 7" xfId="26557"/>
    <cellStyle name="C04L 2 2 3 5 3" xfId="7618"/>
    <cellStyle name="C04L 2 2 3 5 4" xfId="12148"/>
    <cellStyle name="C04L 2 2 3 5 5" xfId="16676"/>
    <cellStyle name="C04L 2 2 3 5 6" xfId="18422"/>
    <cellStyle name="C04L 2 2 3 5 7" xfId="23197"/>
    <cellStyle name="C04L 2 2 3 5 8" xfId="26556"/>
    <cellStyle name="C04L 2 2 3 6" xfId="3881"/>
    <cellStyle name="C04L 2 2 3 6 2" xfId="7620"/>
    <cellStyle name="C04L 2 2 3 6 3" xfId="12150"/>
    <cellStyle name="C04L 2 2 3 6 4" xfId="16678"/>
    <cellStyle name="C04L 2 2 3 6 5" xfId="18420"/>
    <cellStyle name="C04L 2 2 3 6 6" xfId="23199"/>
    <cellStyle name="C04L 2 2 3 6 7" xfId="26558"/>
    <cellStyle name="C04L 2 2 3 7" xfId="7611"/>
    <cellStyle name="C04L 2 2 3 8" xfId="12141"/>
    <cellStyle name="C04L 2 2 3 9" xfId="16669"/>
    <cellStyle name="C04L 2 2 4" xfId="1677"/>
    <cellStyle name="C04L 2 2 4 2" xfId="4226"/>
    <cellStyle name="C04L 2 2 4 2 2" xfId="7622"/>
    <cellStyle name="C04L 2 2 4 2 3" xfId="12152"/>
    <cellStyle name="C04L 2 2 4 2 4" xfId="16680"/>
    <cellStyle name="C04L 2 2 4 2 5" xfId="18418"/>
    <cellStyle name="C04L 2 2 4 2 6" xfId="23200"/>
    <cellStyle name="C04L 2 2 4 2 7" xfId="26560"/>
    <cellStyle name="C04L 2 2 4 3" xfId="7621"/>
    <cellStyle name="C04L 2 2 4 4" xfId="12151"/>
    <cellStyle name="C04L 2 2 4 5" xfId="16679"/>
    <cellStyle name="C04L 2 2 4 6" xfId="18419"/>
    <cellStyle name="C04L 2 2 4 7" xfId="26559"/>
    <cellStyle name="C04L 2 2 5" xfId="2096"/>
    <cellStyle name="C04L 2 2 5 2" xfId="4643"/>
    <cellStyle name="C04L 2 2 5 2 2" xfId="7624"/>
    <cellStyle name="C04L 2 2 5 2 3" xfId="12154"/>
    <cellStyle name="C04L 2 2 5 2 4" xfId="16682"/>
    <cellStyle name="C04L 2 2 5 2 5" xfId="18416"/>
    <cellStyle name="C04L 2 2 5 2 6" xfId="23202"/>
    <cellStyle name="C04L 2 2 5 2 7" xfId="26562"/>
    <cellStyle name="C04L 2 2 5 3" xfId="7623"/>
    <cellStyle name="C04L 2 2 5 4" xfId="12153"/>
    <cellStyle name="C04L 2 2 5 5" xfId="16681"/>
    <cellStyle name="C04L 2 2 5 6" xfId="18417"/>
    <cellStyle name="C04L 2 2 5 7" xfId="23201"/>
    <cellStyle name="C04L 2 2 5 8" xfId="26561"/>
    <cellStyle name="C04L 2 2 6" xfId="2508"/>
    <cellStyle name="C04L 2 2 6 2" xfId="5055"/>
    <cellStyle name="C04L 2 2 6 2 2" xfId="7626"/>
    <cellStyle name="C04L 2 2 6 2 3" xfId="16684"/>
    <cellStyle name="C04L 2 2 6 2 4" xfId="18414"/>
    <cellStyle name="C04L 2 2 6 2 5" xfId="23204"/>
    <cellStyle name="C04L 2 2 6 2 6" xfId="26564"/>
    <cellStyle name="C04L 2 2 6 3" xfId="7625"/>
    <cellStyle name="C04L 2 2 6 4" xfId="16683"/>
    <cellStyle name="C04L 2 2 6 5" xfId="18415"/>
    <cellStyle name="C04L 2 2 6 6" xfId="23203"/>
    <cellStyle name="C04L 2 2 6 7" xfId="26563"/>
    <cellStyle name="C04L 2 2 7" xfId="2923"/>
    <cellStyle name="C04L 2 2 7 2" xfId="5470"/>
    <cellStyle name="C04L 2 2 7 2 2" xfId="7628"/>
    <cellStyle name="C04L 2 2 7 2 3" xfId="12158"/>
    <cellStyle name="C04L 2 2 7 2 4" xfId="16686"/>
    <cellStyle name="C04L 2 2 7 2 5" xfId="18412"/>
    <cellStyle name="C04L 2 2 7 2 6" xfId="23206"/>
    <cellStyle name="C04L 2 2 7 2 7" xfId="26566"/>
    <cellStyle name="C04L 2 2 7 3" xfId="7627"/>
    <cellStyle name="C04L 2 2 7 4" xfId="12157"/>
    <cellStyle name="C04L 2 2 7 5" xfId="16685"/>
    <cellStyle name="C04L 2 2 7 6" xfId="18413"/>
    <cellStyle name="C04L 2 2 7 7" xfId="23205"/>
    <cellStyle name="C04L 2 2 7 8" xfId="26565"/>
    <cellStyle name="C04L 2 2 8" xfId="3679"/>
    <cellStyle name="C04L 2 2 8 2" xfId="7629"/>
    <cellStyle name="C04L 2 2 8 3" xfId="12159"/>
    <cellStyle name="C04L 2 2 8 4" xfId="16687"/>
    <cellStyle name="C04L 2 2 8 5" xfId="18411"/>
    <cellStyle name="C04L 2 2 8 6" xfId="23207"/>
    <cellStyle name="C04L 2 2 8 7" xfId="26567"/>
    <cellStyle name="C04L 2 2 9" xfId="7599"/>
    <cellStyle name="C04L 2 3" xfId="1168"/>
    <cellStyle name="C04L 2 3 10" xfId="16688"/>
    <cellStyle name="C04L 2 3 11" xfId="23208"/>
    <cellStyle name="C04L 2 3 12" xfId="26568"/>
    <cellStyle name="C04L 2 3 2" xfId="1719"/>
    <cellStyle name="C04L 2 3 2 2" xfId="4268"/>
    <cellStyle name="C04L 2 3 2 2 2" xfId="7632"/>
    <cellStyle name="C04L 2 3 2 2 3" xfId="12162"/>
    <cellStyle name="C04L 2 3 2 2 4" xfId="16690"/>
    <cellStyle name="C04L 2 3 2 2 5" xfId="18408"/>
    <cellStyle name="C04L 2 3 2 2 6" xfId="23210"/>
    <cellStyle name="C04L 2 3 2 2 7" xfId="26570"/>
    <cellStyle name="C04L 2 3 2 3" xfId="7631"/>
    <cellStyle name="C04L 2 3 2 4" xfId="12161"/>
    <cellStyle name="C04L 2 3 2 5" xfId="16689"/>
    <cellStyle name="C04L 2 3 2 6" xfId="18409"/>
    <cellStyle name="C04L 2 3 2 7" xfId="23209"/>
    <cellStyle name="C04L 2 3 2 8" xfId="26569"/>
    <cellStyle name="C04L 2 3 3" xfId="2138"/>
    <cellStyle name="C04L 2 3 3 2" xfId="4685"/>
    <cellStyle name="C04L 2 3 3 2 2" xfId="7634"/>
    <cellStyle name="C04L 2 3 3 2 3" xfId="12164"/>
    <cellStyle name="C04L 2 3 3 2 4" xfId="16692"/>
    <cellStyle name="C04L 2 3 3 2 5" xfId="18406"/>
    <cellStyle name="C04L 2 3 3 2 6" xfId="23212"/>
    <cellStyle name="C04L 2 3 3 2 7" xfId="26572"/>
    <cellStyle name="C04L 2 3 3 3" xfId="7633"/>
    <cellStyle name="C04L 2 3 3 4" xfId="12163"/>
    <cellStyle name="C04L 2 3 3 5" xfId="16691"/>
    <cellStyle name="C04L 2 3 3 6" xfId="18407"/>
    <cellStyle name="C04L 2 3 3 7" xfId="23211"/>
    <cellStyle name="C04L 2 3 3 8" xfId="26571"/>
    <cellStyle name="C04L 2 3 4" xfId="2550"/>
    <cellStyle name="C04L 2 3 4 2" xfId="5097"/>
    <cellStyle name="C04L 2 3 4 2 2" xfId="7636"/>
    <cellStyle name="C04L 2 3 4 2 3" xfId="12166"/>
    <cellStyle name="C04L 2 3 4 2 4" xfId="16694"/>
    <cellStyle name="C04L 2 3 4 2 5" xfId="18404"/>
    <cellStyle name="C04L 2 3 4 2 6" xfId="23214"/>
    <cellStyle name="C04L 2 3 4 2 7" xfId="26574"/>
    <cellStyle name="C04L 2 3 4 3" xfId="7635"/>
    <cellStyle name="C04L 2 3 4 4" xfId="12165"/>
    <cellStyle name="C04L 2 3 4 5" xfId="16693"/>
    <cellStyle name="C04L 2 3 4 6" xfId="23213"/>
    <cellStyle name="C04L 2 3 4 7" xfId="26573"/>
    <cellStyle name="C04L 2 3 5" xfId="2965"/>
    <cellStyle name="C04L 2 3 5 2" xfId="5512"/>
    <cellStyle name="C04L 2 3 5 2 2" xfId="7638"/>
    <cellStyle name="C04L 2 3 5 2 3" xfId="12168"/>
    <cellStyle name="C04L 2 3 5 2 4" xfId="16696"/>
    <cellStyle name="C04L 2 3 5 2 5" xfId="18402"/>
    <cellStyle name="C04L 2 3 5 2 6" xfId="23216"/>
    <cellStyle name="C04L 2 3 5 2 7" xfId="26576"/>
    <cellStyle name="C04L 2 3 5 3" xfId="7637"/>
    <cellStyle name="C04L 2 3 5 4" xfId="12167"/>
    <cellStyle name="C04L 2 3 5 5" xfId="16695"/>
    <cellStyle name="C04L 2 3 5 6" xfId="18403"/>
    <cellStyle name="C04L 2 3 5 7" xfId="23215"/>
    <cellStyle name="C04L 2 3 5 8" xfId="26575"/>
    <cellStyle name="C04L 2 3 6" xfId="3336"/>
    <cellStyle name="C04L 2 3 6 2" xfId="7639"/>
    <cellStyle name="C04L 2 3 6 3" xfId="12169"/>
    <cellStyle name="C04L 2 3 6 4" xfId="16697"/>
    <cellStyle name="C04L 2 3 6 5" xfId="18401"/>
    <cellStyle name="C04L 2 3 6 6" xfId="23217"/>
    <cellStyle name="C04L 2 3 6 7" xfId="26577"/>
    <cellStyle name="C04L 2 3 7" xfId="3721"/>
    <cellStyle name="C04L 2 3 7 2" xfId="7640"/>
    <cellStyle name="C04L 2 3 7 3" xfId="12170"/>
    <cellStyle name="C04L 2 3 7 4" xfId="16698"/>
    <cellStyle name="C04L 2 3 7 5" xfId="18400"/>
    <cellStyle name="C04L 2 3 7 6" xfId="23218"/>
    <cellStyle name="C04L 2 3 7 7" xfId="26578"/>
    <cellStyle name="C04L 2 3 8" xfId="7630"/>
    <cellStyle name="C04L 2 3 9" xfId="12160"/>
    <cellStyle name="C04L 2 4" xfId="1269"/>
    <cellStyle name="C04L 2 4 10" xfId="18399"/>
    <cellStyle name="C04L 2 4 11" xfId="23219"/>
    <cellStyle name="C04L 2 4 12" xfId="26579"/>
    <cellStyle name="C04L 2 4 2" xfId="1820"/>
    <cellStyle name="C04L 2 4 2 2" xfId="4369"/>
    <cellStyle name="C04L 2 4 2 2 2" xfId="7643"/>
    <cellStyle name="C04L 2 4 2 2 3" xfId="12173"/>
    <cellStyle name="C04L 2 4 2 2 4" xfId="16701"/>
    <cellStyle name="C04L 2 4 2 2 5" xfId="18397"/>
    <cellStyle name="C04L 2 4 2 2 6" xfId="23221"/>
    <cellStyle name="C04L 2 4 2 2 7" xfId="26581"/>
    <cellStyle name="C04L 2 4 2 3" xfId="7642"/>
    <cellStyle name="C04L 2 4 2 4" xfId="12172"/>
    <cellStyle name="C04L 2 4 2 5" xfId="16700"/>
    <cellStyle name="C04L 2 4 2 6" xfId="18398"/>
    <cellStyle name="C04L 2 4 2 7" xfId="23220"/>
    <cellStyle name="C04L 2 4 2 8" xfId="26580"/>
    <cellStyle name="C04L 2 4 3" xfId="2239"/>
    <cellStyle name="C04L 2 4 3 2" xfId="4786"/>
    <cellStyle name="C04L 2 4 3 2 2" xfId="7645"/>
    <cellStyle name="C04L 2 4 3 2 3" xfId="12175"/>
    <cellStyle name="C04L 2 4 3 2 4" xfId="16703"/>
    <cellStyle name="C04L 2 4 3 2 5" xfId="18395"/>
    <cellStyle name="C04L 2 4 3 2 6" xfId="23223"/>
    <cellStyle name="C04L 2 4 3 2 7" xfId="26583"/>
    <cellStyle name="C04L 2 4 3 3" xfId="7644"/>
    <cellStyle name="C04L 2 4 3 4" xfId="12174"/>
    <cellStyle name="C04L 2 4 3 5" xfId="16702"/>
    <cellStyle name="C04L 2 4 3 6" xfId="18396"/>
    <cellStyle name="C04L 2 4 3 7" xfId="23222"/>
    <cellStyle name="C04L 2 4 3 8" xfId="26582"/>
    <cellStyle name="C04L 2 4 4" xfId="2651"/>
    <cellStyle name="C04L 2 4 4 2" xfId="5198"/>
    <cellStyle name="C04L 2 4 4 2 2" xfId="7647"/>
    <cellStyle name="C04L 2 4 4 2 3" xfId="12177"/>
    <cellStyle name="C04L 2 4 4 2 4" xfId="16705"/>
    <cellStyle name="C04L 2 4 4 2 5" xfId="18393"/>
    <cellStyle name="C04L 2 4 4 2 6" xfId="23225"/>
    <cellStyle name="C04L 2 4 4 2 7" xfId="26585"/>
    <cellStyle name="C04L 2 4 4 3" xfId="7646"/>
    <cellStyle name="C04L 2 4 4 4" xfId="12176"/>
    <cellStyle name="C04L 2 4 4 5" xfId="16704"/>
    <cellStyle name="C04L 2 4 4 6" xfId="18394"/>
    <cellStyle name="C04L 2 4 4 7" xfId="23224"/>
    <cellStyle name="C04L 2 4 4 8" xfId="26584"/>
    <cellStyle name="C04L 2 4 5" xfId="3066"/>
    <cellStyle name="C04L 2 4 5 2" xfId="5613"/>
    <cellStyle name="C04L 2 4 5 2 2" xfId="12179"/>
    <cellStyle name="C04L 2 4 5 2 3" xfId="16707"/>
    <cellStyle name="C04L 2 4 5 2 4" xfId="18391"/>
    <cellStyle name="C04L 2 4 5 2 5" xfId="23227"/>
    <cellStyle name="C04L 2 4 5 2 6" xfId="26587"/>
    <cellStyle name="C04L 2 4 5 3" xfId="12178"/>
    <cellStyle name="C04L 2 4 5 4" xfId="16706"/>
    <cellStyle name="C04L 2 4 5 5" xfId="18392"/>
    <cellStyle name="C04L 2 4 5 6" xfId="23226"/>
    <cellStyle name="C04L 2 4 5 7" xfId="26586"/>
    <cellStyle name="C04L 2 4 6" xfId="3337"/>
    <cellStyle name="C04L 2 4 6 2" xfId="7650"/>
    <cellStyle name="C04L 2 4 6 3" xfId="12180"/>
    <cellStyle name="C04L 2 4 6 4" xfId="16708"/>
    <cellStyle name="C04L 2 4 6 5" xfId="18390"/>
    <cellStyle name="C04L 2 4 6 6" xfId="23228"/>
    <cellStyle name="C04L 2 4 6 7" xfId="26588"/>
    <cellStyle name="C04L 2 4 7" xfId="3822"/>
    <cellStyle name="C04L 2 4 7 2" xfId="7651"/>
    <cellStyle name="C04L 2 4 7 3" xfId="12181"/>
    <cellStyle name="C04L 2 4 7 4" xfId="16709"/>
    <cellStyle name="C04L 2 4 7 5" xfId="18389"/>
    <cellStyle name="C04L 2 4 7 6" xfId="23229"/>
    <cellStyle name="C04L 2 4 7 7" xfId="26589"/>
    <cellStyle name="C04L 2 4 8" xfId="12171"/>
    <cellStyle name="C04L 2 4 9" xfId="16699"/>
    <cellStyle name="C04L 2 5" xfId="1617"/>
    <cellStyle name="C04L 2 5 2" xfId="4166"/>
    <cellStyle name="C04L 2 5 2 2" xfId="7653"/>
    <cellStyle name="C04L 2 5 2 3" xfId="12183"/>
    <cellStyle name="C04L 2 5 2 4" xfId="16711"/>
    <cellStyle name="C04L 2 5 2 5" xfId="18387"/>
    <cellStyle name="C04L 2 5 2 6" xfId="23231"/>
    <cellStyle name="C04L 2 5 2 7" xfId="26591"/>
    <cellStyle name="C04L 2 5 3" xfId="7652"/>
    <cellStyle name="C04L 2 5 4" xfId="12182"/>
    <cellStyle name="C04L 2 5 5" xfId="16710"/>
    <cellStyle name="C04L 2 5 6" xfId="18388"/>
    <cellStyle name="C04L 2 5 7" xfId="23230"/>
    <cellStyle name="C04L 2 5 8" xfId="26590"/>
    <cellStyle name="C04L 2 6" xfId="2036"/>
    <cellStyle name="C04L 2 6 2" xfId="4583"/>
    <cellStyle name="C04L 2 6 2 2" xfId="7655"/>
    <cellStyle name="C04L 2 6 2 3" xfId="12185"/>
    <cellStyle name="C04L 2 6 2 4" xfId="16713"/>
    <cellStyle name="C04L 2 6 2 5" xfId="18385"/>
    <cellStyle name="C04L 2 6 2 6" xfId="23233"/>
    <cellStyle name="C04L 2 6 2 7" xfId="26593"/>
    <cellStyle name="C04L 2 6 3" xfId="7654"/>
    <cellStyle name="C04L 2 6 4" xfId="12184"/>
    <cellStyle name="C04L 2 6 5" xfId="16712"/>
    <cellStyle name="C04L 2 6 6" xfId="18386"/>
    <cellStyle name="C04L 2 6 7" xfId="23232"/>
    <cellStyle name="C04L 2 6 8" xfId="26592"/>
    <cellStyle name="C04L 2 7" xfId="2448"/>
    <cellStyle name="C04L 2 7 2" xfId="4995"/>
    <cellStyle name="C04L 2 7 2 2" xfId="7657"/>
    <cellStyle name="C04L 2 7 2 3" xfId="12187"/>
    <cellStyle name="C04L 2 7 2 4" xfId="16715"/>
    <cellStyle name="C04L 2 7 2 5" xfId="18383"/>
    <cellStyle name="C04L 2 7 2 6" xfId="23235"/>
    <cellStyle name="C04L 2 7 2 7" xfId="26595"/>
    <cellStyle name="C04L 2 7 3" xfId="7656"/>
    <cellStyle name="C04L 2 7 4" xfId="12186"/>
    <cellStyle name="C04L 2 7 5" xfId="16714"/>
    <cellStyle name="C04L 2 7 6" xfId="18384"/>
    <cellStyle name="C04L 2 7 7" xfId="23234"/>
    <cellStyle name="C04L 2 7 8" xfId="26594"/>
    <cellStyle name="C04L 2 8" xfId="2863"/>
    <cellStyle name="C04L 2 8 2" xfId="5410"/>
    <cellStyle name="C04L 2 8 2 2" xfId="7659"/>
    <cellStyle name="C04L 2 8 2 3" xfId="12189"/>
    <cellStyle name="C04L 2 8 2 4" xfId="16717"/>
    <cellStyle name="C04L 2 8 2 5" xfId="18381"/>
    <cellStyle name="C04L 2 8 2 6" xfId="23237"/>
    <cellStyle name="C04L 2 8 2 7" xfId="26597"/>
    <cellStyle name="C04L 2 8 3" xfId="7658"/>
    <cellStyle name="C04L 2 8 4" xfId="12188"/>
    <cellStyle name="C04L 2 8 5" xfId="16716"/>
    <cellStyle name="C04L 2 8 6" xfId="18382"/>
    <cellStyle name="C04L 2 8 7" xfId="23236"/>
    <cellStyle name="C04L 2 8 8" xfId="26596"/>
    <cellStyle name="C04L 2 9" xfId="3619"/>
    <cellStyle name="C04L 2 9 2" xfId="7660"/>
    <cellStyle name="C04L 2 9 3" xfId="12190"/>
    <cellStyle name="C04L 2 9 4" xfId="16718"/>
    <cellStyle name="C04L 2 9 5" xfId="18380"/>
    <cellStyle name="C04L 2 9 6" xfId="23238"/>
    <cellStyle name="C04L 2 9 7" xfId="26598"/>
    <cellStyle name="C05H" xfId="334"/>
    <cellStyle name="C05H 2" xfId="1051"/>
    <cellStyle name="C05H 2 10" xfId="26599"/>
    <cellStyle name="C05H 2 2" xfId="1127"/>
    <cellStyle name="C05H 2 2 10" xfId="18377"/>
    <cellStyle name="C05H 2 2 11" xfId="26600"/>
    <cellStyle name="C05H 2 2 2" xfId="1230"/>
    <cellStyle name="C05H 2 2 2 10" xfId="18376"/>
    <cellStyle name="C05H 2 2 2 11" xfId="23239"/>
    <cellStyle name="C05H 2 2 2 12" xfId="26601"/>
    <cellStyle name="C05H 2 2 2 2" xfId="1781"/>
    <cellStyle name="C05H 2 2 2 2 2" xfId="4330"/>
    <cellStyle name="C05H 2 2 2 2 2 2" xfId="7666"/>
    <cellStyle name="C05H 2 2 2 2 2 3" xfId="12196"/>
    <cellStyle name="C05H 2 2 2 2 2 4" xfId="16724"/>
    <cellStyle name="C05H 2 2 2 2 2 5" xfId="18374"/>
    <cellStyle name="C05H 2 2 2 2 2 6" xfId="23241"/>
    <cellStyle name="C05H 2 2 2 2 2 7" xfId="26603"/>
    <cellStyle name="C05H 2 2 2 2 3" xfId="7665"/>
    <cellStyle name="C05H 2 2 2 2 4" xfId="12195"/>
    <cellStyle name="C05H 2 2 2 2 5" xfId="16723"/>
    <cellStyle name="C05H 2 2 2 2 6" xfId="18375"/>
    <cellStyle name="C05H 2 2 2 2 7" xfId="23240"/>
    <cellStyle name="C05H 2 2 2 2 8" xfId="26602"/>
    <cellStyle name="C05H 2 2 2 3" xfId="2200"/>
    <cellStyle name="C05H 2 2 2 3 2" xfId="4747"/>
    <cellStyle name="C05H 2 2 2 3 2 2" xfId="7668"/>
    <cellStyle name="C05H 2 2 2 3 2 3" xfId="12198"/>
    <cellStyle name="C05H 2 2 2 3 2 4" xfId="16726"/>
    <cellStyle name="C05H 2 2 2 3 2 5" xfId="18372"/>
    <cellStyle name="C05H 2 2 2 3 2 6" xfId="23243"/>
    <cellStyle name="C05H 2 2 2 3 2 7" xfId="26605"/>
    <cellStyle name="C05H 2 2 2 3 3" xfId="7667"/>
    <cellStyle name="C05H 2 2 2 3 4" xfId="12197"/>
    <cellStyle name="C05H 2 2 2 3 5" xfId="16725"/>
    <cellStyle name="C05H 2 2 2 3 6" xfId="18373"/>
    <cellStyle name="C05H 2 2 2 3 7" xfId="23242"/>
    <cellStyle name="C05H 2 2 2 3 8" xfId="26604"/>
    <cellStyle name="C05H 2 2 2 4" xfId="2612"/>
    <cellStyle name="C05H 2 2 2 4 2" xfId="5159"/>
    <cellStyle name="C05H 2 2 2 4 2 2" xfId="7670"/>
    <cellStyle name="C05H 2 2 2 4 2 3" xfId="12200"/>
    <cellStyle name="C05H 2 2 2 4 2 4" xfId="16728"/>
    <cellStyle name="C05H 2 2 2 4 2 5" xfId="18370"/>
    <cellStyle name="C05H 2 2 2 4 2 6" xfId="23245"/>
    <cellStyle name="C05H 2 2 2 4 2 7" xfId="26607"/>
    <cellStyle name="C05H 2 2 2 4 3" xfId="7669"/>
    <cellStyle name="C05H 2 2 2 4 4" xfId="12199"/>
    <cellStyle name="C05H 2 2 2 4 5" xfId="16727"/>
    <cellStyle name="C05H 2 2 2 4 6" xfId="18371"/>
    <cellStyle name="C05H 2 2 2 4 7" xfId="23244"/>
    <cellStyle name="C05H 2 2 2 4 8" xfId="26606"/>
    <cellStyle name="C05H 2 2 2 5" xfId="3027"/>
    <cellStyle name="C05H 2 2 2 5 2" xfId="5574"/>
    <cellStyle name="C05H 2 2 2 5 2 2" xfId="7672"/>
    <cellStyle name="C05H 2 2 2 5 2 3" xfId="12202"/>
    <cellStyle name="C05H 2 2 2 5 2 4" xfId="16730"/>
    <cellStyle name="C05H 2 2 2 5 2 5" xfId="18368"/>
    <cellStyle name="C05H 2 2 2 5 2 6" xfId="23247"/>
    <cellStyle name="C05H 2 2 2 5 2 7" xfId="26609"/>
    <cellStyle name="C05H 2 2 2 5 3" xfId="7671"/>
    <cellStyle name="C05H 2 2 2 5 4" xfId="12201"/>
    <cellStyle name="C05H 2 2 2 5 5" xfId="18369"/>
    <cellStyle name="C05H 2 2 2 5 6" xfId="23246"/>
    <cellStyle name="C05H 2 2 2 5 7" xfId="26608"/>
    <cellStyle name="C05H 2 2 2 6" xfId="3338"/>
    <cellStyle name="C05H 2 2 2 6 2" xfId="7673"/>
    <cellStyle name="C05H 2 2 2 6 3" xfId="12203"/>
    <cellStyle name="C05H 2 2 2 6 4" xfId="16731"/>
    <cellStyle name="C05H 2 2 2 6 5" xfId="18367"/>
    <cellStyle name="C05H 2 2 2 6 6" xfId="23248"/>
    <cellStyle name="C05H 2 2 2 6 7" xfId="26610"/>
    <cellStyle name="C05H 2 2 2 7" xfId="3783"/>
    <cellStyle name="C05H 2 2 2 7 2" xfId="7674"/>
    <cellStyle name="C05H 2 2 2 7 3" xfId="12204"/>
    <cellStyle name="C05H 2 2 2 7 4" xfId="16732"/>
    <cellStyle name="C05H 2 2 2 7 5" xfId="18366"/>
    <cellStyle name="C05H 2 2 2 7 6" xfId="23249"/>
    <cellStyle name="C05H 2 2 2 7 7" xfId="26611"/>
    <cellStyle name="C05H 2 2 2 8" xfId="7664"/>
    <cellStyle name="C05H 2 2 2 9" xfId="12194"/>
    <cellStyle name="C05H 2 2 3" xfId="1329"/>
    <cellStyle name="C05H 2 2 3 10" xfId="18365"/>
    <cellStyle name="C05H 2 2 3 11" xfId="23250"/>
    <cellStyle name="C05H 2 2 3 12" xfId="26612"/>
    <cellStyle name="C05H 2 2 3 2" xfId="1880"/>
    <cellStyle name="C05H 2 2 3 2 2" xfId="4429"/>
    <cellStyle name="C05H 2 2 3 2 2 2" xfId="7677"/>
    <cellStyle name="C05H 2 2 3 2 2 3" xfId="12207"/>
    <cellStyle name="C05H 2 2 3 2 2 4" xfId="16735"/>
    <cellStyle name="C05H 2 2 3 2 2 5" xfId="18363"/>
    <cellStyle name="C05H 2 2 3 2 2 6" xfId="23252"/>
    <cellStyle name="C05H 2 2 3 2 2 7" xfId="26614"/>
    <cellStyle name="C05H 2 2 3 2 3" xfId="7676"/>
    <cellStyle name="C05H 2 2 3 2 4" xfId="12206"/>
    <cellStyle name="C05H 2 2 3 2 5" xfId="16734"/>
    <cellStyle name="C05H 2 2 3 2 6" xfId="18364"/>
    <cellStyle name="C05H 2 2 3 2 7" xfId="23251"/>
    <cellStyle name="C05H 2 2 3 2 8" xfId="26613"/>
    <cellStyle name="C05H 2 2 3 3" xfId="2299"/>
    <cellStyle name="C05H 2 2 3 3 2" xfId="4846"/>
    <cellStyle name="C05H 2 2 3 3 2 2" xfId="7679"/>
    <cellStyle name="C05H 2 2 3 3 2 3" xfId="12209"/>
    <cellStyle name="C05H 2 2 3 3 2 4" xfId="16737"/>
    <cellStyle name="C05H 2 2 3 3 2 5" xfId="18361"/>
    <cellStyle name="C05H 2 2 3 3 2 6" xfId="23254"/>
    <cellStyle name="C05H 2 2 3 3 2 7" xfId="26616"/>
    <cellStyle name="C05H 2 2 3 3 3" xfId="7678"/>
    <cellStyle name="C05H 2 2 3 3 4" xfId="12208"/>
    <cellStyle name="C05H 2 2 3 3 5" xfId="16736"/>
    <cellStyle name="C05H 2 2 3 3 6" xfId="18362"/>
    <cellStyle name="C05H 2 2 3 3 7" xfId="23253"/>
    <cellStyle name="C05H 2 2 3 3 8" xfId="26615"/>
    <cellStyle name="C05H 2 2 3 4" xfId="2711"/>
    <cellStyle name="C05H 2 2 3 4 2" xfId="5258"/>
    <cellStyle name="C05H 2 2 3 4 2 2" xfId="7681"/>
    <cellStyle name="C05H 2 2 3 4 2 3" xfId="12211"/>
    <cellStyle name="C05H 2 2 3 4 2 4" xfId="16739"/>
    <cellStyle name="C05H 2 2 3 4 2 5" xfId="18359"/>
    <cellStyle name="C05H 2 2 3 4 2 6" xfId="23256"/>
    <cellStyle name="C05H 2 2 3 4 2 7" xfId="26618"/>
    <cellStyle name="C05H 2 2 3 4 3" xfId="7680"/>
    <cellStyle name="C05H 2 2 3 4 4" xfId="12210"/>
    <cellStyle name="C05H 2 2 3 4 5" xfId="16738"/>
    <cellStyle name="C05H 2 2 3 4 6" xfId="18360"/>
    <cellStyle name="C05H 2 2 3 4 7" xfId="23255"/>
    <cellStyle name="C05H 2 2 3 4 8" xfId="26617"/>
    <cellStyle name="C05H 2 2 3 5" xfId="3126"/>
    <cellStyle name="C05H 2 2 3 5 2" xfId="5673"/>
    <cellStyle name="C05H 2 2 3 5 2 2" xfId="7683"/>
    <cellStyle name="C05H 2 2 3 5 2 3" xfId="12213"/>
    <cellStyle name="C05H 2 2 3 5 2 4" xfId="16741"/>
    <cellStyle name="C05H 2 2 3 5 2 5" xfId="18357"/>
    <cellStyle name="C05H 2 2 3 5 2 6" xfId="23258"/>
    <cellStyle name="C05H 2 2 3 5 2 7" xfId="26620"/>
    <cellStyle name="C05H 2 2 3 5 3" xfId="7682"/>
    <cellStyle name="C05H 2 2 3 5 4" xfId="12212"/>
    <cellStyle name="C05H 2 2 3 5 5" xfId="16740"/>
    <cellStyle name="C05H 2 2 3 5 6" xfId="18358"/>
    <cellStyle name="C05H 2 2 3 5 7" xfId="23257"/>
    <cellStyle name="C05H 2 2 3 5 8" xfId="26619"/>
    <cellStyle name="C05H 2 2 3 6" xfId="3882"/>
    <cellStyle name="C05H 2 2 3 6 2" xfId="7684"/>
    <cellStyle name="C05H 2 2 3 6 3" xfId="12214"/>
    <cellStyle name="C05H 2 2 3 6 4" xfId="16742"/>
    <cellStyle name="C05H 2 2 3 6 5" xfId="18356"/>
    <cellStyle name="C05H 2 2 3 6 6" xfId="23259"/>
    <cellStyle name="C05H 2 2 3 6 7" xfId="26621"/>
    <cellStyle name="C05H 2 2 3 7" xfId="7675"/>
    <cellStyle name="C05H 2 2 3 8" xfId="12205"/>
    <cellStyle name="C05H 2 2 3 9" xfId="16733"/>
    <cellStyle name="C05H 2 2 4" xfId="1678"/>
    <cellStyle name="C05H 2 2 4 2" xfId="4227"/>
    <cellStyle name="C05H 2 2 4 2 2" xfId="7686"/>
    <cellStyle name="C05H 2 2 4 2 3" xfId="12216"/>
    <cellStyle name="C05H 2 2 4 2 4" xfId="16744"/>
    <cellStyle name="C05H 2 2 4 2 5" xfId="18354"/>
    <cellStyle name="C05H 2 2 4 2 6" xfId="23260"/>
    <cellStyle name="C05H 2 2 4 2 7" xfId="26623"/>
    <cellStyle name="C05H 2 2 4 3" xfId="7685"/>
    <cellStyle name="C05H 2 2 4 4" xfId="12215"/>
    <cellStyle name="C05H 2 2 4 5" xfId="16743"/>
    <cellStyle name="C05H 2 2 4 6" xfId="18355"/>
    <cellStyle name="C05H 2 2 4 7" xfId="26622"/>
    <cellStyle name="C05H 2 2 5" xfId="2097"/>
    <cellStyle name="C05H 2 2 5 2" xfId="4644"/>
    <cellStyle name="C05H 2 2 5 2 2" xfId="7688"/>
    <cellStyle name="C05H 2 2 5 2 3" xfId="12218"/>
    <cellStyle name="C05H 2 2 5 2 4" xfId="16746"/>
    <cellStyle name="C05H 2 2 5 2 5" xfId="18352"/>
    <cellStyle name="C05H 2 2 5 2 6" xfId="23262"/>
    <cellStyle name="C05H 2 2 5 2 7" xfId="26625"/>
    <cellStyle name="C05H 2 2 5 3" xfId="7687"/>
    <cellStyle name="C05H 2 2 5 4" xfId="12217"/>
    <cellStyle name="C05H 2 2 5 5" xfId="16745"/>
    <cellStyle name="C05H 2 2 5 6" xfId="18353"/>
    <cellStyle name="C05H 2 2 5 7" xfId="23261"/>
    <cellStyle name="C05H 2 2 5 8" xfId="26624"/>
    <cellStyle name="C05H 2 2 6" xfId="2509"/>
    <cellStyle name="C05H 2 2 6 2" xfId="5056"/>
    <cellStyle name="C05H 2 2 6 2 2" xfId="7690"/>
    <cellStyle name="C05H 2 2 6 2 3" xfId="16748"/>
    <cellStyle name="C05H 2 2 6 2 4" xfId="18350"/>
    <cellStyle name="C05H 2 2 6 2 5" xfId="23264"/>
    <cellStyle name="C05H 2 2 6 2 6" xfId="26627"/>
    <cellStyle name="C05H 2 2 6 3" xfId="7689"/>
    <cellStyle name="C05H 2 2 6 4" xfId="16747"/>
    <cellStyle name="C05H 2 2 6 5" xfId="18351"/>
    <cellStyle name="C05H 2 2 6 6" xfId="23263"/>
    <cellStyle name="C05H 2 2 6 7" xfId="26626"/>
    <cellStyle name="C05H 2 2 7" xfId="2924"/>
    <cellStyle name="C05H 2 2 7 2" xfId="5471"/>
    <cellStyle name="C05H 2 2 7 2 2" xfId="7692"/>
    <cellStyle name="C05H 2 2 7 2 3" xfId="12222"/>
    <cellStyle name="C05H 2 2 7 2 4" xfId="16750"/>
    <cellStyle name="C05H 2 2 7 2 5" xfId="18348"/>
    <cellStyle name="C05H 2 2 7 2 6" xfId="23266"/>
    <cellStyle name="C05H 2 2 7 2 7" xfId="26629"/>
    <cellStyle name="C05H 2 2 7 3" xfId="7691"/>
    <cellStyle name="C05H 2 2 7 4" xfId="12221"/>
    <cellStyle name="C05H 2 2 7 5" xfId="16749"/>
    <cellStyle name="C05H 2 2 7 6" xfId="18349"/>
    <cellStyle name="C05H 2 2 7 7" xfId="23265"/>
    <cellStyle name="C05H 2 2 7 8" xfId="26628"/>
    <cellStyle name="C05H 2 2 8" xfId="3680"/>
    <cellStyle name="C05H 2 2 8 2" xfId="7693"/>
    <cellStyle name="C05H 2 2 8 3" xfId="12223"/>
    <cellStyle name="C05H 2 2 8 4" xfId="16751"/>
    <cellStyle name="C05H 2 2 8 5" xfId="18347"/>
    <cellStyle name="C05H 2 2 8 6" xfId="23267"/>
    <cellStyle name="C05H 2 2 8 7" xfId="26630"/>
    <cellStyle name="C05H 2 2 9" xfId="7663"/>
    <cellStyle name="C05H 2 3" xfId="1169"/>
    <cellStyle name="C05H 2 3 10" xfId="16752"/>
    <cellStyle name="C05H 2 3 11" xfId="23268"/>
    <cellStyle name="C05H 2 3 12" xfId="26631"/>
    <cellStyle name="C05H 2 3 2" xfId="1720"/>
    <cellStyle name="C05H 2 3 2 2" xfId="4269"/>
    <cellStyle name="C05H 2 3 2 2 2" xfId="7696"/>
    <cellStyle name="C05H 2 3 2 2 3" xfId="12226"/>
    <cellStyle name="C05H 2 3 2 2 4" xfId="16754"/>
    <cellStyle name="C05H 2 3 2 2 5" xfId="18344"/>
    <cellStyle name="C05H 2 3 2 2 6" xfId="23270"/>
    <cellStyle name="C05H 2 3 2 2 7" xfId="26633"/>
    <cellStyle name="C05H 2 3 2 3" xfId="7695"/>
    <cellStyle name="C05H 2 3 2 4" xfId="12225"/>
    <cellStyle name="C05H 2 3 2 5" xfId="16753"/>
    <cellStyle name="C05H 2 3 2 6" xfId="18345"/>
    <cellStyle name="C05H 2 3 2 7" xfId="23269"/>
    <cellStyle name="C05H 2 3 2 8" xfId="26632"/>
    <cellStyle name="C05H 2 3 3" xfId="2139"/>
    <cellStyle name="C05H 2 3 3 2" xfId="4686"/>
    <cellStyle name="C05H 2 3 3 2 2" xfId="7698"/>
    <cellStyle name="C05H 2 3 3 2 3" xfId="12228"/>
    <cellStyle name="C05H 2 3 3 2 4" xfId="16756"/>
    <cellStyle name="C05H 2 3 3 2 5" xfId="18342"/>
    <cellStyle name="C05H 2 3 3 2 6" xfId="23272"/>
    <cellStyle name="C05H 2 3 3 2 7" xfId="26635"/>
    <cellStyle name="C05H 2 3 3 3" xfId="7697"/>
    <cellStyle name="C05H 2 3 3 4" xfId="12227"/>
    <cellStyle name="C05H 2 3 3 5" xfId="16755"/>
    <cellStyle name="C05H 2 3 3 6" xfId="18343"/>
    <cellStyle name="C05H 2 3 3 7" xfId="23271"/>
    <cellStyle name="C05H 2 3 3 8" xfId="26634"/>
    <cellStyle name="C05H 2 3 4" xfId="2551"/>
    <cellStyle name="C05H 2 3 4 2" xfId="5098"/>
    <cellStyle name="C05H 2 3 4 2 2" xfId="7700"/>
    <cellStyle name="C05H 2 3 4 2 3" xfId="12230"/>
    <cellStyle name="C05H 2 3 4 2 4" xfId="16758"/>
    <cellStyle name="C05H 2 3 4 2 5" xfId="18340"/>
    <cellStyle name="C05H 2 3 4 2 6" xfId="23274"/>
    <cellStyle name="C05H 2 3 4 2 7" xfId="26637"/>
    <cellStyle name="C05H 2 3 4 3" xfId="7699"/>
    <cellStyle name="C05H 2 3 4 4" xfId="12229"/>
    <cellStyle name="C05H 2 3 4 5" xfId="16757"/>
    <cellStyle name="C05H 2 3 4 6" xfId="23273"/>
    <cellStyle name="C05H 2 3 4 7" xfId="26636"/>
    <cellStyle name="C05H 2 3 5" xfId="2966"/>
    <cellStyle name="C05H 2 3 5 2" xfId="5513"/>
    <cellStyle name="C05H 2 3 5 2 2" xfId="7702"/>
    <cellStyle name="C05H 2 3 5 2 3" xfId="12232"/>
    <cellStyle name="C05H 2 3 5 2 4" xfId="16760"/>
    <cellStyle name="C05H 2 3 5 2 5" xfId="18338"/>
    <cellStyle name="C05H 2 3 5 2 6" xfId="23276"/>
    <cellStyle name="C05H 2 3 5 2 7" xfId="26639"/>
    <cellStyle name="C05H 2 3 5 3" xfId="7701"/>
    <cellStyle name="C05H 2 3 5 4" xfId="12231"/>
    <cellStyle name="C05H 2 3 5 5" xfId="16759"/>
    <cellStyle name="C05H 2 3 5 6" xfId="18339"/>
    <cellStyle name="C05H 2 3 5 7" xfId="23275"/>
    <cellStyle name="C05H 2 3 5 8" xfId="26638"/>
    <cellStyle name="C05H 2 3 6" xfId="3339"/>
    <cellStyle name="C05H 2 3 6 2" xfId="7703"/>
    <cellStyle name="C05H 2 3 6 3" xfId="12233"/>
    <cellStyle name="C05H 2 3 6 4" xfId="16761"/>
    <cellStyle name="C05H 2 3 6 5" xfId="18337"/>
    <cellStyle name="C05H 2 3 6 6" xfId="23277"/>
    <cellStyle name="C05H 2 3 6 7" xfId="26640"/>
    <cellStyle name="C05H 2 3 7" xfId="3722"/>
    <cellStyle name="C05H 2 3 7 2" xfId="7704"/>
    <cellStyle name="C05H 2 3 7 3" xfId="12234"/>
    <cellStyle name="C05H 2 3 7 4" xfId="16762"/>
    <cellStyle name="C05H 2 3 7 5" xfId="18336"/>
    <cellStyle name="C05H 2 3 7 6" xfId="23278"/>
    <cellStyle name="C05H 2 3 7 7" xfId="26641"/>
    <cellStyle name="C05H 2 3 8" xfId="7694"/>
    <cellStyle name="C05H 2 3 9" xfId="12224"/>
    <cellStyle name="C05H 2 4" xfId="1270"/>
    <cellStyle name="C05H 2 4 10" xfId="18335"/>
    <cellStyle name="C05H 2 4 11" xfId="23279"/>
    <cellStyle name="C05H 2 4 12" xfId="26642"/>
    <cellStyle name="C05H 2 4 2" xfId="1821"/>
    <cellStyle name="C05H 2 4 2 2" xfId="4370"/>
    <cellStyle name="C05H 2 4 2 2 2" xfId="7707"/>
    <cellStyle name="C05H 2 4 2 2 3" xfId="12237"/>
    <cellStyle name="C05H 2 4 2 2 4" xfId="16765"/>
    <cellStyle name="C05H 2 4 2 2 5" xfId="18333"/>
    <cellStyle name="C05H 2 4 2 2 6" xfId="23281"/>
    <cellStyle name="C05H 2 4 2 2 7" xfId="26644"/>
    <cellStyle name="C05H 2 4 2 3" xfId="7706"/>
    <cellStyle name="C05H 2 4 2 4" xfId="12236"/>
    <cellStyle name="C05H 2 4 2 5" xfId="16764"/>
    <cellStyle name="C05H 2 4 2 6" xfId="18334"/>
    <cellStyle name="C05H 2 4 2 7" xfId="23280"/>
    <cellStyle name="C05H 2 4 2 8" xfId="26643"/>
    <cellStyle name="C05H 2 4 3" xfId="2240"/>
    <cellStyle name="C05H 2 4 3 2" xfId="4787"/>
    <cellStyle name="C05H 2 4 3 2 2" xfId="7709"/>
    <cellStyle name="C05H 2 4 3 2 3" xfId="12239"/>
    <cellStyle name="C05H 2 4 3 2 4" xfId="16767"/>
    <cellStyle name="C05H 2 4 3 2 5" xfId="18331"/>
    <cellStyle name="C05H 2 4 3 2 6" xfId="23283"/>
    <cellStyle name="C05H 2 4 3 2 7" xfId="26646"/>
    <cellStyle name="C05H 2 4 3 3" xfId="7708"/>
    <cellStyle name="C05H 2 4 3 4" xfId="12238"/>
    <cellStyle name="C05H 2 4 3 5" xfId="16766"/>
    <cellStyle name="C05H 2 4 3 6" xfId="18332"/>
    <cellStyle name="C05H 2 4 3 7" xfId="23282"/>
    <cellStyle name="C05H 2 4 3 8" xfId="26645"/>
    <cellStyle name="C05H 2 4 4" xfId="2652"/>
    <cellStyle name="C05H 2 4 4 2" xfId="5199"/>
    <cellStyle name="C05H 2 4 4 2 2" xfId="7711"/>
    <cellStyle name="C05H 2 4 4 2 3" xfId="12241"/>
    <cellStyle name="C05H 2 4 4 2 4" xfId="16769"/>
    <cellStyle name="C05H 2 4 4 2 5" xfId="18329"/>
    <cellStyle name="C05H 2 4 4 2 6" xfId="23285"/>
    <cellStyle name="C05H 2 4 4 2 7" xfId="26648"/>
    <cellStyle name="C05H 2 4 4 3" xfId="7710"/>
    <cellStyle name="C05H 2 4 4 4" xfId="12240"/>
    <cellStyle name="C05H 2 4 4 5" xfId="16768"/>
    <cellStyle name="C05H 2 4 4 6" xfId="18330"/>
    <cellStyle name="C05H 2 4 4 7" xfId="23284"/>
    <cellStyle name="C05H 2 4 4 8" xfId="26647"/>
    <cellStyle name="C05H 2 4 5" xfId="3067"/>
    <cellStyle name="C05H 2 4 5 2" xfId="5614"/>
    <cellStyle name="C05H 2 4 5 2 2" xfId="12243"/>
    <cellStyle name="C05H 2 4 5 2 3" xfId="16771"/>
    <cellStyle name="C05H 2 4 5 2 4" xfId="18327"/>
    <cellStyle name="C05H 2 4 5 2 5" xfId="23287"/>
    <cellStyle name="C05H 2 4 5 2 6" xfId="26650"/>
    <cellStyle name="C05H 2 4 5 3" xfId="12242"/>
    <cellStyle name="C05H 2 4 5 4" xfId="16770"/>
    <cellStyle name="C05H 2 4 5 5" xfId="18328"/>
    <cellStyle name="C05H 2 4 5 6" xfId="23286"/>
    <cellStyle name="C05H 2 4 5 7" xfId="26649"/>
    <cellStyle name="C05H 2 4 6" xfId="3340"/>
    <cellStyle name="C05H 2 4 6 2" xfId="7714"/>
    <cellStyle name="C05H 2 4 6 3" xfId="12244"/>
    <cellStyle name="C05H 2 4 6 4" xfId="16772"/>
    <cellStyle name="C05H 2 4 6 5" xfId="18326"/>
    <cellStyle name="C05H 2 4 6 6" xfId="23288"/>
    <cellStyle name="C05H 2 4 6 7" xfId="26651"/>
    <cellStyle name="C05H 2 4 7" xfId="3823"/>
    <cellStyle name="C05H 2 4 7 2" xfId="7715"/>
    <cellStyle name="C05H 2 4 7 3" xfId="12245"/>
    <cellStyle name="C05H 2 4 7 4" xfId="16773"/>
    <cellStyle name="C05H 2 4 7 5" xfId="18325"/>
    <cellStyle name="C05H 2 4 7 6" xfId="23289"/>
    <cellStyle name="C05H 2 4 7 7" xfId="26652"/>
    <cellStyle name="C05H 2 4 8" xfId="12235"/>
    <cellStyle name="C05H 2 4 9" xfId="16763"/>
    <cellStyle name="C05H 2 5" xfId="1618"/>
    <cellStyle name="C05H 2 5 2" xfId="4167"/>
    <cellStyle name="C05H 2 5 2 2" xfId="7717"/>
    <cellStyle name="C05H 2 5 2 3" xfId="12247"/>
    <cellStyle name="C05H 2 5 2 4" xfId="16775"/>
    <cellStyle name="C05H 2 5 2 5" xfId="18323"/>
    <cellStyle name="C05H 2 5 2 6" xfId="23291"/>
    <cellStyle name="C05H 2 5 2 7" xfId="26654"/>
    <cellStyle name="C05H 2 5 3" xfId="7716"/>
    <cellStyle name="C05H 2 5 4" xfId="12246"/>
    <cellStyle name="C05H 2 5 5" xfId="16774"/>
    <cellStyle name="C05H 2 5 6" xfId="18324"/>
    <cellStyle name="C05H 2 5 7" xfId="23290"/>
    <cellStyle name="C05H 2 5 8" xfId="26653"/>
    <cellStyle name="C05H 2 6" xfId="2037"/>
    <cellStyle name="C05H 2 6 2" xfId="4584"/>
    <cellStyle name="C05H 2 6 2 2" xfId="7719"/>
    <cellStyle name="C05H 2 6 2 3" xfId="12249"/>
    <cellStyle name="C05H 2 6 2 4" xfId="16777"/>
    <cellStyle name="C05H 2 6 2 5" xfId="18321"/>
    <cellStyle name="C05H 2 6 2 6" xfId="23293"/>
    <cellStyle name="C05H 2 6 2 7" xfId="26656"/>
    <cellStyle name="C05H 2 6 3" xfId="7718"/>
    <cellStyle name="C05H 2 6 4" xfId="12248"/>
    <cellStyle name="C05H 2 6 5" xfId="16776"/>
    <cellStyle name="C05H 2 6 6" xfId="18322"/>
    <cellStyle name="C05H 2 6 7" xfId="23292"/>
    <cellStyle name="C05H 2 6 8" xfId="26655"/>
    <cellStyle name="C05H 2 7" xfId="2449"/>
    <cellStyle name="C05H 2 7 2" xfId="4996"/>
    <cellStyle name="C05H 2 7 2 2" xfId="7721"/>
    <cellStyle name="C05H 2 7 2 3" xfId="12251"/>
    <cellStyle name="C05H 2 7 2 4" xfId="16779"/>
    <cellStyle name="C05H 2 7 2 5" xfId="18319"/>
    <cellStyle name="C05H 2 7 2 6" xfId="23295"/>
    <cellStyle name="C05H 2 7 2 7" xfId="26658"/>
    <cellStyle name="C05H 2 7 3" xfId="7720"/>
    <cellStyle name="C05H 2 7 4" xfId="12250"/>
    <cellStyle name="C05H 2 7 5" xfId="16778"/>
    <cellStyle name="C05H 2 7 6" xfId="18320"/>
    <cellStyle name="C05H 2 7 7" xfId="23294"/>
    <cellStyle name="C05H 2 7 8" xfId="26657"/>
    <cellStyle name="C05H 2 8" xfId="2864"/>
    <cellStyle name="C05H 2 8 2" xfId="5411"/>
    <cellStyle name="C05H 2 8 2 2" xfId="7723"/>
    <cellStyle name="C05H 2 8 2 3" xfId="12253"/>
    <cellStyle name="C05H 2 8 2 4" xfId="16781"/>
    <cellStyle name="C05H 2 8 2 5" xfId="18317"/>
    <cellStyle name="C05H 2 8 2 6" xfId="23297"/>
    <cellStyle name="C05H 2 8 2 7" xfId="26660"/>
    <cellStyle name="C05H 2 8 3" xfId="7722"/>
    <cellStyle name="C05H 2 8 4" xfId="12252"/>
    <cellStyle name="C05H 2 8 5" xfId="16780"/>
    <cellStyle name="C05H 2 8 6" xfId="18318"/>
    <cellStyle name="C05H 2 8 7" xfId="23296"/>
    <cellStyle name="C05H 2 8 8" xfId="26659"/>
    <cellStyle name="C05H 2 9" xfId="3620"/>
    <cellStyle name="C05H 2 9 2" xfId="7724"/>
    <cellStyle name="C05H 2 9 3" xfId="12254"/>
    <cellStyle name="C05H 2 9 4" xfId="16782"/>
    <cellStyle name="C05H 2 9 5" xfId="18316"/>
    <cellStyle name="C05H 2 9 6" xfId="23298"/>
    <cellStyle name="C05H 2 9 7" xfId="26661"/>
    <cellStyle name="C05L" xfId="335"/>
    <cellStyle name="C05L 2" xfId="1052"/>
    <cellStyle name="C05L 2 10" xfId="26662"/>
    <cellStyle name="C05L 2 2" xfId="1128"/>
    <cellStyle name="C05L 2 2 10" xfId="18313"/>
    <cellStyle name="C05L 2 2 11" xfId="26663"/>
    <cellStyle name="C05L 2 2 2" xfId="1231"/>
    <cellStyle name="C05L 2 2 2 10" xfId="18312"/>
    <cellStyle name="C05L 2 2 2 11" xfId="23299"/>
    <cellStyle name="C05L 2 2 2 12" xfId="26664"/>
    <cellStyle name="C05L 2 2 2 2" xfId="1782"/>
    <cellStyle name="C05L 2 2 2 2 2" xfId="4331"/>
    <cellStyle name="C05L 2 2 2 2 2 2" xfId="7730"/>
    <cellStyle name="C05L 2 2 2 2 2 3" xfId="12260"/>
    <cellStyle name="C05L 2 2 2 2 2 4" xfId="16788"/>
    <cellStyle name="C05L 2 2 2 2 2 5" xfId="18310"/>
    <cellStyle name="C05L 2 2 2 2 2 6" xfId="23301"/>
    <cellStyle name="C05L 2 2 2 2 2 7" xfId="26666"/>
    <cellStyle name="C05L 2 2 2 2 3" xfId="7729"/>
    <cellStyle name="C05L 2 2 2 2 4" xfId="12259"/>
    <cellStyle name="C05L 2 2 2 2 5" xfId="16787"/>
    <cellStyle name="C05L 2 2 2 2 6" xfId="18311"/>
    <cellStyle name="C05L 2 2 2 2 7" xfId="23300"/>
    <cellStyle name="C05L 2 2 2 2 8" xfId="26665"/>
    <cellStyle name="C05L 2 2 2 3" xfId="2201"/>
    <cellStyle name="C05L 2 2 2 3 2" xfId="4748"/>
    <cellStyle name="C05L 2 2 2 3 2 2" xfId="7732"/>
    <cellStyle name="C05L 2 2 2 3 2 3" xfId="12262"/>
    <cellStyle name="C05L 2 2 2 3 2 4" xfId="16790"/>
    <cellStyle name="C05L 2 2 2 3 2 5" xfId="18308"/>
    <cellStyle name="C05L 2 2 2 3 2 6" xfId="23303"/>
    <cellStyle name="C05L 2 2 2 3 2 7" xfId="26668"/>
    <cellStyle name="C05L 2 2 2 3 3" xfId="7731"/>
    <cellStyle name="C05L 2 2 2 3 4" xfId="12261"/>
    <cellStyle name="C05L 2 2 2 3 5" xfId="16789"/>
    <cellStyle name="C05L 2 2 2 3 6" xfId="18309"/>
    <cellStyle name="C05L 2 2 2 3 7" xfId="23302"/>
    <cellStyle name="C05L 2 2 2 3 8" xfId="26667"/>
    <cellStyle name="C05L 2 2 2 4" xfId="2613"/>
    <cellStyle name="C05L 2 2 2 4 2" xfId="5160"/>
    <cellStyle name="C05L 2 2 2 4 2 2" xfId="7734"/>
    <cellStyle name="C05L 2 2 2 4 2 3" xfId="12264"/>
    <cellStyle name="C05L 2 2 2 4 2 4" xfId="16792"/>
    <cellStyle name="C05L 2 2 2 4 2 5" xfId="18306"/>
    <cellStyle name="C05L 2 2 2 4 2 6" xfId="23305"/>
    <cellStyle name="C05L 2 2 2 4 2 7" xfId="26670"/>
    <cellStyle name="C05L 2 2 2 4 3" xfId="7733"/>
    <cellStyle name="C05L 2 2 2 4 4" xfId="12263"/>
    <cellStyle name="C05L 2 2 2 4 5" xfId="16791"/>
    <cellStyle name="C05L 2 2 2 4 6" xfId="18307"/>
    <cellStyle name="C05L 2 2 2 4 7" xfId="23304"/>
    <cellStyle name="C05L 2 2 2 4 8" xfId="26669"/>
    <cellStyle name="C05L 2 2 2 5" xfId="3028"/>
    <cellStyle name="C05L 2 2 2 5 2" xfId="5575"/>
    <cellStyle name="C05L 2 2 2 5 2 2" xfId="7736"/>
    <cellStyle name="C05L 2 2 2 5 2 3" xfId="12266"/>
    <cellStyle name="C05L 2 2 2 5 2 4" xfId="16794"/>
    <cellStyle name="C05L 2 2 2 5 2 5" xfId="18304"/>
    <cellStyle name="C05L 2 2 2 5 2 6" xfId="23307"/>
    <cellStyle name="C05L 2 2 2 5 2 7" xfId="26672"/>
    <cellStyle name="C05L 2 2 2 5 3" xfId="7735"/>
    <cellStyle name="C05L 2 2 2 5 4" xfId="12265"/>
    <cellStyle name="C05L 2 2 2 5 5" xfId="18305"/>
    <cellStyle name="C05L 2 2 2 5 6" xfId="23306"/>
    <cellStyle name="C05L 2 2 2 5 7" xfId="26671"/>
    <cellStyle name="C05L 2 2 2 6" xfId="3341"/>
    <cellStyle name="C05L 2 2 2 6 2" xfId="7737"/>
    <cellStyle name="C05L 2 2 2 6 3" xfId="12267"/>
    <cellStyle name="C05L 2 2 2 6 4" xfId="16795"/>
    <cellStyle name="C05L 2 2 2 6 5" xfId="18303"/>
    <cellStyle name="C05L 2 2 2 6 6" xfId="23308"/>
    <cellStyle name="C05L 2 2 2 6 7" xfId="26673"/>
    <cellStyle name="C05L 2 2 2 7" xfId="3784"/>
    <cellStyle name="C05L 2 2 2 7 2" xfId="7738"/>
    <cellStyle name="C05L 2 2 2 7 3" xfId="12268"/>
    <cellStyle name="C05L 2 2 2 7 4" xfId="16796"/>
    <cellStyle name="C05L 2 2 2 7 5" xfId="18302"/>
    <cellStyle name="C05L 2 2 2 7 6" xfId="23309"/>
    <cellStyle name="C05L 2 2 2 7 7" xfId="26674"/>
    <cellStyle name="C05L 2 2 2 8" xfId="7728"/>
    <cellStyle name="C05L 2 2 2 9" xfId="12258"/>
    <cellStyle name="C05L 2 2 3" xfId="1330"/>
    <cellStyle name="C05L 2 2 3 10" xfId="18301"/>
    <cellStyle name="C05L 2 2 3 11" xfId="23310"/>
    <cellStyle name="C05L 2 2 3 12" xfId="26675"/>
    <cellStyle name="C05L 2 2 3 2" xfId="1881"/>
    <cellStyle name="C05L 2 2 3 2 2" xfId="4430"/>
    <cellStyle name="C05L 2 2 3 2 2 2" xfId="7741"/>
    <cellStyle name="C05L 2 2 3 2 2 3" xfId="12271"/>
    <cellStyle name="C05L 2 2 3 2 2 4" xfId="16799"/>
    <cellStyle name="C05L 2 2 3 2 2 5" xfId="18299"/>
    <cellStyle name="C05L 2 2 3 2 2 6" xfId="23312"/>
    <cellStyle name="C05L 2 2 3 2 2 7" xfId="26677"/>
    <cellStyle name="C05L 2 2 3 2 3" xfId="7740"/>
    <cellStyle name="C05L 2 2 3 2 4" xfId="12270"/>
    <cellStyle name="C05L 2 2 3 2 5" xfId="16798"/>
    <cellStyle name="C05L 2 2 3 2 6" xfId="18300"/>
    <cellStyle name="C05L 2 2 3 2 7" xfId="23311"/>
    <cellStyle name="C05L 2 2 3 2 8" xfId="26676"/>
    <cellStyle name="C05L 2 2 3 3" xfId="2300"/>
    <cellStyle name="C05L 2 2 3 3 2" xfId="4847"/>
    <cellStyle name="C05L 2 2 3 3 2 2" xfId="7743"/>
    <cellStyle name="C05L 2 2 3 3 2 3" xfId="12273"/>
    <cellStyle name="C05L 2 2 3 3 2 4" xfId="16801"/>
    <cellStyle name="C05L 2 2 3 3 2 5" xfId="18297"/>
    <cellStyle name="C05L 2 2 3 3 2 6" xfId="23314"/>
    <cellStyle name="C05L 2 2 3 3 2 7" xfId="26679"/>
    <cellStyle name="C05L 2 2 3 3 3" xfId="7742"/>
    <cellStyle name="C05L 2 2 3 3 4" xfId="12272"/>
    <cellStyle name="C05L 2 2 3 3 5" xfId="16800"/>
    <cellStyle name="C05L 2 2 3 3 6" xfId="18298"/>
    <cellStyle name="C05L 2 2 3 3 7" xfId="23313"/>
    <cellStyle name="C05L 2 2 3 3 8" xfId="26678"/>
    <cellStyle name="C05L 2 2 3 4" xfId="2712"/>
    <cellStyle name="C05L 2 2 3 4 2" xfId="5259"/>
    <cellStyle name="C05L 2 2 3 4 2 2" xfId="7745"/>
    <cellStyle name="C05L 2 2 3 4 2 3" xfId="12275"/>
    <cellStyle name="C05L 2 2 3 4 2 4" xfId="16803"/>
    <cellStyle name="C05L 2 2 3 4 2 5" xfId="18295"/>
    <cellStyle name="C05L 2 2 3 4 2 6" xfId="23316"/>
    <cellStyle name="C05L 2 2 3 4 2 7" xfId="26681"/>
    <cellStyle name="C05L 2 2 3 4 3" xfId="7744"/>
    <cellStyle name="C05L 2 2 3 4 4" xfId="12274"/>
    <cellStyle name="C05L 2 2 3 4 5" xfId="16802"/>
    <cellStyle name="C05L 2 2 3 4 6" xfId="18296"/>
    <cellStyle name="C05L 2 2 3 4 7" xfId="23315"/>
    <cellStyle name="C05L 2 2 3 4 8" xfId="26680"/>
    <cellStyle name="C05L 2 2 3 5" xfId="3127"/>
    <cellStyle name="C05L 2 2 3 5 2" xfId="5674"/>
    <cellStyle name="C05L 2 2 3 5 2 2" xfId="7747"/>
    <cellStyle name="C05L 2 2 3 5 2 3" xfId="12277"/>
    <cellStyle name="C05L 2 2 3 5 2 4" xfId="16805"/>
    <cellStyle name="C05L 2 2 3 5 2 5" xfId="18293"/>
    <cellStyle name="C05L 2 2 3 5 2 6" xfId="23318"/>
    <cellStyle name="C05L 2 2 3 5 2 7" xfId="26683"/>
    <cellStyle name="C05L 2 2 3 5 3" xfId="7746"/>
    <cellStyle name="C05L 2 2 3 5 4" xfId="12276"/>
    <cellStyle name="C05L 2 2 3 5 5" xfId="16804"/>
    <cellStyle name="C05L 2 2 3 5 6" xfId="18294"/>
    <cellStyle name="C05L 2 2 3 5 7" xfId="23317"/>
    <cellStyle name="C05L 2 2 3 5 8" xfId="26682"/>
    <cellStyle name="C05L 2 2 3 6" xfId="3883"/>
    <cellStyle name="C05L 2 2 3 6 2" xfId="7748"/>
    <cellStyle name="C05L 2 2 3 6 3" xfId="12278"/>
    <cellStyle name="C05L 2 2 3 6 4" xfId="16806"/>
    <cellStyle name="C05L 2 2 3 6 5" xfId="18292"/>
    <cellStyle name="C05L 2 2 3 6 6" xfId="23319"/>
    <cellStyle name="C05L 2 2 3 6 7" xfId="26684"/>
    <cellStyle name="C05L 2 2 3 7" xfId="7739"/>
    <cellStyle name="C05L 2 2 3 8" xfId="12269"/>
    <cellStyle name="C05L 2 2 3 9" xfId="16797"/>
    <cellStyle name="C05L 2 2 4" xfId="1679"/>
    <cellStyle name="C05L 2 2 4 2" xfId="4228"/>
    <cellStyle name="C05L 2 2 4 2 2" xfId="7750"/>
    <cellStyle name="C05L 2 2 4 2 3" xfId="12280"/>
    <cellStyle name="C05L 2 2 4 2 4" xfId="16808"/>
    <cellStyle name="C05L 2 2 4 2 5" xfId="18290"/>
    <cellStyle name="C05L 2 2 4 2 6" xfId="23320"/>
    <cellStyle name="C05L 2 2 4 2 7" xfId="26686"/>
    <cellStyle name="C05L 2 2 4 3" xfId="7749"/>
    <cellStyle name="C05L 2 2 4 4" xfId="12279"/>
    <cellStyle name="C05L 2 2 4 5" xfId="16807"/>
    <cellStyle name="C05L 2 2 4 6" xfId="18291"/>
    <cellStyle name="C05L 2 2 4 7" xfId="26685"/>
    <cellStyle name="C05L 2 2 5" xfId="2098"/>
    <cellStyle name="C05L 2 2 5 2" xfId="4645"/>
    <cellStyle name="C05L 2 2 5 2 2" xfId="7752"/>
    <cellStyle name="C05L 2 2 5 2 3" xfId="12282"/>
    <cellStyle name="C05L 2 2 5 2 4" xfId="16810"/>
    <cellStyle name="C05L 2 2 5 2 5" xfId="18288"/>
    <cellStyle name="C05L 2 2 5 2 6" xfId="23322"/>
    <cellStyle name="C05L 2 2 5 2 7" xfId="26688"/>
    <cellStyle name="C05L 2 2 5 3" xfId="7751"/>
    <cellStyle name="C05L 2 2 5 4" xfId="12281"/>
    <cellStyle name="C05L 2 2 5 5" xfId="16809"/>
    <cellStyle name="C05L 2 2 5 6" xfId="18289"/>
    <cellStyle name="C05L 2 2 5 7" xfId="23321"/>
    <cellStyle name="C05L 2 2 5 8" xfId="26687"/>
    <cellStyle name="C05L 2 2 6" xfId="2510"/>
    <cellStyle name="C05L 2 2 6 2" xfId="5057"/>
    <cellStyle name="C05L 2 2 6 2 2" xfId="7754"/>
    <cellStyle name="C05L 2 2 6 2 3" xfId="16812"/>
    <cellStyle name="C05L 2 2 6 2 4" xfId="18286"/>
    <cellStyle name="C05L 2 2 6 2 5" xfId="23324"/>
    <cellStyle name="C05L 2 2 6 2 6" xfId="26690"/>
    <cellStyle name="C05L 2 2 6 3" xfId="7753"/>
    <cellStyle name="C05L 2 2 6 4" xfId="16811"/>
    <cellStyle name="C05L 2 2 6 5" xfId="18287"/>
    <cellStyle name="C05L 2 2 6 6" xfId="23323"/>
    <cellStyle name="C05L 2 2 6 7" xfId="26689"/>
    <cellStyle name="C05L 2 2 7" xfId="2925"/>
    <cellStyle name="C05L 2 2 7 2" xfId="5472"/>
    <cellStyle name="C05L 2 2 7 2 2" xfId="7756"/>
    <cellStyle name="C05L 2 2 7 2 3" xfId="12286"/>
    <cellStyle name="C05L 2 2 7 2 4" xfId="16814"/>
    <cellStyle name="C05L 2 2 7 2 5" xfId="18284"/>
    <cellStyle name="C05L 2 2 7 2 6" xfId="23326"/>
    <cellStyle name="C05L 2 2 7 2 7" xfId="26692"/>
    <cellStyle name="C05L 2 2 7 3" xfId="7755"/>
    <cellStyle name="C05L 2 2 7 4" xfId="12285"/>
    <cellStyle name="C05L 2 2 7 5" xfId="16813"/>
    <cellStyle name="C05L 2 2 7 6" xfId="18285"/>
    <cellStyle name="C05L 2 2 7 7" xfId="23325"/>
    <cellStyle name="C05L 2 2 7 8" xfId="26691"/>
    <cellStyle name="C05L 2 2 8" xfId="3681"/>
    <cellStyle name="C05L 2 2 8 2" xfId="7757"/>
    <cellStyle name="C05L 2 2 8 3" xfId="12287"/>
    <cellStyle name="C05L 2 2 8 4" xfId="16815"/>
    <cellStyle name="C05L 2 2 8 5" xfId="18283"/>
    <cellStyle name="C05L 2 2 8 6" xfId="23327"/>
    <cellStyle name="C05L 2 2 8 7" xfId="26693"/>
    <cellStyle name="C05L 2 2 9" xfId="7727"/>
    <cellStyle name="C05L 2 3" xfId="1170"/>
    <cellStyle name="C05L 2 3 10" xfId="16816"/>
    <cellStyle name="C05L 2 3 11" xfId="23328"/>
    <cellStyle name="C05L 2 3 12" xfId="26694"/>
    <cellStyle name="C05L 2 3 2" xfId="1721"/>
    <cellStyle name="C05L 2 3 2 2" xfId="4270"/>
    <cellStyle name="C05L 2 3 2 2 2" xfId="7760"/>
    <cellStyle name="C05L 2 3 2 2 3" xfId="12290"/>
    <cellStyle name="C05L 2 3 2 2 4" xfId="16818"/>
    <cellStyle name="C05L 2 3 2 2 5" xfId="18280"/>
    <cellStyle name="C05L 2 3 2 2 6" xfId="23330"/>
    <cellStyle name="C05L 2 3 2 2 7" xfId="26696"/>
    <cellStyle name="C05L 2 3 2 3" xfId="7759"/>
    <cellStyle name="C05L 2 3 2 4" xfId="12289"/>
    <cellStyle name="C05L 2 3 2 5" xfId="16817"/>
    <cellStyle name="C05L 2 3 2 6" xfId="18281"/>
    <cellStyle name="C05L 2 3 2 7" xfId="23329"/>
    <cellStyle name="C05L 2 3 2 8" xfId="26695"/>
    <cellStyle name="C05L 2 3 3" xfId="2140"/>
    <cellStyle name="C05L 2 3 3 2" xfId="4687"/>
    <cellStyle name="C05L 2 3 3 2 2" xfId="7762"/>
    <cellStyle name="C05L 2 3 3 2 3" xfId="12292"/>
    <cellStyle name="C05L 2 3 3 2 4" xfId="16820"/>
    <cellStyle name="C05L 2 3 3 2 5" xfId="18278"/>
    <cellStyle name="C05L 2 3 3 2 6" xfId="23332"/>
    <cellStyle name="C05L 2 3 3 2 7" xfId="26698"/>
    <cellStyle name="C05L 2 3 3 3" xfId="7761"/>
    <cellStyle name="C05L 2 3 3 4" xfId="12291"/>
    <cellStyle name="C05L 2 3 3 5" xfId="16819"/>
    <cellStyle name="C05L 2 3 3 6" xfId="18279"/>
    <cellStyle name="C05L 2 3 3 7" xfId="23331"/>
    <cellStyle name="C05L 2 3 3 8" xfId="26697"/>
    <cellStyle name="C05L 2 3 4" xfId="2552"/>
    <cellStyle name="C05L 2 3 4 2" xfId="5099"/>
    <cellStyle name="C05L 2 3 4 2 2" xfId="7764"/>
    <cellStyle name="C05L 2 3 4 2 3" xfId="12294"/>
    <cellStyle name="C05L 2 3 4 2 4" xfId="16822"/>
    <cellStyle name="C05L 2 3 4 2 5" xfId="18276"/>
    <cellStyle name="C05L 2 3 4 2 6" xfId="23334"/>
    <cellStyle name="C05L 2 3 4 2 7" xfId="26700"/>
    <cellStyle name="C05L 2 3 4 3" xfId="7763"/>
    <cellStyle name="C05L 2 3 4 4" xfId="12293"/>
    <cellStyle name="C05L 2 3 4 5" xfId="16821"/>
    <cellStyle name="C05L 2 3 4 6" xfId="23333"/>
    <cellStyle name="C05L 2 3 4 7" xfId="26699"/>
    <cellStyle name="C05L 2 3 5" xfId="2967"/>
    <cellStyle name="C05L 2 3 5 2" xfId="5514"/>
    <cellStyle name="C05L 2 3 5 2 2" xfId="7766"/>
    <cellStyle name="C05L 2 3 5 2 3" xfId="12296"/>
    <cellStyle name="C05L 2 3 5 2 4" xfId="16824"/>
    <cellStyle name="C05L 2 3 5 2 5" xfId="18274"/>
    <cellStyle name="C05L 2 3 5 2 6" xfId="23336"/>
    <cellStyle name="C05L 2 3 5 2 7" xfId="26702"/>
    <cellStyle name="C05L 2 3 5 3" xfId="7765"/>
    <cellStyle name="C05L 2 3 5 4" xfId="12295"/>
    <cellStyle name="C05L 2 3 5 5" xfId="16823"/>
    <cellStyle name="C05L 2 3 5 6" xfId="18275"/>
    <cellStyle name="C05L 2 3 5 7" xfId="23335"/>
    <cellStyle name="C05L 2 3 5 8" xfId="26701"/>
    <cellStyle name="C05L 2 3 6" xfId="3342"/>
    <cellStyle name="C05L 2 3 6 2" xfId="7767"/>
    <cellStyle name="C05L 2 3 6 3" xfId="12297"/>
    <cellStyle name="C05L 2 3 6 4" xfId="16825"/>
    <cellStyle name="C05L 2 3 6 5" xfId="18273"/>
    <cellStyle name="C05L 2 3 6 6" xfId="23337"/>
    <cellStyle name="C05L 2 3 6 7" xfId="26703"/>
    <cellStyle name="C05L 2 3 7" xfId="3723"/>
    <cellStyle name="C05L 2 3 7 2" xfId="7768"/>
    <cellStyle name="C05L 2 3 7 3" xfId="12298"/>
    <cellStyle name="C05L 2 3 7 4" xfId="16826"/>
    <cellStyle name="C05L 2 3 7 5" xfId="18272"/>
    <cellStyle name="C05L 2 3 7 6" xfId="23338"/>
    <cellStyle name="C05L 2 3 7 7" xfId="26704"/>
    <cellStyle name="C05L 2 3 8" xfId="7758"/>
    <cellStyle name="C05L 2 3 9" xfId="12288"/>
    <cellStyle name="C05L 2 4" xfId="1271"/>
    <cellStyle name="C05L 2 4 10" xfId="18271"/>
    <cellStyle name="C05L 2 4 11" xfId="23339"/>
    <cellStyle name="C05L 2 4 12" xfId="26705"/>
    <cellStyle name="C05L 2 4 2" xfId="1822"/>
    <cellStyle name="C05L 2 4 2 2" xfId="4371"/>
    <cellStyle name="C05L 2 4 2 2 2" xfId="7771"/>
    <cellStyle name="C05L 2 4 2 2 3" xfId="12301"/>
    <cellStyle name="C05L 2 4 2 2 4" xfId="16829"/>
    <cellStyle name="C05L 2 4 2 2 5" xfId="18269"/>
    <cellStyle name="C05L 2 4 2 2 6" xfId="23341"/>
    <cellStyle name="C05L 2 4 2 2 7" xfId="26707"/>
    <cellStyle name="C05L 2 4 2 3" xfId="7770"/>
    <cellStyle name="C05L 2 4 2 4" xfId="12300"/>
    <cellStyle name="C05L 2 4 2 5" xfId="16828"/>
    <cellStyle name="C05L 2 4 2 6" xfId="18270"/>
    <cellStyle name="C05L 2 4 2 7" xfId="23340"/>
    <cellStyle name="C05L 2 4 2 8" xfId="26706"/>
    <cellStyle name="C05L 2 4 3" xfId="2241"/>
    <cellStyle name="C05L 2 4 3 2" xfId="4788"/>
    <cellStyle name="C05L 2 4 3 2 2" xfId="7773"/>
    <cellStyle name="C05L 2 4 3 2 3" xfId="12303"/>
    <cellStyle name="C05L 2 4 3 2 4" xfId="16831"/>
    <cellStyle name="C05L 2 4 3 2 5" xfId="18267"/>
    <cellStyle name="C05L 2 4 3 2 6" xfId="23343"/>
    <cellStyle name="C05L 2 4 3 2 7" xfId="26709"/>
    <cellStyle name="C05L 2 4 3 3" xfId="7772"/>
    <cellStyle name="C05L 2 4 3 4" xfId="12302"/>
    <cellStyle name="C05L 2 4 3 5" xfId="16830"/>
    <cellStyle name="C05L 2 4 3 6" xfId="18268"/>
    <cellStyle name="C05L 2 4 3 7" xfId="23342"/>
    <cellStyle name="C05L 2 4 3 8" xfId="26708"/>
    <cellStyle name="C05L 2 4 4" xfId="2653"/>
    <cellStyle name="C05L 2 4 4 2" xfId="5200"/>
    <cellStyle name="C05L 2 4 4 2 2" xfId="7775"/>
    <cellStyle name="C05L 2 4 4 2 3" xfId="12305"/>
    <cellStyle name="C05L 2 4 4 2 4" xfId="16833"/>
    <cellStyle name="C05L 2 4 4 2 5" xfId="18265"/>
    <cellStyle name="C05L 2 4 4 2 6" xfId="23345"/>
    <cellStyle name="C05L 2 4 4 2 7" xfId="26711"/>
    <cellStyle name="C05L 2 4 4 3" xfId="7774"/>
    <cellStyle name="C05L 2 4 4 4" xfId="12304"/>
    <cellStyle name="C05L 2 4 4 5" xfId="16832"/>
    <cellStyle name="C05L 2 4 4 6" xfId="18266"/>
    <cellStyle name="C05L 2 4 4 7" xfId="23344"/>
    <cellStyle name="C05L 2 4 4 8" xfId="26710"/>
    <cellStyle name="C05L 2 4 5" xfId="3068"/>
    <cellStyle name="C05L 2 4 5 2" xfId="5615"/>
    <cellStyle name="C05L 2 4 5 2 2" xfId="12307"/>
    <cellStyle name="C05L 2 4 5 2 3" xfId="16835"/>
    <cellStyle name="C05L 2 4 5 2 4" xfId="18263"/>
    <cellStyle name="C05L 2 4 5 2 5" xfId="23347"/>
    <cellStyle name="C05L 2 4 5 2 6" xfId="26713"/>
    <cellStyle name="C05L 2 4 5 3" xfId="12306"/>
    <cellStyle name="C05L 2 4 5 4" xfId="16834"/>
    <cellStyle name="C05L 2 4 5 5" xfId="18264"/>
    <cellStyle name="C05L 2 4 5 6" xfId="23346"/>
    <cellStyle name="C05L 2 4 5 7" xfId="26712"/>
    <cellStyle name="C05L 2 4 6" xfId="3343"/>
    <cellStyle name="C05L 2 4 6 2" xfId="7778"/>
    <cellStyle name="C05L 2 4 6 3" xfId="12308"/>
    <cellStyle name="C05L 2 4 6 4" xfId="16836"/>
    <cellStyle name="C05L 2 4 6 5" xfId="18262"/>
    <cellStyle name="C05L 2 4 6 6" xfId="23348"/>
    <cellStyle name="C05L 2 4 6 7" xfId="26714"/>
    <cellStyle name="C05L 2 4 7" xfId="3824"/>
    <cellStyle name="C05L 2 4 7 2" xfId="7779"/>
    <cellStyle name="C05L 2 4 7 3" xfId="12309"/>
    <cellStyle name="C05L 2 4 7 4" xfId="16837"/>
    <cellStyle name="C05L 2 4 7 5" xfId="18261"/>
    <cellStyle name="C05L 2 4 7 6" xfId="23349"/>
    <cellStyle name="C05L 2 4 7 7" xfId="26715"/>
    <cellStyle name="C05L 2 4 8" xfId="12299"/>
    <cellStyle name="C05L 2 4 9" xfId="16827"/>
    <cellStyle name="C05L 2 5" xfId="1619"/>
    <cellStyle name="C05L 2 5 2" xfId="4168"/>
    <cellStyle name="C05L 2 5 2 2" xfId="7781"/>
    <cellStyle name="C05L 2 5 2 3" xfId="12311"/>
    <cellStyle name="C05L 2 5 2 4" xfId="16839"/>
    <cellStyle name="C05L 2 5 2 5" xfId="18259"/>
    <cellStyle name="C05L 2 5 2 6" xfId="23351"/>
    <cellStyle name="C05L 2 5 2 7" xfId="26717"/>
    <cellStyle name="C05L 2 5 3" xfId="7780"/>
    <cellStyle name="C05L 2 5 4" xfId="12310"/>
    <cellStyle name="C05L 2 5 5" xfId="16838"/>
    <cellStyle name="C05L 2 5 6" xfId="18260"/>
    <cellStyle name="C05L 2 5 7" xfId="23350"/>
    <cellStyle name="C05L 2 5 8" xfId="26716"/>
    <cellStyle name="C05L 2 6" xfId="2038"/>
    <cellStyle name="C05L 2 6 2" xfId="4585"/>
    <cellStyle name="C05L 2 6 2 2" xfId="7783"/>
    <cellStyle name="C05L 2 6 2 3" xfId="12313"/>
    <cellStyle name="C05L 2 6 2 4" xfId="16841"/>
    <cellStyle name="C05L 2 6 2 5" xfId="18257"/>
    <cellStyle name="C05L 2 6 2 6" xfId="23353"/>
    <cellStyle name="C05L 2 6 2 7" xfId="26719"/>
    <cellStyle name="C05L 2 6 3" xfId="7782"/>
    <cellStyle name="C05L 2 6 4" xfId="12312"/>
    <cellStyle name="C05L 2 6 5" xfId="16840"/>
    <cellStyle name="C05L 2 6 6" xfId="18258"/>
    <cellStyle name="C05L 2 6 7" xfId="23352"/>
    <cellStyle name="C05L 2 6 8" xfId="26718"/>
    <cellStyle name="C05L 2 7" xfId="2450"/>
    <cellStyle name="C05L 2 7 2" xfId="4997"/>
    <cellStyle name="C05L 2 7 2 2" xfId="7785"/>
    <cellStyle name="C05L 2 7 2 3" xfId="12315"/>
    <cellStyle name="C05L 2 7 2 4" xfId="16843"/>
    <cellStyle name="C05L 2 7 2 5" xfId="18255"/>
    <cellStyle name="C05L 2 7 2 6" xfId="23355"/>
    <cellStyle name="C05L 2 7 2 7" xfId="26721"/>
    <cellStyle name="C05L 2 7 3" xfId="7784"/>
    <cellStyle name="C05L 2 7 4" xfId="12314"/>
    <cellStyle name="C05L 2 7 5" xfId="16842"/>
    <cellStyle name="C05L 2 7 6" xfId="18256"/>
    <cellStyle name="C05L 2 7 7" xfId="23354"/>
    <cellStyle name="C05L 2 7 8" xfId="26720"/>
    <cellStyle name="C05L 2 8" xfId="2865"/>
    <cellStyle name="C05L 2 8 2" xfId="5412"/>
    <cellStyle name="C05L 2 8 2 2" xfId="7787"/>
    <cellStyle name="C05L 2 8 2 3" xfId="12317"/>
    <cellStyle name="C05L 2 8 2 4" xfId="16845"/>
    <cellStyle name="C05L 2 8 2 5" xfId="18253"/>
    <cellStyle name="C05L 2 8 2 6" xfId="23357"/>
    <cellStyle name="C05L 2 8 2 7" xfId="26723"/>
    <cellStyle name="C05L 2 8 3" xfId="7786"/>
    <cellStyle name="C05L 2 8 4" xfId="12316"/>
    <cellStyle name="C05L 2 8 5" xfId="16844"/>
    <cellStyle name="C05L 2 8 6" xfId="18254"/>
    <cellStyle name="C05L 2 8 7" xfId="23356"/>
    <cellStyle name="C05L 2 8 8" xfId="26722"/>
    <cellStyle name="C05L 2 9" xfId="3621"/>
    <cellStyle name="C05L 2 9 2" xfId="7788"/>
    <cellStyle name="C05L 2 9 3" xfId="12318"/>
    <cellStyle name="C05L 2 9 4" xfId="16846"/>
    <cellStyle name="C05L 2 9 5" xfId="18252"/>
    <cellStyle name="C05L 2 9 6" xfId="23358"/>
    <cellStyle name="C05L 2 9 7" xfId="26724"/>
    <cellStyle name="C06H" xfId="336"/>
    <cellStyle name="C06H 2" xfId="1053"/>
    <cellStyle name="C06H 2 10" xfId="26725"/>
    <cellStyle name="C06H 2 2" xfId="1129"/>
    <cellStyle name="C06H 2 2 10" xfId="18249"/>
    <cellStyle name="C06H 2 2 11" xfId="26726"/>
    <cellStyle name="C06H 2 2 2" xfId="1232"/>
    <cellStyle name="C06H 2 2 2 10" xfId="18248"/>
    <cellStyle name="C06H 2 2 2 11" xfId="23359"/>
    <cellStyle name="C06H 2 2 2 12" xfId="26727"/>
    <cellStyle name="C06H 2 2 2 2" xfId="1783"/>
    <cellStyle name="C06H 2 2 2 2 2" xfId="4332"/>
    <cellStyle name="C06H 2 2 2 2 2 2" xfId="7794"/>
    <cellStyle name="C06H 2 2 2 2 2 3" xfId="12324"/>
    <cellStyle name="C06H 2 2 2 2 2 4" xfId="16852"/>
    <cellStyle name="C06H 2 2 2 2 2 5" xfId="18246"/>
    <cellStyle name="C06H 2 2 2 2 2 6" xfId="23361"/>
    <cellStyle name="C06H 2 2 2 2 2 7" xfId="26729"/>
    <cellStyle name="C06H 2 2 2 2 3" xfId="7793"/>
    <cellStyle name="C06H 2 2 2 2 4" xfId="12323"/>
    <cellStyle name="C06H 2 2 2 2 5" xfId="16851"/>
    <cellStyle name="C06H 2 2 2 2 6" xfId="18247"/>
    <cellStyle name="C06H 2 2 2 2 7" xfId="23360"/>
    <cellStyle name="C06H 2 2 2 2 8" xfId="26728"/>
    <cellStyle name="C06H 2 2 2 3" xfId="2202"/>
    <cellStyle name="C06H 2 2 2 3 2" xfId="4749"/>
    <cellStyle name="C06H 2 2 2 3 2 2" xfId="7796"/>
    <cellStyle name="C06H 2 2 2 3 2 3" xfId="12326"/>
    <cellStyle name="C06H 2 2 2 3 2 4" xfId="16854"/>
    <cellStyle name="C06H 2 2 2 3 2 5" xfId="18244"/>
    <cellStyle name="C06H 2 2 2 3 2 6" xfId="23363"/>
    <cellStyle name="C06H 2 2 2 3 2 7" xfId="26731"/>
    <cellStyle name="C06H 2 2 2 3 3" xfId="7795"/>
    <cellStyle name="C06H 2 2 2 3 4" xfId="12325"/>
    <cellStyle name="C06H 2 2 2 3 5" xfId="16853"/>
    <cellStyle name="C06H 2 2 2 3 6" xfId="18245"/>
    <cellStyle name="C06H 2 2 2 3 7" xfId="23362"/>
    <cellStyle name="C06H 2 2 2 3 8" xfId="26730"/>
    <cellStyle name="C06H 2 2 2 4" xfId="2614"/>
    <cellStyle name="C06H 2 2 2 4 2" xfId="5161"/>
    <cellStyle name="C06H 2 2 2 4 2 2" xfId="7798"/>
    <cellStyle name="C06H 2 2 2 4 2 3" xfId="12328"/>
    <cellStyle name="C06H 2 2 2 4 2 4" xfId="16856"/>
    <cellStyle name="C06H 2 2 2 4 2 5" xfId="18242"/>
    <cellStyle name="C06H 2 2 2 4 2 6" xfId="23365"/>
    <cellStyle name="C06H 2 2 2 4 2 7" xfId="26733"/>
    <cellStyle name="C06H 2 2 2 4 3" xfId="7797"/>
    <cellStyle name="C06H 2 2 2 4 4" xfId="12327"/>
    <cellStyle name="C06H 2 2 2 4 5" xfId="16855"/>
    <cellStyle name="C06H 2 2 2 4 6" xfId="18243"/>
    <cellStyle name="C06H 2 2 2 4 7" xfId="23364"/>
    <cellStyle name="C06H 2 2 2 4 8" xfId="26732"/>
    <cellStyle name="C06H 2 2 2 5" xfId="3029"/>
    <cellStyle name="C06H 2 2 2 5 2" xfId="5576"/>
    <cellStyle name="C06H 2 2 2 5 2 2" xfId="7800"/>
    <cellStyle name="C06H 2 2 2 5 2 3" xfId="12330"/>
    <cellStyle name="C06H 2 2 2 5 2 4" xfId="16858"/>
    <cellStyle name="C06H 2 2 2 5 2 5" xfId="18240"/>
    <cellStyle name="C06H 2 2 2 5 2 6" xfId="23367"/>
    <cellStyle name="C06H 2 2 2 5 2 7" xfId="26735"/>
    <cellStyle name="C06H 2 2 2 5 3" xfId="7799"/>
    <cellStyle name="C06H 2 2 2 5 4" xfId="12329"/>
    <cellStyle name="C06H 2 2 2 5 5" xfId="18241"/>
    <cellStyle name="C06H 2 2 2 5 6" xfId="23366"/>
    <cellStyle name="C06H 2 2 2 5 7" xfId="26734"/>
    <cellStyle name="C06H 2 2 2 6" xfId="3344"/>
    <cellStyle name="C06H 2 2 2 6 2" xfId="7801"/>
    <cellStyle name="C06H 2 2 2 6 3" xfId="12331"/>
    <cellStyle name="C06H 2 2 2 6 4" xfId="16859"/>
    <cellStyle name="C06H 2 2 2 6 5" xfId="18239"/>
    <cellStyle name="C06H 2 2 2 6 6" xfId="23368"/>
    <cellStyle name="C06H 2 2 2 6 7" xfId="26736"/>
    <cellStyle name="C06H 2 2 2 7" xfId="3785"/>
    <cellStyle name="C06H 2 2 2 7 2" xfId="7802"/>
    <cellStyle name="C06H 2 2 2 7 3" xfId="12332"/>
    <cellStyle name="C06H 2 2 2 7 4" xfId="16860"/>
    <cellStyle name="C06H 2 2 2 7 5" xfId="18238"/>
    <cellStyle name="C06H 2 2 2 7 6" xfId="23369"/>
    <cellStyle name="C06H 2 2 2 7 7" xfId="26737"/>
    <cellStyle name="C06H 2 2 2 8" xfId="7792"/>
    <cellStyle name="C06H 2 2 2 9" xfId="12322"/>
    <cellStyle name="C06H 2 2 3" xfId="1331"/>
    <cellStyle name="C06H 2 2 3 10" xfId="18237"/>
    <cellStyle name="C06H 2 2 3 11" xfId="23370"/>
    <cellStyle name="C06H 2 2 3 12" xfId="26738"/>
    <cellStyle name="C06H 2 2 3 2" xfId="1882"/>
    <cellStyle name="C06H 2 2 3 2 2" xfId="4431"/>
    <cellStyle name="C06H 2 2 3 2 2 2" xfId="7805"/>
    <cellStyle name="C06H 2 2 3 2 2 3" xfId="12335"/>
    <cellStyle name="C06H 2 2 3 2 2 4" xfId="16863"/>
    <cellStyle name="C06H 2 2 3 2 2 5" xfId="18235"/>
    <cellStyle name="C06H 2 2 3 2 2 6" xfId="23372"/>
    <cellStyle name="C06H 2 2 3 2 2 7" xfId="26740"/>
    <cellStyle name="C06H 2 2 3 2 3" xfId="7804"/>
    <cellStyle name="C06H 2 2 3 2 4" xfId="12334"/>
    <cellStyle name="C06H 2 2 3 2 5" xfId="16862"/>
    <cellStyle name="C06H 2 2 3 2 6" xfId="18236"/>
    <cellStyle name="C06H 2 2 3 2 7" xfId="23371"/>
    <cellStyle name="C06H 2 2 3 2 8" xfId="26739"/>
    <cellStyle name="C06H 2 2 3 3" xfId="2301"/>
    <cellStyle name="C06H 2 2 3 3 2" xfId="4848"/>
    <cellStyle name="C06H 2 2 3 3 2 2" xfId="7807"/>
    <cellStyle name="C06H 2 2 3 3 2 3" xfId="12337"/>
    <cellStyle name="C06H 2 2 3 3 2 4" xfId="16865"/>
    <cellStyle name="C06H 2 2 3 3 2 5" xfId="18233"/>
    <cellStyle name="C06H 2 2 3 3 2 6" xfId="23374"/>
    <cellStyle name="C06H 2 2 3 3 2 7" xfId="26742"/>
    <cellStyle name="C06H 2 2 3 3 3" xfId="7806"/>
    <cellStyle name="C06H 2 2 3 3 4" xfId="12336"/>
    <cellStyle name="C06H 2 2 3 3 5" xfId="16864"/>
    <cellStyle name="C06H 2 2 3 3 6" xfId="18234"/>
    <cellStyle name="C06H 2 2 3 3 7" xfId="23373"/>
    <cellStyle name="C06H 2 2 3 3 8" xfId="26741"/>
    <cellStyle name="C06H 2 2 3 4" xfId="2713"/>
    <cellStyle name="C06H 2 2 3 4 2" xfId="5260"/>
    <cellStyle name="C06H 2 2 3 4 2 2" xfId="7809"/>
    <cellStyle name="C06H 2 2 3 4 2 3" xfId="12339"/>
    <cellStyle name="C06H 2 2 3 4 2 4" xfId="16867"/>
    <cellStyle name="C06H 2 2 3 4 2 5" xfId="18231"/>
    <cellStyle name="C06H 2 2 3 4 2 6" xfId="23376"/>
    <cellStyle name="C06H 2 2 3 4 2 7" xfId="26744"/>
    <cellStyle name="C06H 2 2 3 4 3" xfId="7808"/>
    <cellStyle name="C06H 2 2 3 4 4" xfId="12338"/>
    <cellStyle name="C06H 2 2 3 4 5" xfId="16866"/>
    <cellStyle name="C06H 2 2 3 4 6" xfId="18232"/>
    <cellStyle name="C06H 2 2 3 4 7" xfId="23375"/>
    <cellStyle name="C06H 2 2 3 4 8" xfId="26743"/>
    <cellStyle name="C06H 2 2 3 5" xfId="3128"/>
    <cellStyle name="C06H 2 2 3 5 2" xfId="5675"/>
    <cellStyle name="C06H 2 2 3 5 2 2" xfId="7811"/>
    <cellStyle name="C06H 2 2 3 5 2 3" xfId="12341"/>
    <cellStyle name="C06H 2 2 3 5 2 4" xfId="16869"/>
    <cellStyle name="C06H 2 2 3 5 2 5" xfId="18229"/>
    <cellStyle name="C06H 2 2 3 5 2 6" xfId="23378"/>
    <cellStyle name="C06H 2 2 3 5 2 7" xfId="26746"/>
    <cellStyle name="C06H 2 2 3 5 3" xfId="7810"/>
    <cellStyle name="C06H 2 2 3 5 4" xfId="12340"/>
    <cellStyle name="C06H 2 2 3 5 5" xfId="16868"/>
    <cellStyle name="C06H 2 2 3 5 6" xfId="18230"/>
    <cellStyle name="C06H 2 2 3 5 7" xfId="23377"/>
    <cellStyle name="C06H 2 2 3 5 8" xfId="26745"/>
    <cellStyle name="C06H 2 2 3 6" xfId="3884"/>
    <cellStyle name="C06H 2 2 3 6 2" xfId="7812"/>
    <cellStyle name="C06H 2 2 3 6 3" xfId="12342"/>
    <cellStyle name="C06H 2 2 3 6 4" xfId="16870"/>
    <cellStyle name="C06H 2 2 3 6 5" xfId="18228"/>
    <cellStyle name="C06H 2 2 3 6 6" xfId="23379"/>
    <cellStyle name="C06H 2 2 3 6 7" xfId="26747"/>
    <cellStyle name="C06H 2 2 3 7" xfId="7803"/>
    <cellStyle name="C06H 2 2 3 8" xfId="12333"/>
    <cellStyle name="C06H 2 2 3 9" xfId="16861"/>
    <cellStyle name="C06H 2 2 4" xfId="1680"/>
    <cellStyle name="C06H 2 2 4 2" xfId="4229"/>
    <cellStyle name="C06H 2 2 4 2 2" xfId="7814"/>
    <cellStyle name="C06H 2 2 4 2 3" xfId="12344"/>
    <cellStyle name="C06H 2 2 4 2 4" xfId="16872"/>
    <cellStyle name="C06H 2 2 4 2 5" xfId="18226"/>
    <cellStyle name="C06H 2 2 4 2 6" xfId="23380"/>
    <cellStyle name="C06H 2 2 4 2 7" xfId="26749"/>
    <cellStyle name="C06H 2 2 4 3" xfId="7813"/>
    <cellStyle name="C06H 2 2 4 4" xfId="12343"/>
    <cellStyle name="C06H 2 2 4 5" xfId="16871"/>
    <cellStyle name="C06H 2 2 4 6" xfId="18227"/>
    <cellStyle name="C06H 2 2 4 7" xfId="26748"/>
    <cellStyle name="C06H 2 2 5" xfId="2099"/>
    <cellStyle name="C06H 2 2 5 2" xfId="4646"/>
    <cellStyle name="C06H 2 2 5 2 2" xfId="7816"/>
    <cellStyle name="C06H 2 2 5 2 3" xfId="12346"/>
    <cellStyle name="C06H 2 2 5 2 4" xfId="16874"/>
    <cellStyle name="C06H 2 2 5 2 5" xfId="18224"/>
    <cellStyle name="C06H 2 2 5 2 6" xfId="23382"/>
    <cellStyle name="C06H 2 2 5 2 7" xfId="26751"/>
    <cellStyle name="C06H 2 2 5 3" xfId="7815"/>
    <cellStyle name="C06H 2 2 5 4" xfId="12345"/>
    <cellStyle name="C06H 2 2 5 5" xfId="16873"/>
    <cellStyle name="C06H 2 2 5 6" xfId="18225"/>
    <cellStyle name="C06H 2 2 5 7" xfId="23381"/>
    <cellStyle name="C06H 2 2 5 8" xfId="26750"/>
    <cellStyle name="C06H 2 2 6" xfId="2511"/>
    <cellStyle name="C06H 2 2 6 2" xfId="5058"/>
    <cellStyle name="C06H 2 2 6 2 2" xfId="7818"/>
    <cellStyle name="C06H 2 2 6 2 3" xfId="16876"/>
    <cellStyle name="C06H 2 2 6 2 4" xfId="18222"/>
    <cellStyle name="C06H 2 2 6 2 5" xfId="23384"/>
    <cellStyle name="C06H 2 2 6 2 6" xfId="26753"/>
    <cellStyle name="C06H 2 2 6 3" xfId="7817"/>
    <cellStyle name="C06H 2 2 6 4" xfId="16875"/>
    <cellStyle name="C06H 2 2 6 5" xfId="18223"/>
    <cellStyle name="C06H 2 2 6 6" xfId="23383"/>
    <cellStyle name="C06H 2 2 6 7" xfId="26752"/>
    <cellStyle name="C06H 2 2 7" xfId="2926"/>
    <cellStyle name="C06H 2 2 7 2" xfId="5473"/>
    <cellStyle name="C06H 2 2 7 2 2" xfId="7820"/>
    <cellStyle name="C06H 2 2 7 2 3" xfId="12350"/>
    <cellStyle name="C06H 2 2 7 2 4" xfId="16878"/>
    <cellStyle name="C06H 2 2 7 2 5" xfId="18220"/>
    <cellStyle name="C06H 2 2 7 2 6" xfId="23386"/>
    <cellStyle name="C06H 2 2 7 2 7" xfId="26755"/>
    <cellStyle name="C06H 2 2 7 3" xfId="7819"/>
    <cellStyle name="C06H 2 2 7 4" xfId="12349"/>
    <cellStyle name="C06H 2 2 7 5" xfId="16877"/>
    <cellStyle name="C06H 2 2 7 6" xfId="18221"/>
    <cellStyle name="C06H 2 2 7 7" xfId="23385"/>
    <cellStyle name="C06H 2 2 7 8" xfId="26754"/>
    <cellStyle name="C06H 2 2 8" xfId="3682"/>
    <cellStyle name="C06H 2 2 8 2" xfId="7821"/>
    <cellStyle name="C06H 2 2 8 3" xfId="12351"/>
    <cellStyle name="C06H 2 2 8 4" xfId="16879"/>
    <cellStyle name="C06H 2 2 8 5" xfId="18219"/>
    <cellStyle name="C06H 2 2 8 6" xfId="23387"/>
    <cellStyle name="C06H 2 2 8 7" xfId="26756"/>
    <cellStyle name="C06H 2 2 9" xfId="7791"/>
    <cellStyle name="C06H 2 3" xfId="1171"/>
    <cellStyle name="C06H 2 3 10" xfId="16880"/>
    <cellStyle name="C06H 2 3 11" xfId="23388"/>
    <cellStyle name="C06H 2 3 12" xfId="26757"/>
    <cellStyle name="C06H 2 3 2" xfId="1722"/>
    <cellStyle name="C06H 2 3 2 2" xfId="4271"/>
    <cellStyle name="C06H 2 3 2 2 2" xfId="7824"/>
    <cellStyle name="C06H 2 3 2 2 3" xfId="12354"/>
    <cellStyle name="C06H 2 3 2 2 4" xfId="16882"/>
    <cellStyle name="C06H 2 3 2 2 5" xfId="18216"/>
    <cellStyle name="C06H 2 3 2 2 6" xfId="23390"/>
    <cellStyle name="C06H 2 3 2 2 7" xfId="26759"/>
    <cellStyle name="C06H 2 3 2 3" xfId="7823"/>
    <cellStyle name="C06H 2 3 2 4" xfId="12353"/>
    <cellStyle name="C06H 2 3 2 5" xfId="16881"/>
    <cellStyle name="C06H 2 3 2 6" xfId="18217"/>
    <cellStyle name="C06H 2 3 2 7" xfId="23389"/>
    <cellStyle name="C06H 2 3 2 8" xfId="26758"/>
    <cellStyle name="C06H 2 3 3" xfId="2141"/>
    <cellStyle name="C06H 2 3 3 2" xfId="4688"/>
    <cellStyle name="C06H 2 3 3 2 2" xfId="7826"/>
    <cellStyle name="C06H 2 3 3 2 3" xfId="12356"/>
    <cellStyle name="C06H 2 3 3 2 4" xfId="16884"/>
    <cellStyle name="C06H 2 3 3 2 5" xfId="18214"/>
    <cellStyle name="C06H 2 3 3 2 6" xfId="23392"/>
    <cellStyle name="C06H 2 3 3 2 7" xfId="26761"/>
    <cellStyle name="C06H 2 3 3 3" xfId="7825"/>
    <cellStyle name="C06H 2 3 3 4" xfId="12355"/>
    <cellStyle name="C06H 2 3 3 5" xfId="16883"/>
    <cellStyle name="C06H 2 3 3 6" xfId="18215"/>
    <cellStyle name="C06H 2 3 3 7" xfId="23391"/>
    <cellStyle name="C06H 2 3 3 8" xfId="26760"/>
    <cellStyle name="C06H 2 3 4" xfId="2553"/>
    <cellStyle name="C06H 2 3 4 2" xfId="5100"/>
    <cellStyle name="C06H 2 3 4 2 2" xfId="7828"/>
    <cellStyle name="C06H 2 3 4 2 3" xfId="12358"/>
    <cellStyle name="C06H 2 3 4 2 4" xfId="16886"/>
    <cellStyle name="C06H 2 3 4 2 5" xfId="18212"/>
    <cellStyle name="C06H 2 3 4 2 6" xfId="23394"/>
    <cellStyle name="C06H 2 3 4 2 7" xfId="26763"/>
    <cellStyle name="C06H 2 3 4 3" xfId="7827"/>
    <cellStyle name="C06H 2 3 4 4" xfId="12357"/>
    <cellStyle name="C06H 2 3 4 5" xfId="16885"/>
    <cellStyle name="C06H 2 3 4 6" xfId="23393"/>
    <cellStyle name="C06H 2 3 4 7" xfId="26762"/>
    <cellStyle name="C06H 2 3 5" xfId="2968"/>
    <cellStyle name="C06H 2 3 5 2" xfId="5515"/>
    <cellStyle name="C06H 2 3 5 2 2" xfId="7830"/>
    <cellStyle name="C06H 2 3 5 2 3" xfId="12360"/>
    <cellStyle name="C06H 2 3 5 2 4" xfId="16888"/>
    <cellStyle name="C06H 2 3 5 2 5" xfId="18210"/>
    <cellStyle name="C06H 2 3 5 2 6" xfId="23396"/>
    <cellStyle name="C06H 2 3 5 2 7" xfId="26765"/>
    <cellStyle name="C06H 2 3 5 3" xfId="7829"/>
    <cellStyle name="C06H 2 3 5 4" xfId="12359"/>
    <cellStyle name="C06H 2 3 5 5" xfId="16887"/>
    <cellStyle name="C06H 2 3 5 6" xfId="18211"/>
    <cellStyle name="C06H 2 3 5 7" xfId="23395"/>
    <cellStyle name="C06H 2 3 5 8" xfId="26764"/>
    <cellStyle name="C06H 2 3 6" xfId="3345"/>
    <cellStyle name="C06H 2 3 6 2" xfId="7831"/>
    <cellStyle name="C06H 2 3 6 3" xfId="12361"/>
    <cellStyle name="C06H 2 3 6 4" xfId="16889"/>
    <cellStyle name="C06H 2 3 6 5" xfId="18209"/>
    <cellStyle name="C06H 2 3 6 6" xfId="23397"/>
    <cellStyle name="C06H 2 3 6 7" xfId="26766"/>
    <cellStyle name="C06H 2 3 7" xfId="3724"/>
    <cellStyle name="C06H 2 3 7 2" xfId="7832"/>
    <cellStyle name="C06H 2 3 7 3" xfId="12362"/>
    <cellStyle name="C06H 2 3 7 4" xfId="16890"/>
    <cellStyle name="C06H 2 3 7 5" xfId="18208"/>
    <cellStyle name="C06H 2 3 7 6" xfId="23398"/>
    <cellStyle name="C06H 2 3 7 7" xfId="26767"/>
    <cellStyle name="C06H 2 3 8" xfId="7822"/>
    <cellStyle name="C06H 2 3 9" xfId="12352"/>
    <cellStyle name="C06H 2 4" xfId="1272"/>
    <cellStyle name="C06H 2 4 10" xfId="18207"/>
    <cellStyle name="C06H 2 4 11" xfId="23399"/>
    <cellStyle name="C06H 2 4 12" xfId="26768"/>
    <cellStyle name="C06H 2 4 2" xfId="1823"/>
    <cellStyle name="C06H 2 4 2 2" xfId="4372"/>
    <cellStyle name="C06H 2 4 2 2 2" xfId="7835"/>
    <cellStyle name="C06H 2 4 2 2 3" xfId="12365"/>
    <cellStyle name="C06H 2 4 2 2 4" xfId="16893"/>
    <cellStyle name="C06H 2 4 2 2 5" xfId="18205"/>
    <cellStyle name="C06H 2 4 2 2 6" xfId="23401"/>
    <cellStyle name="C06H 2 4 2 2 7" xfId="26770"/>
    <cellStyle name="C06H 2 4 2 3" xfId="7834"/>
    <cellStyle name="C06H 2 4 2 4" xfId="12364"/>
    <cellStyle name="C06H 2 4 2 5" xfId="16892"/>
    <cellStyle name="C06H 2 4 2 6" xfId="18206"/>
    <cellStyle name="C06H 2 4 2 7" xfId="23400"/>
    <cellStyle name="C06H 2 4 2 8" xfId="26769"/>
    <cellStyle name="C06H 2 4 3" xfId="2242"/>
    <cellStyle name="C06H 2 4 3 2" xfId="4789"/>
    <cellStyle name="C06H 2 4 3 2 2" xfId="7837"/>
    <cellStyle name="C06H 2 4 3 2 3" xfId="12367"/>
    <cellStyle name="C06H 2 4 3 2 4" xfId="16895"/>
    <cellStyle name="C06H 2 4 3 2 5" xfId="18203"/>
    <cellStyle name="C06H 2 4 3 2 6" xfId="23403"/>
    <cellStyle name="C06H 2 4 3 2 7" xfId="26772"/>
    <cellStyle name="C06H 2 4 3 3" xfId="7836"/>
    <cellStyle name="C06H 2 4 3 4" xfId="12366"/>
    <cellStyle name="C06H 2 4 3 5" xfId="16894"/>
    <cellStyle name="C06H 2 4 3 6" xfId="18204"/>
    <cellStyle name="C06H 2 4 3 7" xfId="23402"/>
    <cellStyle name="C06H 2 4 3 8" xfId="26771"/>
    <cellStyle name="C06H 2 4 4" xfId="2654"/>
    <cellStyle name="C06H 2 4 4 2" xfId="5201"/>
    <cellStyle name="C06H 2 4 4 2 2" xfId="7839"/>
    <cellStyle name="C06H 2 4 4 2 3" xfId="12369"/>
    <cellStyle name="C06H 2 4 4 2 4" xfId="16897"/>
    <cellStyle name="C06H 2 4 4 2 5" xfId="18201"/>
    <cellStyle name="C06H 2 4 4 2 6" xfId="23405"/>
    <cellStyle name="C06H 2 4 4 2 7" xfId="26774"/>
    <cellStyle name="C06H 2 4 4 3" xfId="7838"/>
    <cellStyle name="C06H 2 4 4 4" xfId="12368"/>
    <cellStyle name="C06H 2 4 4 5" xfId="16896"/>
    <cellStyle name="C06H 2 4 4 6" xfId="18202"/>
    <cellStyle name="C06H 2 4 4 7" xfId="23404"/>
    <cellStyle name="C06H 2 4 4 8" xfId="26773"/>
    <cellStyle name="C06H 2 4 5" xfId="3069"/>
    <cellStyle name="C06H 2 4 5 2" xfId="5616"/>
    <cellStyle name="C06H 2 4 5 2 2" xfId="12371"/>
    <cellStyle name="C06H 2 4 5 2 3" xfId="16899"/>
    <cellStyle name="C06H 2 4 5 2 4" xfId="18199"/>
    <cellStyle name="C06H 2 4 5 2 5" xfId="23407"/>
    <cellStyle name="C06H 2 4 5 2 6" xfId="26776"/>
    <cellStyle name="C06H 2 4 5 3" xfId="12370"/>
    <cellStyle name="C06H 2 4 5 4" xfId="16898"/>
    <cellStyle name="C06H 2 4 5 5" xfId="18200"/>
    <cellStyle name="C06H 2 4 5 6" xfId="23406"/>
    <cellStyle name="C06H 2 4 5 7" xfId="26775"/>
    <cellStyle name="C06H 2 4 6" xfId="3346"/>
    <cellStyle name="C06H 2 4 6 2" xfId="7842"/>
    <cellStyle name="C06H 2 4 6 3" xfId="12372"/>
    <cellStyle name="C06H 2 4 6 4" xfId="16900"/>
    <cellStyle name="C06H 2 4 6 5" xfId="18198"/>
    <cellStyle name="C06H 2 4 6 6" xfId="23408"/>
    <cellStyle name="C06H 2 4 6 7" xfId="26777"/>
    <cellStyle name="C06H 2 4 7" xfId="3825"/>
    <cellStyle name="C06H 2 4 7 2" xfId="7843"/>
    <cellStyle name="C06H 2 4 7 3" xfId="12373"/>
    <cellStyle name="C06H 2 4 7 4" xfId="16901"/>
    <cellStyle name="C06H 2 4 7 5" xfId="18197"/>
    <cellStyle name="C06H 2 4 7 6" xfId="23409"/>
    <cellStyle name="C06H 2 4 7 7" xfId="26778"/>
    <cellStyle name="C06H 2 4 8" xfId="12363"/>
    <cellStyle name="C06H 2 4 9" xfId="16891"/>
    <cellStyle name="C06H 2 5" xfId="1620"/>
    <cellStyle name="C06H 2 5 2" xfId="4169"/>
    <cellStyle name="C06H 2 5 2 2" xfId="7845"/>
    <cellStyle name="C06H 2 5 2 3" xfId="12375"/>
    <cellStyle name="C06H 2 5 2 4" xfId="16903"/>
    <cellStyle name="C06H 2 5 2 5" xfId="18195"/>
    <cellStyle name="C06H 2 5 2 6" xfId="23411"/>
    <cellStyle name="C06H 2 5 2 7" xfId="26780"/>
    <cellStyle name="C06H 2 5 3" xfId="7844"/>
    <cellStyle name="C06H 2 5 4" xfId="12374"/>
    <cellStyle name="C06H 2 5 5" xfId="16902"/>
    <cellStyle name="C06H 2 5 6" xfId="18196"/>
    <cellStyle name="C06H 2 5 7" xfId="23410"/>
    <cellStyle name="C06H 2 5 8" xfId="26779"/>
    <cellStyle name="C06H 2 6" xfId="2039"/>
    <cellStyle name="C06H 2 6 2" xfId="4586"/>
    <cellStyle name="C06H 2 6 2 2" xfId="7847"/>
    <cellStyle name="C06H 2 6 2 3" xfId="12377"/>
    <cellStyle name="C06H 2 6 2 4" xfId="16905"/>
    <cellStyle name="C06H 2 6 2 5" xfId="18193"/>
    <cellStyle name="C06H 2 6 2 6" xfId="23413"/>
    <cellStyle name="C06H 2 6 2 7" xfId="26782"/>
    <cellStyle name="C06H 2 6 3" xfId="7846"/>
    <cellStyle name="C06H 2 6 4" xfId="12376"/>
    <cellStyle name="C06H 2 6 5" xfId="16904"/>
    <cellStyle name="C06H 2 6 6" xfId="18194"/>
    <cellStyle name="C06H 2 6 7" xfId="23412"/>
    <cellStyle name="C06H 2 6 8" xfId="26781"/>
    <cellStyle name="C06H 2 7" xfId="2451"/>
    <cellStyle name="C06H 2 7 2" xfId="4998"/>
    <cellStyle name="C06H 2 7 2 2" xfId="7849"/>
    <cellStyle name="C06H 2 7 2 3" xfId="12379"/>
    <cellStyle name="C06H 2 7 2 4" xfId="16907"/>
    <cellStyle name="C06H 2 7 2 5" xfId="18191"/>
    <cellStyle name="C06H 2 7 2 6" xfId="23415"/>
    <cellStyle name="C06H 2 7 2 7" xfId="26784"/>
    <cellStyle name="C06H 2 7 3" xfId="7848"/>
    <cellStyle name="C06H 2 7 4" xfId="12378"/>
    <cellStyle name="C06H 2 7 5" xfId="16906"/>
    <cellStyle name="C06H 2 7 6" xfId="18192"/>
    <cellStyle name="C06H 2 7 7" xfId="23414"/>
    <cellStyle name="C06H 2 7 8" xfId="26783"/>
    <cellStyle name="C06H 2 8" xfId="2866"/>
    <cellStyle name="C06H 2 8 2" xfId="5413"/>
    <cellStyle name="C06H 2 8 2 2" xfId="7851"/>
    <cellStyle name="C06H 2 8 2 3" xfId="12381"/>
    <cellStyle name="C06H 2 8 2 4" xfId="16909"/>
    <cellStyle name="C06H 2 8 2 5" xfId="18189"/>
    <cellStyle name="C06H 2 8 2 6" xfId="23417"/>
    <cellStyle name="C06H 2 8 2 7" xfId="26786"/>
    <cellStyle name="C06H 2 8 3" xfId="7850"/>
    <cellStyle name="C06H 2 8 4" xfId="12380"/>
    <cellStyle name="C06H 2 8 5" xfId="16908"/>
    <cellStyle name="C06H 2 8 6" xfId="18190"/>
    <cellStyle name="C06H 2 8 7" xfId="23416"/>
    <cellStyle name="C06H 2 8 8" xfId="26785"/>
    <cellStyle name="C06H 2 9" xfId="3622"/>
    <cellStyle name="C06H 2 9 2" xfId="7852"/>
    <cellStyle name="C06H 2 9 3" xfId="12382"/>
    <cellStyle name="C06H 2 9 4" xfId="16910"/>
    <cellStyle name="C06H 2 9 5" xfId="18188"/>
    <cellStyle name="C06H 2 9 6" xfId="23418"/>
    <cellStyle name="C06H 2 9 7" xfId="26787"/>
    <cellStyle name="C06L" xfId="337"/>
    <cellStyle name="C06L 2" xfId="1054"/>
    <cellStyle name="C06L 2 10" xfId="26788"/>
    <cellStyle name="C06L 2 2" xfId="1130"/>
    <cellStyle name="C06L 2 2 10" xfId="18185"/>
    <cellStyle name="C06L 2 2 11" xfId="26789"/>
    <cellStyle name="C06L 2 2 2" xfId="1233"/>
    <cellStyle name="C06L 2 2 2 10" xfId="18184"/>
    <cellStyle name="C06L 2 2 2 11" xfId="23419"/>
    <cellStyle name="C06L 2 2 2 12" xfId="26790"/>
    <cellStyle name="C06L 2 2 2 2" xfId="1784"/>
    <cellStyle name="C06L 2 2 2 2 2" xfId="4333"/>
    <cellStyle name="C06L 2 2 2 2 2 2" xfId="7858"/>
    <cellStyle name="C06L 2 2 2 2 2 3" xfId="12388"/>
    <cellStyle name="C06L 2 2 2 2 2 4" xfId="16916"/>
    <cellStyle name="C06L 2 2 2 2 2 5" xfId="18182"/>
    <cellStyle name="C06L 2 2 2 2 2 6" xfId="23421"/>
    <cellStyle name="C06L 2 2 2 2 2 7" xfId="26792"/>
    <cellStyle name="C06L 2 2 2 2 3" xfId="7857"/>
    <cellStyle name="C06L 2 2 2 2 4" xfId="12387"/>
    <cellStyle name="C06L 2 2 2 2 5" xfId="16915"/>
    <cellStyle name="C06L 2 2 2 2 6" xfId="18183"/>
    <cellStyle name="C06L 2 2 2 2 7" xfId="23420"/>
    <cellStyle name="C06L 2 2 2 2 8" xfId="26791"/>
    <cellStyle name="C06L 2 2 2 3" xfId="2203"/>
    <cellStyle name="C06L 2 2 2 3 2" xfId="4750"/>
    <cellStyle name="C06L 2 2 2 3 2 2" xfId="7860"/>
    <cellStyle name="C06L 2 2 2 3 2 3" xfId="12390"/>
    <cellStyle name="C06L 2 2 2 3 2 4" xfId="16918"/>
    <cellStyle name="C06L 2 2 2 3 2 5" xfId="15949"/>
    <cellStyle name="C06L 2 2 2 3 2 6" xfId="23423"/>
    <cellStyle name="C06L 2 2 2 3 2 7" xfId="26794"/>
    <cellStyle name="C06L 2 2 2 3 3" xfId="7859"/>
    <cellStyle name="C06L 2 2 2 3 4" xfId="12389"/>
    <cellStyle name="C06L 2 2 2 3 5" xfId="16917"/>
    <cellStyle name="C06L 2 2 2 3 6" xfId="18181"/>
    <cellStyle name="C06L 2 2 2 3 7" xfId="23422"/>
    <cellStyle name="C06L 2 2 2 3 8" xfId="26793"/>
    <cellStyle name="C06L 2 2 2 4" xfId="2615"/>
    <cellStyle name="C06L 2 2 2 4 2" xfId="5162"/>
    <cellStyle name="C06L 2 2 2 4 2 2" xfId="7862"/>
    <cellStyle name="C06L 2 2 2 4 2 3" xfId="12392"/>
    <cellStyle name="C06L 2 2 2 4 2 4" xfId="16920"/>
    <cellStyle name="C06L 2 2 2 4 2 5" xfId="18179"/>
    <cellStyle name="C06L 2 2 2 4 2 6" xfId="23425"/>
    <cellStyle name="C06L 2 2 2 4 2 7" xfId="26796"/>
    <cellStyle name="C06L 2 2 2 4 3" xfId="7861"/>
    <cellStyle name="C06L 2 2 2 4 4" xfId="12391"/>
    <cellStyle name="C06L 2 2 2 4 5" xfId="16919"/>
    <cellStyle name="C06L 2 2 2 4 6" xfId="18180"/>
    <cellStyle name="C06L 2 2 2 4 7" xfId="23424"/>
    <cellStyle name="C06L 2 2 2 4 8" xfId="26795"/>
    <cellStyle name="C06L 2 2 2 5" xfId="3030"/>
    <cellStyle name="C06L 2 2 2 5 2" xfId="5577"/>
    <cellStyle name="C06L 2 2 2 5 2 2" xfId="7864"/>
    <cellStyle name="C06L 2 2 2 5 2 3" xfId="12394"/>
    <cellStyle name="C06L 2 2 2 5 2 4" xfId="16922"/>
    <cellStyle name="C06L 2 2 2 5 2 5" xfId="18177"/>
    <cellStyle name="C06L 2 2 2 5 2 6" xfId="23427"/>
    <cellStyle name="C06L 2 2 2 5 2 7" xfId="26798"/>
    <cellStyle name="C06L 2 2 2 5 3" xfId="7863"/>
    <cellStyle name="C06L 2 2 2 5 4" xfId="12393"/>
    <cellStyle name="C06L 2 2 2 5 5" xfId="18178"/>
    <cellStyle name="C06L 2 2 2 5 6" xfId="23426"/>
    <cellStyle name="C06L 2 2 2 5 7" xfId="26797"/>
    <cellStyle name="C06L 2 2 2 6" xfId="3347"/>
    <cellStyle name="C06L 2 2 2 6 2" xfId="7865"/>
    <cellStyle name="C06L 2 2 2 6 3" xfId="12395"/>
    <cellStyle name="C06L 2 2 2 6 4" xfId="16923"/>
    <cellStyle name="C06L 2 2 2 6 5" xfId="18176"/>
    <cellStyle name="C06L 2 2 2 6 6" xfId="23428"/>
    <cellStyle name="C06L 2 2 2 6 7" xfId="26799"/>
    <cellStyle name="C06L 2 2 2 7" xfId="3786"/>
    <cellStyle name="C06L 2 2 2 7 2" xfId="7866"/>
    <cellStyle name="C06L 2 2 2 7 3" xfId="12396"/>
    <cellStyle name="C06L 2 2 2 7 4" xfId="16924"/>
    <cellStyle name="C06L 2 2 2 7 5" xfId="18175"/>
    <cellStyle name="C06L 2 2 2 7 6" xfId="23429"/>
    <cellStyle name="C06L 2 2 2 7 7" xfId="26800"/>
    <cellStyle name="C06L 2 2 2 8" xfId="7856"/>
    <cellStyle name="C06L 2 2 2 9" xfId="12386"/>
    <cellStyle name="C06L 2 2 3" xfId="1332"/>
    <cellStyle name="C06L 2 2 3 10" xfId="18174"/>
    <cellStyle name="C06L 2 2 3 11" xfId="23430"/>
    <cellStyle name="C06L 2 2 3 12" xfId="26801"/>
    <cellStyle name="C06L 2 2 3 2" xfId="1883"/>
    <cellStyle name="C06L 2 2 3 2 2" xfId="4432"/>
    <cellStyle name="C06L 2 2 3 2 2 2" xfId="7869"/>
    <cellStyle name="C06L 2 2 3 2 2 3" xfId="12399"/>
    <cellStyle name="C06L 2 2 3 2 2 4" xfId="16927"/>
    <cellStyle name="C06L 2 2 3 2 2 5" xfId="18172"/>
    <cellStyle name="C06L 2 2 3 2 2 6" xfId="23432"/>
    <cellStyle name="C06L 2 2 3 2 2 7" xfId="26803"/>
    <cellStyle name="C06L 2 2 3 2 3" xfId="7868"/>
    <cellStyle name="C06L 2 2 3 2 4" xfId="12398"/>
    <cellStyle name="C06L 2 2 3 2 5" xfId="16926"/>
    <cellStyle name="C06L 2 2 3 2 6" xfId="18173"/>
    <cellStyle name="C06L 2 2 3 2 7" xfId="23431"/>
    <cellStyle name="C06L 2 2 3 2 8" xfId="26802"/>
    <cellStyle name="C06L 2 2 3 3" xfId="2302"/>
    <cellStyle name="C06L 2 2 3 3 2" xfId="4849"/>
    <cellStyle name="C06L 2 2 3 3 2 2" xfId="7871"/>
    <cellStyle name="C06L 2 2 3 3 2 3" xfId="12401"/>
    <cellStyle name="C06L 2 2 3 3 2 4" xfId="16929"/>
    <cellStyle name="C06L 2 2 3 3 2 5" xfId="18170"/>
    <cellStyle name="C06L 2 2 3 3 2 6" xfId="23434"/>
    <cellStyle name="C06L 2 2 3 3 2 7" xfId="26805"/>
    <cellStyle name="C06L 2 2 3 3 3" xfId="7870"/>
    <cellStyle name="C06L 2 2 3 3 4" xfId="12400"/>
    <cellStyle name="C06L 2 2 3 3 5" xfId="16928"/>
    <cellStyle name="C06L 2 2 3 3 6" xfId="18171"/>
    <cellStyle name="C06L 2 2 3 3 7" xfId="23433"/>
    <cellStyle name="C06L 2 2 3 3 8" xfId="26804"/>
    <cellStyle name="C06L 2 2 3 4" xfId="2714"/>
    <cellStyle name="C06L 2 2 3 4 2" xfId="5261"/>
    <cellStyle name="C06L 2 2 3 4 2 2" xfId="7873"/>
    <cellStyle name="C06L 2 2 3 4 2 3" xfId="12403"/>
    <cellStyle name="C06L 2 2 3 4 2 4" xfId="16931"/>
    <cellStyle name="C06L 2 2 3 4 2 5" xfId="18168"/>
    <cellStyle name="C06L 2 2 3 4 2 6" xfId="23436"/>
    <cellStyle name="C06L 2 2 3 4 2 7" xfId="26807"/>
    <cellStyle name="C06L 2 2 3 4 3" xfId="7872"/>
    <cellStyle name="C06L 2 2 3 4 4" xfId="12402"/>
    <cellStyle name="C06L 2 2 3 4 5" xfId="16930"/>
    <cellStyle name="C06L 2 2 3 4 6" xfId="18169"/>
    <cellStyle name="C06L 2 2 3 4 7" xfId="23435"/>
    <cellStyle name="C06L 2 2 3 4 8" xfId="26806"/>
    <cellStyle name="C06L 2 2 3 5" xfId="3129"/>
    <cellStyle name="C06L 2 2 3 5 2" xfId="5676"/>
    <cellStyle name="C06L 2 2 3 5 2 2" xfId="7875"/>
    <cellStyle name="C06L 2 2 3 5 2 3" xfId="12405"/>
    <cellStyle name="C06L 2 2 3 5 2 4" xfId="16933"/>
    <cellStyle name="C06L 2 2 3 5 2 5" xfId="18166"/>
    <cellStyle name="C06L 2 2 3 5 2 6" xfId="23438"/>
    <cellStyle name="C06L 2 2 3 5 2 7" xfId="26809"/>
    <cellStyle name="C06L 2 2 3 5 3" xfId="7874"/>
    <cellStyle name="C06L 2 2 3 5 4" xfId="12404"/>
    <cellStyle name="C06L 2 2 3 5 5" xfId="16932"/>
    <cellStyle name="C06L 2 2 3 5 6" xfId="18167"/>
    <cellStyle name="C06L 2 2 3 5 7" xfId="23437"/>
    <cellStyle name="C06L 2 2 3 5 8" xfId="26808"/>
    <cellStyle name="C06L 2 2 3 6" xfId="3885"/>
    <cellStyle name="C06L 2 2 3 6 2" xfId="7876"/>
    <cellStyle name="C06L 2 2 3 6 3" xfId="12406"/>
    <cellStyle name="C06L 2 2 3 6 4" xfId="16934"/>
    <cellStyle name="C06L 2 2 3 6 5" xfId="18165"/>
    <cellStyle name="C06L 2 2 3 6 6" xfId="23439"/>
    <cellStyle name="C06L 2 2 3 6 7" xfId="26810"/>
    <cellStyle name="C06L 2 2 3 7" xfId="7867"/>
    <cellStyle name="C06L 2 2 3 8" xfId="12397"/>
    <cellStyle name="C06L 2 2 3 9" xfId="16925"/>
    <cellStyle name="C06L 2 2 4" xfId="1681"/>
    <cellStyle name="C06L 2 2 4 2" xfId="4230"/>
    <cellStyle name="C06L 2 2 4 2 2" xfId="7878"/>
    <cellStyle name="C06L 2 2 4 2 3" xfId="12408"/>
    <cellStyle name="C06L 2 2 4 2 4" xfId="16936"/>
    <cellStyle name="C06L 2 2 4 2 5" xfId="18163"/>
    <cellStyle name="C06L 2 2 4 2 6" xfId="23440"/>
    <cellStyle name="C06L 2 2 4 2 7" xfId="26812"/>
    <cellStyle name="C06L 2 2 4 3" xfId="7877"/>
    <cellStyle name="C06L 2 2 4 4" xfId="12407"/>
    <cellStyle name="C06L 2 2 4 5" xfId="16935"/>
    <cellStyle name="C06L 2 2 4 6" xfId="18164"/>
    <cellStyle name="C06L 2 2 4 7" xfId="26811"/>
    <cellStyle name="C06L 2 2 5" xfId="2100"/>
    <cellStyle name="C06L 2 2 5 2" xfId="4647"/>
    <cellStyle name="C06L 2 2 5 2 2" xfId="7880"/>
    <cellStyle name="C06L 2 2 5 2 3" xfId="12410"/>
    <cellStyle name="C06L 2 2 5 2 4" xfId="16938"/>
    <cellStyle name="C06L 2 2 5 2 5" xfId="18161"/>
    <cellStyle name="C06L 2 2 5 2 6" xfId="23442"/>
    <cellStyle name="C06L 2 2 5 2 7" xfId="26814"/>
    <cellStyle name="C06L 2 2 5 3" xfId="7879"/>
    <cellStyle name="C06L 2 2 5 4" xfId="12409"/>
    <cellStyle name="C06L 2 2 5 5" xfId="16937"/>
    <cellStyle name="C06L 2 2 5 6" xfId="18162"/>
    <cellStyle name="C06L 2 2 5 7" xfId="23441"/>
    <cellStyle name="C06L 2 2 5 8" xfId="26813"/>
    <cellStyle name="C06L 2 2 6" xfId="2512"/>
    <cellStyle name="C06L 2 2 6 2" xfId="5059"/>
    <cellStyle name="C06L 2 2 6 2 2" xfId="7882"/>
    <cellStyle name="C06L 2 2 6 2 3" xfId="16940"/>
    <cellStyle name="C06L 2 2 6 2 4" xfId="18159"/>
    <cellStyle name="C06L 2 2 6 2 5" xfId="23444"/>
    <cellStyle name="C06L 2 2 6 2 6" xfId="26816"/>
    <cellStyle name="C06L 2 2 6 3" xfId="7881"/>
    <cellStyle name="C06L 2 2 6 4" xfId="16939"/>
    <cellStyle name="C06L 2 2 6 5" xfId="18160"/>
    <cellStyle name="C06L 2 2 6 6" xfId="23443"/>
    <cellStyle name="C06L 2 2 6 7" xfId="26815"/>
    <cellStyle name="C06L 2 2 7" xfId="2927"/>
    <cellStyle name="C06L 2 2 7 2" xfId="5474"/>
    <cellStyle name="C06L 2 2 7 2 2" xfId="7884"/>
    <cellStyle name="C06L 2 2 7 2 3" xfId="12414"/>
    <cellStyle name="C06L 2 2 7 2 4" xfId="16942"/>
    <cellStyle name="C06L 2 2 7 2 5" xfId="18157"/>
    <cellStyle name="C06L 2 2 7 2 6" xfId="23446"/>
    <cellStyle name="C06L 2 2 7 2 7" xfId="26818"/>
    <cellStyle name="C06L 2 2 7 3" xfId="7883"/>
    <cellStyle name="C06L 2 2 7 4" xfId="12413"/>
    <cellStyle name="C06L 2 2 7 5" xfId="16941"/>
    <cellStyle name="C06L 2 2 7 6" xfId="18158"/>
    <cellStyle name="C06L 2 2 7 7" xfId="23445"/>
    <cellStyle name="C06L 2 2 7 8" xfId="26817"/>
    <cellStyle name="C06L 2 2 8" xfId="3683"/>
    <cellStyle name="C06L 2 2 8 2" xfId="7885"/>
    <cellStyle name="C06L 2 2 8 3" xfId="12415"/>
    <cellStyle name="C06L 2 2 8 4" xfId="16943"/>
    <cellStyle name="C06L 2 2 8 5" xfId="18156"/>
    <cellStyle name="C06L 2 2 8 6" xfId="23447"/>
    <cellStyle name="C06L 2 2 8 7" xfId="26819"/>
    <cellStyle name="C06L 2 2 9" xfId="7855"/>
    <cellStyle name="C06L 2 3" xfId="1172"/>
    <cellStyle name="C06L 2 3 10" xfId="16944"/>
    <cellStyle name="C06L 2 3 11" xfId="23448"/>
    <cellStyle name="C06L 2 3 12" xfId="26820"/>
    <cellStyle name="C06L 2 3 2" xfId="1723"/>
    <cellStyle name="C06L 2 3 2 2" xfId="4272"/>
    <cellStyle name="C06L 2 3 2 2 2" xfId="7888"/>
    <cellStyle name="C06L 2 3 2 2 3" xfId="12418"/>
    <cellStyle name="C06L 2 3 2 2 4" xfId="16946"/>
    <cellStyle name="C06L 2 3 2 2 5" xfId="18153"/>
    <cellStyle name="C06L 2 3 2 2 6" xfId="23450"/>
    <cellStyle name="C06L 2 3 2 2 7" xfId="26822"/>
    <cellStyle name="C06L 2 3 2 3" xfId="7887"/>
    <cellStyle name="C06L 2 3 2 4" xfId="12417"/>
    <cellStyle name="C06L 2 3 2 5" xfId="16945"/>
    <cellStyle name="C06L 2 3 2 6" xfId="18154"/>
    <cellStyle name="C06L 2 3 2 7" xfId="23449"/>
    <cellStyle name="C06L 2 3 2 8" xfId="26821"/>
    <cellStyle name="C06L 2 3 3" xfId="2142"/>
    <cellStyle name="C06L 2 3 3 2" xfId="4689"/>
    <cellStyle name="C06L 2 3 3 2 2" xfId="7890"/>
    <cellStyle name="C06L 2 3 3 2 3" xfId="12420"/>
    <cellStyle name="C06L 2 3 3 2 4" xfId="16948"/>
    <cellStyle name="C06L 2 3 3 2 5" xfId="18151"/>
    <cellStyle name="C06L 2 3 3 2 6" xfId="23452"/>
    <cellStyle name="C06L 2 3 3 2 7" xfId="26824"/>
    <cellStyle name="C06L 2 3 3 3" xfId="7889"/>
    <cellStyle name="C06L 2 3 3 4" xfId="12419"/>
    <cellStyle name="C06L 2 3 3 5" xfId="16947"/>
    <cellStyle name="C06L 2 3 3 6" xfId="18152"/>
    <cellStyle name="C06L 2 3 3 7" xfId="23451"/>
    <cellStyle name="C06L 2 3 3 8" xfId="26823"/>
    <cellStyle name="C06L 2 3 4" xfId="2554"/>
    <cellStyle name="C06L 2 3 4 2" xfId="5101"/>
    <cellStyle name="C06L 2 3 4 2 2" xfId="7892"/>
    <cellStyle name="C06L 2 3 4 2 3" xfId="12422"/>
    <cellStyle name="C06L 2 3 4 2 4" xfId="16950"/>
    <cellStyle name="C06L 2 3 4 2 5" xfId="18149"/>
    <cellStyle name="C06L 2 3 4 2 6" xfId="23454"/>
    <cellStyle name="C06L 2 3 4 2 7" xfId="26826"/>
    <cellStyle name="C06L 2 3 4 3" xfId="7891"/>
    <cellStyle name="C06L 2 3 4 4" xfId="12421"/>
    <cellStyle name="C06L 2 3 4 5" xfId="16949"/>
    <cellStyle name="C06L 2 3 4 6" xfId="23453"/>
    <cellStyle name="C06L 2 3 4 7" xfId="26825"/>
    <cellStyle name="C06L 2 3 5" xfId="2969"/>
    <cellStyle name="C06L 2 3 5 2" xfId="5516"/>
    <cellStyle name="C06L 2 3 5 2 2" xfId="7894"/>
    <cellStyle name="C06L 2 3 5 2 3" xfId="12424"/>
    <cellStyle name="C06L 2 3 5 2 4" xfId="16952"/>
    <cellStyle name="C06L 2 3 5 2 5" xfId="18147"/>
    <cellStyle name="C06L 2 3 5 2 6" xfId="23456"/>
    <cellStyle name="C06L 2 3 5 2 7" xfId="26828"/>
    <cellStyle name="C06L 2 3 5 3" xfId="7893"/>
    <cellStyle name="C06L 2 3 5 4" xfId="12423"/>
    <cellStyle name="C06L 2 3 5 5" xfId="16951"/>
    <cellStyle name="C06L 2 3 5 6" xfId="18148"/>
    <cellStyle name="C06L 2 3 5 7" xfId="23455"/>
    <cellStyle name="C06L 2 3 5 8" xfId="26827"/>
    <cellStyle name="C06L 2 3 6" xfId="3348"/>
    <cellStyle name="C06L 2 3 6 2" xfId="7895"/>
    <cellStyle name="C06L 2 3 6 3" xfId="12425"/>
    <cellStyle name="C06L 2 3 6 4" xfId="16953"/>
    <cellStyle name="C06L 2 3 6 5" xfId="18146"/>
    <cellStyle name="C06L 2 3 6 6" xfId="23457"/>
    <cellStyle name="C06L 2 3 6 7" xfId="26829"/>
    <cellStyle name="C06L 2 3 7" xfId="3725"/>
    <cellStyle name="C06L 2 3 7 2" xfId="7896"/>
    <cellStyle name="C06L 2 3 7 3" xfId="12426"/>
    <cellStyle name="C06L 2 3 7 4" xfId="16954"/>
    <cellStyle name="C06L 2 3 7 5" xfId="18145"/>
    <cellStyle name="C06L 2 3 7 6" xfId="23458"/>
    <cellStyle name="C06L 2 3 7 7" xfId="26830"/>
    <cellStyle name="C06L 2 3 8" xfId="7886"/>
    <cellStyle name="C06L 2 3 9" xfId="12416"/>
    <cellStyle name="C06L 2 4" xfId="1273"/>
    <cellStyle name="C06L 2 4 10" xfId="18144"/>
    <cellStyle name="C06L 2 4 11" xfId="23459"/>
    <cellStyle name="C06L 2 4 12" xfId="26831"/>
    <cellStyle name="C06L 2 4 2" xfId="1824"/>
    <cellStyle name="C06L 2 4 2 2" xfId="4373"/>
    <cellStyle name="C06L 2 4 2 2 2" xfId="7899"/>
    <cellStyle name="C06L 2 4 2 2 3" xfId="12429"/>
    <cellStyle name="C06L 2 4 2 2 4" xfId="16957"/>
    <cellStyle name="C06L 2 4 2 2 5" xfId="18142"/>
    <cellStyle name="C06L 2 4 2 2 6" xfId="23461"/>
    <cellStyle name="C06L 2 4 2 2 7" xfId="26833"/>
    <cellStyle name="C06L 2 4 2 3" xfId="7898"/>
    <cellStyle name="C06L 2 4 2 4" xfId="12428"/>
    <cellStyle name="C06L 2 4 2 5" xfId="16956"/>
    <cellStyle name="C06L 2 4 2 6" xfId="18143"/>
    <cellStyle name="C06L 2 4 2 7" xfId="23460"/>
    <cellStyle name="C06L 2 4 2 8" xfId="26832"/>
    <cellStyle name="C06L 2 4 3" xfId="2243"/>
    <cellStyle name="C06L 2 4 3 2" xfId="4790"/>
    <cellStyle name="C06L 2 4 3 2 2" xfId="7901"/>
    <cellStyle name="C06L 2 4 3 2 3" xfId="12431"/>
    <cellStyle name="C06L 2 4 3 2 4" xfId="16959"/>
    <cellStyle name="C06L 2 4 3 2 5" xfId="18140"/>
    <cellStyle name="C06L 2 4 3 2 6" xfId="23463"/>
    <cellStyle name="C06L 2 4 3 2 7" xfId="26835"/>
    <cellStyle name="C06L 2 4 3 3" xfId="7900"/>
    <cellStyle name="C06L 2 4 3 4" xfId="12430"/>
    <cellStyle name="C06L 2 4 3 5" xfId="16958"/>
    <cellStyle name="C06L 2 4 3 6" xfId="18141"/>
    <cellStyle name="C06L 2 4 3 7" xfId="23462"/>
    <cellStyle name="C06L 2 4 3 8" xfId="26834"/>
    <cellStyle name="C06L 2 4 4" xfId="2655"/>
    <cellStyle name="C06L 2 4 4 2" xfId="5202"/>
    <cellStyle name="C06L 2 4 4 2 2" xfId="7903"/>
    <cellStyle name="C06L 2 4 4 2 3" xfId="12433"/>
    <cellStyle name="C06L 2 4 4 2 4" xfId="16961"/>
    <cellStyle name="C06L 2 4 4 2 5" xfId="18138"/>
    <cellStyle name="C06L 2 4 4 2 6" xfId="23465"/>
    <cellStyle name="C06L 2 4 4 2 7" xfId="26837"/>
    <cellStyle name="C06L 2 4 4 3" xfId="7902"/>
    <cellStyle name="C06L 2 4 4 4" xfId="12432"/>
    <cellStyle name="C06L 2 4 4 5" xfId="16960"/>
    <cellStyle name="C06L 2 4 4 6" xfId="18139"/>
    <cellStyle name="C06L 2 4 4 7" xfId="23464"/>
    <cellStyle name="C06L 2 4 4 8" xfId="26836"/>
    <cellStyle name="C06L 2 4 5" xfId="3070"/>
    <cellStyle name="C06L 2 4 5 2" xfId="5617"/>
    <cellStyle name="C06L 2 4 5 2 2" xfId="12435"/>
    <cellStyle name="C06L 2 4 5 2 3" xfId="16963"/>
    <cellStyle name="C06L 2 4 5 2 4" xfId="18136"/>
    <cellStyle name="C06L 2 4 5 2 5" xfId="23467"/>
    <cellStyle name="C06L 2 4 5 2 6" xfId="26839"/>
    <cellStyle name="C06L 2 4 5 3" xfId="12434"/>
    <cellStyle name="C06L 2 4 5 4" xfId="16962"/>
    <cellStyle name="C06L 2 4 5 5" xfId="18137"/>
    <cellStyle name="C06L 2 4 5 6" xfId="23466"/>
    <cellStyle name="C06L 2 4 5 7" xfId="26838"/>
    <cellStyle name="C06L 2 4 6" xfId="3349"/>
    <cellStyle name="C06L 2 4 6 2" xfId="7906"/>
    <cellStyle name="C06L 2 4 6 3" xfId="12436"/>
    <cellStyle name="C06L 2 4 6 4" xfId="16964"/>
    <cellStyle name="C06L 2 4 6 5" xfId="18135"/>
    <cellStyle name="C06L 2 4 6 6" xfId="23468"/>
    <cellStyle name="C06L 2 4 6 7" xfId="26840"/>
    <cellStyle name="C06L 2 4 7" xfId="3826"/>
    <cellStyle name="C06L 2 4 7 2" xfId="7907"/>
    <cellStyle name="C06L 2 4 7 3" xfId="12437"/>
    <cellStyle name="C06L 2 4 7 4" xfId="16965"/>
    <cellStyle name="C06L 2 4 7 5" xfId="18134"/>
    <cellStyle name="C06L 2 4 7 6" xfId="23469"/>
    <cellStyle name="C06L 2 4 7 7" xfId="26841"/>
    <cellStyle name="C06L 2 4 8" xfId="12427"/>
    <cellStyle name="C06L 2 4 9" xfId="16955"/>
    <cellStyle name="C06L 2 5" xfId="1621"/>
    <cellStyle name="C06L 2 5 2" xfId="4170"/>
    <cellStyle name="C06L 2 5 2 2" xfId="7909"/>
    <cellStyle name="C06L 2 5 2 3" xfId="12439"/>
    <cellStyle name="C06L 2 5 2 4" xfId="16967"/>
    <cellStyle name="C06L 2 5 2 5" xfId="18132"/>
    <cellStyle name="C06L 2 5 2 6" xfId="23471"/>
    <cellStyle name="C06L 2 5 2 7" xfId="26843"/>
    <cellStyle name="C06L 2 5 3" xfId="7908"/>
    <cellStyle name="C06L 2 5 4" xfId="12438"/>
    <cellStyle name="C06L 2 5 5" xfId="16966"/>
    <cellStyle name="C06L 2 5 6" xfId="18133"/>
    <cellStyle name="C06L 2 5 7" xfId="23470"/>
    <cellStyle name="C06L 2 5 8" xfId="26842"/>
    <cellStyle name="C06L 2 6" xfId="2040"/>
    <cellStyle name="C06L 2 6 2" xfId="4587"/>
    <cellStyle name="C06L 2 6 2 2" xfId="7911"/>
    <cellStyle name="C06L 2 6 2 3" xfId="12441"/>
    <cellStyle name="C06L 2 6 2 4" xfId="16969"/>
    <cellStyle name="C06L 2 6 2 5" xfId="18130"/>
    <cellStyle name="C06L 2 6 2 6" xfId="23473"/>
    <cellStyle name="C06L 2 6 2 7" xfId="26845"/>
    <cellStyle name="C06L 2 6 3" xfId="7910"/>
    <cellStyle name="C06L 2 6 4" xfId="12440"/>
    <cellStyle name="C06L 2 6 5" xfId="16968"/>
    <cellStyle name="C06L 2 6 6" xfId="18131"/>
    <cellStyle name="C06L 2 6 7" xfId="23472"/>
    <cellStyle name="C06L 2 6 8" xfId="26844"/>
    <cellStyle name="C06L 2 7" xfId="2452"/>
    <cellStyle name="C06L 2 7 2" xfId="4999"/>
    <cellStyle name="C06L 2 7 2 2" xfId="7913"/>
    <cellStyle name="C06L 2 7 2 3" xfId="12443"/>
    <cellStyle name="C06L 2 7 2 4" xfId="16971"/>
    <cellStyle name="C06L 2 7 2 5" xfId="18128"/>
    <cellStyle name="C06L 2 7 2 6" xfId="23475"/>
    <cellStyle name="C06L 2 7 2 7" xfId="26847"/>
    <cellStyle name="C06L 2 7 3" xfId="7912"/>
    <cellStyle name="C06L 2 7 4" xfId="12442"/>
    <cellStyle name="C06L 2 7 5" xfId="16970"/>
    <cellStyle name="C06L 2 7 6" xfId="18129"/>
    <cellStyle name="C06L 2 7 7" xfId="23474"/>
    <cellStyle name="C06L 2 7 8" xfId="26846"/>
    <cellStyle name="C06L 2 8" xfId="2867"/>
    <cellStyle name="C06L 2 8 2" xfId="5414"/>
    <cellStyle name="C06L 2 8 2 2" xfId="7915"/>
    <cellStyle name="C06L 2 8 2 3" xfId="12445"/>
    <cellStyle name="C06L 2 8 2 4" xfId="16973"/>
    <cellStyle name="C06L 2 8 2 5" xfId="18126"/>
    <cellStyle name="C06L 2 8 2 6" xfId="23477"/>
    <cellStyle name="C06L 2 8 2 7" xfId="26849"/>
    <cellStyle name="C06L 2 8 3" xfId="7914"/>
    <cellStyle name="C06L 2 8 4" xfId="12444"/>
    <cellStyle name="C06L 2 8 5" xfId="16972"/>
    <cellStyle name="C06L 2 8 6" xfId="18127"/>
    <cellStyle name="C06L 2 8 7" xfId="23476"/>
    <cellStyle name="C06L 2 8 8" xfId="26848"/>
    <cellStyle name="C06L 2 9" xfId="3623"/>
    <cellStyle name="C06L 2 9 2" xfId="7916"/>
    <cellStyle name="C06L 2 9 3" xfId="12446"/>
    <cellStyle name="C06L 2 9 4" xfId="16974"/>
    <cellStyle name="C06L 2 9 5" xfId="18125"/>
    <cellStyle name="C06L 2 9 6" xfId="23478"/>
    <cellStyle name="C06L 2 9 7" xfId="26850"/>
    <cellStyle name="C07H" xfId="338"/>
    <cellStyle name="C07H 2" xfId="1055"/>
    <cellStyle name="C07H 2 10" xfId="26851"/>
    <cellStyle name="C07H 2 2" xfId="1131"/>
    <cellStyle name="C07H 2 2 10" xfId="18122"/>
    <cellStyle name="C07H 2 2 11" xfId="26852"/>
    <cellStyle name="C07H 2 2 2" xfId="1234"/>
    <cellStyle name="C07H 2 2 2 10" xfId="18121"/>
    <cellStyle name="C07H 2 2 2 11" xfId="23479"/>
    <cellStyle name="C07H 2 2 2 12" xfId="26853"/>
    <cellStyle name="C07H 2 2 2 2" xfId="1785"/>
    <cellStyle name="C07H 2 2 2 2 2" xfId="4334"/>
    <cellStyle name="C07H 2 2 2 2 2 2" xfId="7922"/>
    <cellStyle name="C07H 2 2 2 2 2 3" xfId="12452"/>
    <cellStyle name="C07H 2 2 2 2 2 4" xfId="16980"/>
    <cellStyle name="C07H 2 2 2 2 2 5" xfId="18119"/>
    <cellStyle name="C07H 2 2 2 2 2 6" xfId="23481"/>
    <cellStyle name="C07H 2 2 2 2 2 7" xfId="26855"/>
    <cellStyle name="C07H 2 2 2 2 3" xfId="7921"/>
    <cellStyle name="C07H 2 2 2 2 4" xfId="12451"/>
    <cellStyle name="C07H 2 2 2 2 5" xfId="16979"/>
    <cellStyle name="C07H 2 2 2 2 6" xfId="18120"/>
    <cellStyle name="C07H 2 2 2 2 7" xfId="23480"/>
    <cellStyle name="C07H 2 2 2 2 8" xfId="26854"/>
    <cellStyle name="C07H 2 2 2 3" xfId="2204"/>
    <cellStyle name="C07H 2 2 2 3 2" xfId="4751"/>
    <cellStyle name="C07H 2 2 2 3 2 2" xfId="7924"/>
    <cellStyle name="C07H 2 2 2 3 2 3" xfId="12454"/>
    <cellStyle name="C07H 2 2 2 3 2 4" xfId="16982"/>
    <cellStyle name="C07H 2 2 2 3 2 5" xfId="18117"/>
    <cellStyle name="C07H 2 2 2 3 2 6" xfId="23483"/>
    <cellStyle name="C07H 2 2 2 3 2 7" xfId="26857"/>
    <cellStyle name="C07H 2 2 2 3 3" xfId="7923"/>
    <cellStyle name="C07H 2 2 2 3 4" xfId="12453"/>
    <cellStyle name="C07H 2 2 2 3 5" xfId="16981"/>
    <cellStyle name="C07H 2 2 2 3 6" xfId="18118"/>
    <cellStyle name="C07H 2 2 2 3 7" xfId="23482"/>
    <cellStyle name="C07H 2 2 2 3 8" xfId="26856"/>
    <cellStyle name="C07H 2 2 2 4" xfId="2616"/>
    <cellStyle name="C07H 2 2 2 4 2" xfId="5163"/>
    <cellStyle name="C07H 2 2 2 4 2 2" xfId="7926"/>
    <cellStyle name="C07H 2 2 2 4 2 3" xfId="12456"/>
    <cellStyle name="C07H 2 2 2 4 2 4" xfId="16984"/>
    <cellStyle name="C07H 2 2 2 4 2 5" xfId="18115"/>
    <cellStyle name="C07H 2 2 2 4 2 6" xfId="23485"/>
    <cellStyle name="C07H 2 2 2 4 2 7" xfId="26859"/>
    <cellStyle name="C07H 2 2 2 4 3" xfId="7925"/>
    <cellStyle name="C07H 2 2 2 4 4" xfId="12455"/>
    <cellStyle name="C07H 2 2 2 4 5" xfId="16983"/>
    <cellStyle name="C07H 2 2 2 4 6" xfId="18116"/>
    <cellStyle name="C07H 2 2 2 4 7" xfId="23484"/>
    <cellStyle name="C07H 2 2 2 4 8" xfId="26858"/>
    <cellStyle name="C07H 2 2 2 5" xfId="3031"/>
    <cellStyle name="C07H 2 2 2 5 2" xfId="5578"/>
    <cellStyle name="C07H 2 2 2 5 2 2" xfId="7928"/>
    <cellStyle name="C07H 2 2 2 5 2 3" xfId="12458"/>
    <cellStyle name="C07H 2 2 2 5 2 4" xfId="16986"/>
    <cellStyle name="C07H 2 2 2 5 2 5" xfId="18113"/>
    <cellStyle name="C07H 2 2 2 5 2 6" xfId="23487"/>
    <cellStyle name="C07H 2 2 2 5 2 7" xfId="26861"/>
    <cellStyle name="C07H 2 2 2 5 3" xfId="7927"/>
    <cellStyle name="C07H 2 2 2 5 4" xfId="12457"/>
    <cellStyle name="C07H 2 2 2 5 5" xfId="18114"/>
    <cellStyle name="C07H 2 2 2 5 6" xfId="23486"/>
    <cellStyle name="C07H 2 2 2 5 7" xfId="26860"/>
    <cellStyle name="C07H 2 2 2 6" xfId="3350"/>
    <cellStyle name="C07H 2 2 2 6 2" xfId="7929"/>
    <cellStyle name="C07H 2 2 2 6 3" xfId="12459"/>
    <cellStyle name="C07H 2 2 2 6 4" xfId="16987"/>
    <cellStyle name="C07H 2 2 2 6 5" xfId="18112"/>
    <cellStyle name="C07H 2 2 2 6 6" xfId="23488"/>
    <cellStyle name="C07H 2 2 2 6 7" xfId="26862"/>
    <cellStyle name="C07H 2 2 2 7" xfId="3787"/>
    <cellStyle name="C07H 2 2 2 7 2" xfId="7930"/>
    <cellStyle name="C07H 2 2 2 7 3" xfId="12460"/>
    <cellStyle name="C07H 2 2 2 7 4" xfId="16988"/>
    <cellStyle name="C07H 2 2 2 7 5" xfId="18111"/>
    <cellStyle name="C07H 2 2 2 7 6" xfId="23489"/>
    <cellStyle name="C07H 2 2 2 7 7" xfId="26863"/>
    <cellStyle name="C07H 2 2 2 8" xfId="7920"/>
    <cellStyle name="C07H 2 2 2 9" xfId="12450"/>
    <cellStyle name="C07H 2 2 3" xfId="1333"/>
    <cellStyle name="C07H 2 2 3 10" xfId="18110"/>
    <cellStyle name="C07H 2 2 3 11" xfId="23490"/>
    <cellStyle name="C07H 2 2 3 12" xfId="26864"/>
    <cellStyle name="C07H 2 2 3 2" xfId="1884"/>
    <cellStyle name="C07H 2 2 3 2 2" xfId="4433"/>
    <cellStyle name="C07H 2 2 3 2 2 2" xfId="7933"/>
    <cellStyle name="C07H 2 2 3 2 2 3" xfId="12463"/>
    <cellStyle name="C07H 2 2 3 2 2 4" xfId="16991"/>
    <cellStyle name="C07H 2 2 3 2 2 5" xfId="18108"/>
    <cellStyle name="C07H 2 2 3 2 2 6" xfId="23492"/>
    <cellStyle name="C07H 2 2 3 2 2 7" xfId="26866"/>
    <cellStyle name="C07H 2 2 3 2 3" xfId="7932"/>
    <cellStyle name="C07H 2 2 3 2 4" xfId="12462"/>
    <cellStyle name="C07H 2 2 3 2 5" xfId="16990"/>
    <cellStyle name="C07H 2 2 3 2 6" xfId="18109"/>
    <cellStyle name="C07H 2 2 3 2 7" xfId="23491"/>
    <cellStyle name="C07H 2 2 3 2 8" xfId="26865"/>
    <cellStyle name="C07H 2 2 3 3" xfId="2303"/>
    <cellStyle name="C07H 2 2 3 3 2" xfId="4850"/>
    <cellStyle name="C07H 2 2 3 3 2 2" xfId="7935"/>
    <cellStyle name="C07H 2 2 3 3 2 3" xfId="12465"/>
    <cellStyle name="C07H 2 2 3 3 2 4" xfId="16993"/>
    <cellStyle name="C07H 2 2 3 3 2 5" xfId="18106"/>
    <cellStyle name="C07H 2 2 3 3 2 6" xfId="23494"/>
    <cellStyle name="C07H 2 2 3 3 2 7" xfId="26868"/>
    <cellStyle name="C07H 2 2 3 3 3" xfId="7934"/>
    <cellStyle name="C07H 2 2 3 3 4" xfId="12464"/>
    <cellStyle name="C07H 2 2 3 3 5" xfId="16992"/>
    <cellStyle name="C07H 2 2 3 3 6" xfId="18107"/>
    <cellStyle name="C07H 2 2 3 3 7" xfId="23493"/>
    <cellStyle name="C07H 2 2 3 3 8" xfId="26867"/>
    <cellStyle name="C07H 2 2 3 4" xfId="2715"/>
    <cellStyle name="C07H 2 2 3 4 2" xfId="5262"/>
    <cellStyle name="C07H 2 2 3 4 2 2" xfId="7937"/>
    <cellStyle name="C07H 2 2 3 4 2 3" xfId="12467"/>
    <cellStyle name="C07H 2 2 3 4 2 4" xfId="16995"/>
    <cellStyle name="C07H 2 2 3 4 2 5" xfId="18104"/>
    <cellStyle name="C07H 2 2 3 4 2 6" xfId="23496"/>
    <cellStyle name="C07H 2 2 3 4 2 7" xfId="26870"/>
    <cellStyle name="C07H 2 2 3 4 3" xfId="7936"/>
    <cellStyle name="C07H 2 2 3 4 4" xfId="12466"/>
    <cellStyle name="C07H 2 2 3 4 5" xfId="16994"/>
    <cellStyle name="C07H 2 2 3 4 6" xfId="18105"/>
    <cellStyle name="C07H 2 2 3 4 7" xfId="23495"/>
    <cellStyle name="C07H 2 2 3 4 8" xfId="26869"/>
    <cellStyle name="C07H 2 2 3 5" xfId="3130"/>
    <cellStyle name="C07H 2 2 3 5 2" xfId="5677"/>
    <cellStyle name="C07H 2 2 3 5 2 2" xfId="7939"/>
    <cellStyle name="C07H 2 2 3 5 2 3" xfId="12469"/>
    <cellStyle name="C07H 2 2 3 5 2 4" xfId="16997"/>
    <cellStyle name="C07H 2 2 3 5 2 5" xfId="18102"/>
    <cellStyle name="C07H 2 2 3 5 2 6" xfId="23498"/>
    <cellStyle name="C07H 2 2 3 5 2 7" xfId="26872"/>
    <cellStyle name="C07H 2 2 3 5 3" xfId="7938"/>
    <cellStyle name="C07H 2 2 3 5 4" xfId="12468"/>
    <cellStyle name="C07H 2 2 3 5 5" xfId="16996"/>
    <cellStyle name="C07H 2 2 3 5 6" xfId="18103"/>
    <cellStyle name="C07H 2 2 3 5 7" xfId="23497"/>
    <cellStyle name="C07H 2 2 3 5 8" xfId="26871"/>
    <cellStyle name="C07H 2 2 3 6" xfId="3886"/>
    <cellStyle name="C07H 2 2 3 6 2" xfId="7940"/>
    <cellStyle name="C07H 2 2 3 6 3" xfId="12470"/>
    <cellStyle name="C07H 2 2 3 6 4" xfId="16998"/>
    <cellStyle name="C07H 2 2 3 6 5" xfId="18101"/>
    <cellStyle name="C07H 2 2 3 6 6" xfId="23499"/>
    <cellStyle name="C07H 2 2 3 6 7" xfId="26873"/>
    <cellStyle name="C07H 2 2 3 7" xfId="7931"/>
    <cellStyle name="C07H 2 2 3 8" xfId="12461"/>
    <cellStyle name="C07H 2 2 3 9" xfId="16989"/>
    <cellStyle name="C07H 2 2 4" xfId="1682"/>
    <cellStyle name="C07H 2 2 4 2" xfId="4231"/>
    <cellStyle name="C07H 2 2 4 2 2" xfId="7942"/>
    <cellStyle name="C07H 2 2 4 2 3" xfId="12472"/>
    <cellStyle name="C07H 2 2 4 2 4" xfId="17000"/>
    <cellStyle name="C07H 2 2 4 2 5" xfId="18099"/>
    <cellStyle name="C07H 2 2 4 2 6" xfId="23500"/>
    <cellStyle name="C07H 2 2 4 2 7" xfId="26875"/>
    <cellStyle name="C07H 2 2 4 3" xfId="7941"/>
    <cellStyle name="C07H 2 2 4 4" xfId="12471"/>
    <cellStyle name="C07H 2 2 4 5" xfId="16999"/>
    <cellStyle name="C07H 2 2 4 6" xfId="18100"/>
    <cellStyle name="C07H 2 2 4 7" xfId="26874"/>
    <cellStyle name="C07H 2 2 5" xfId="2101"/>
    <cellStyle name="C07H 2 2 5 2" xfId="4648"/>
    <cellStyle name="C07H 2 2 5 2 2" xfId="7944"/>
    <cellStyle name="C07H 2 2 5 2 3" xfId="12474"/>
    <cellStyle name="C07H 2 2 5 2 4" xfId="17002"/>
    <cellStyle name="C07H 2 2 5 2 5" xfId="18097"/>
    <cellStyle name="C07H 2 2 5 2 6" xfId="23502"/>
    <cellStyle name="C07H 2 2 5 2 7" xfId="26877"/>
    <cellStyle name="C07H 2 2 5 3" xfId="7943"/>
    <cellStyle name="C07H 2 2 5 4" xfId="12473"/>
    <cellStyle name="C07H 2 2 5 5" xfId="17001"/>
    <cellStyle name="C07H 2 2 5 6" xfId="18098"/>
    <cellStyle name="C07H 2 2 5 7" xfId="23501"/>
    <cellStyle name="C07H 2 2 5 8" xfId="26876"/>
    <cellStyle name="C07H 2 2 6" xfId="2513"/>
    <cellStyle name="C07H 2 2 6 2" xfId="5060"/>
    <cellStyle name="C07H 2 2 6 2 2" xfId="7946"/>
    <cellStyle name="C07H 2 2 6 2 3" xfId="17004"/>
    <cellStyle name="C07H 2 2 6 2 4" xfId="18095"/>
    <cellStyle name="C07H 2 2 6 2 5" xfId="23504"/>
    <cellStyle name="C07H 2 2 6 2 6" xfId="26879"/>
    <cellStyle name="C07H 2 2 6 3" xfId="7945"/>
    <cellStyle name="C07H 2 2 6 4" xfId="17003"/>
    <cellStyle name="C07H 2 2 6 5" xfId="18096"/>
    <cellStyle name="C07H 2 2 6 6" xfId="23503"/>
    <cellStyle name="C07H 2 2 6 7" xfId="26878"/>
    <cellStyle name="C07H 2 2 7" xfId="2928"/>
    <cellStyle name="C07H 2 2 7 2" xfId="5475"/>
    <cellStyle name="C07H 2 2 7 2 2" xfId="7948"/>
    <cellStyle name="C07H 2 2 7 2 3" xfId="12478"/>
    <cellStyle name="C07H 2 2 7 2 4" xfId="17006"/>
    <cellStyle name="C07H 2 2 7 2 5" xfId="18093"/>
    <cellStyle name="C07H 2 2 7 2 6" xfId="23506"/>
    <cellStyle name="C07H 2 2 7 2 7" xfId="26881"/>
    <cellStyle name="C07H 2 2 7 3" xfId="7947"/>
    <cellStyle name="C07H 2 2 7 4" xfId="12477"/>
    <cellStyle name="C07H 2 2 7 5" xfId="17005"/>
    <cellStyle name="C07H 2 2 7 6" xfId="18094"/>
    <cellStyle name="C07H 2 2 7 7" xfId="23505"/>
    <cellStyle name="C07H 2 2 7 8" xfId="26880"/>
    <cellStyle name="C07H 2 2 8" xfId="3684"/>
    <cellStyle name="C07H 2 2 8 2" xfId="7949"/>
    <cellStyle name="C07H 2 2 8 3" xfId="12479"/>
    <cellStyle name="C07H 2 2 8 4" xfId="17007"/>
    <cellStyle name="C07H 2 2 8 5" xfId="18092"/>
    <cellStyle name="C07H 2 2 8 6" xfId="23507"/>
    <cellStyle name="C07H 2 2 8 7" xfId="26882"/>
    <cellStyle name="C07H 2 2 9" xfId="7919"/>
    <cellStyle name="C07H 2 3" xfId="1173"/>
    <cellStyle name="C07H 2 3 10" xfId="17008"/>
    <cellStyle name="C07H 2 3 11" xfId="23508"/>
    <cellStyle name="C07H 2 3 12" xfId="26883"/>
    <cellStyle name="C07H 2 3 2" xfId="1724"/>
    <cellStyle name="C07H 2 3 2 2" xfId="4273"/>
    <cellStyle name="C07H 2 3 2 2 2" xfId="7952"/>
    <cellStyle name="C07H 2 3 2 2 3" xfId="12482"/>
    <cellStyle name="C07H 2 3 2 2 4" xfId="17010"/>
    <cellStyle name="C07H 2 3 2 2 5" xfId="18089"/>
    <cellStyle name="C07H 2 3 2 2 6" xfId="23510"/>
    <cellStyle name="C07H 2 3 2 2 7" xfId="26885"/>
    <cellStyle name="C07H 2 3 2 3" xfId="7951"/>
    <cellStyle name="C07H 2 3 2 4" xfId="12481"/>
    <cellStyle name="C07H 2 3 2 5" xfId="17009"/>
    <cellStyle name="C07H 2 3 2 6" xfId="18090"/>
    <cellStyle name="C07H 2 3 2 7" xfId="23509"/>
    <cellStyle name="C07H 2 3 2 8" xfId="26884"/>
    <cellStyle name="C07H 2 3 3" xfId="2143"/>
    <cellStyle name="C07H 2 3 3 2" xfId="4690"/>
    <cellStyle name="C07H 2 3 3 2 2" xfId="7954"/>
    <cellStyle name="C07H 2 3 3 2 3" xfId="12484"/>
    <cellStyle name="C07H 2 3 3 2 4" xfId="17012"/>
    <cellStyle name="C07H 2 3 3 2 5" xfId="18087"/>
    <cellStyle name="C07H 2 3 3 2 6" xfId="23512"/>
    <cellStyle name="C07H 2 3 3 2 7" xfId="26887"/>
    <cellStyle name="C07H 2 3 3 3" xfId="7953"/>
    <cellStyle name="C07H 2 3 3 4" xfId="12483"/>
    <cellStyle name="C07H 2 3 3 5" xfId="17011"/>
    <cellStyle name="C07H 2 3 3 6" xfId="18088"/>
    <cellStyle name="C07H 2 3 3 7" xfId="23511"/>
    <cellStyle name="C07H 2 3 3 8" xfId="26886"/>
    <cellStyle name="C07H 2 3 4" xfId="2555"/>
    <cellStyle name="C07H 2 3 4 2" xfId="5102"/>
    <cellStyle name="C07H 2 3 4 2 2" xfId="7956"/>
    <cellStyle name="C07H 2 3 4 2 3" xfId="12486"/>
    <cellStyle name="C07H 2 3 4 2 4" xfId="17014"/>
    <cellStyle name="C07H 2 3 4 2 5" xfId="18030"/>
    <cellStyle name="C07H 2 3 4 2 6" xfId="23514"/>
    <cellStyle name="C07H 2 3 4 2 7" xfId="26889"/>
    <cellStyle name="C07H 2 3 4 3" xfId="7955"/>
    <cellStyle name="C07H 2 3 4 4" xfId="12485"/>
    <cellStyle name="C07H 2 3 4 5" xfId="17013"/>
    <cellStyle name="C07H 2 3 4 6" xfId="23513"/>
    <cellStyle name="C07H 2 3 4 7" xfId="26888"/>
    <cellStyle name="C07H 2 3 5" xfId="2970"/>
    <cellStyle name="C07H 2 3 5 2" xfId="5517"/>
    <cellStyle name="C07H 2 3 5 2 2" xfId="7958"/>
    <cellStyle name="C07H 2 3 5 2 3" xfId="12488"/>
    <cellStyle name="C07H 2 3 5 2 4" xfId="17016"/>
    <cellStyle name="C07H 2 3 5 2 5" xfId="18022"/>
    <cellStyle name="C07H 2 3 5 2 6" xfId="23516"/>
    <cellStyle name="C07H 2 3 5 2 7" xfId="26891"/>
    <cellStyle name="C07H 2 3 5 3" xfId="7957"/>
    <cellStyle name="C07H 2 3 5 4" xfId="12487"/>
    <cellStyle name="C07H 2 3 5 5" xfId="17015"/>
    <cellStyle name="C07H 2 3 5 6" xfId="18023"/>
    <cellStyle name="C07H 2 3 5 7" xfId="23515"/>
    <cellStyle name="C07H 2 3 5 8" xfId="26890"/>
    <cellStyle name="C07H 2 3 6" xfId="3351"/>
    <cellStyle name="C07H 2 3 6 2" xfId="7959"/>
    <cellStyle name="C07H 2 3 6 3" xfId="12489"/>
    <cellStyle name="C07H 2 3 6 4" xfId="17017"/>
    <cellStyle name="C07H 2 3 6 5" xfId="18021"/>
    <cellStyle name="C07H 2 3 6 6" xfId="23517"/>
    <cellStyle name="C07H 2 3 6 7" xfId="26892"/>
    <cellStyle name="C07H 2 3 7" xfId="3726"/>
    <cellStyle name="C07H 2 3 7 2" xfId="7960"/>
    <cellStyle name="C07H 2 3 7 3" xfId="12490"/>
    <cellStyle name="C07H 2 3 7 4" xfId="17018"/>
    <cellStyle name="C07H 2 3 7 5" xfId="18020"/>
    <cellStyle name="C07H 2 3 7 6" xfId="23518"/>
    <cellStyle name="C07H 2 3 7 7" xfId="26893"/>
    <cellStyle name="C07H 2 3 8" xfId="7950"/>
    <cellStyle name="C07H 2 3 9" xfId="12480"/>
    <cellStyle name="C07H 2 4" xfId="1274"/>
    <cellStyle name="C07H 2 4 10" xfId="18019"/>
    <cellStyle name="C07H 2 4 11" xfId="23519"/>
    <cellStyle name="C07H 2 4 12" xfId="26894"/>
    <cellStyle name="C07H 2 4 2" xfId="1825"/>
    <cellStyle name="C07H 2 4 2 2" xfId="4374"/>
    <cellStyle name="C07H 2 4 2 2 2" xfId="7963"/>
    <cellStyle name="C07H 2 4 2 2 3" xfId="12493"/>
    <cellStyle name="C07H 2 4 2 2 4" xfId="17021"/>
    <cellStyle name="C07H 2 4 2 2 5" xfId="18017"/>
    <cellStyle name="C07H 2 4 2 2 6" xfId="23521"/>
    <cellStyle name="C07H 2 4 2 2 7" xfId="26896"/>
    <cellStyle name="C07H 2 4 2 3" xfId="7962"/>
    <cellStyle name="C07H 2 4 2 4" xfId="12492"/>
    <cellStyle name="C07H 2 4 2 5" xfId="17020"/>
    <cellStyle name="C07H 2 4 2 6" xfId="18018"/>
    <cellStyle name="C07H 2 4 2 7" xfId="23520"/>
    <cellStyle name="C07H 2 4 2 8" xfId="26895"/>
    <cellStyle name="C07H 2 4 3" xfId="2244"/>
    <cellStyle name="C07H 2 4 3 2" xfId="4791"/>
    <cellStyle name="C07H 2 4 3 2 2" xfId="7965"/>
    <cellStyle name="C07H 2 4 3 2 3" xfId="12495"/>
    <cellStyle name="C07H 2 4 3 2 4" xfId="17023"/>
    <cellStyle name="C07H 2 4 3 2 5" xfId="18015"/>
    <cellStyle name="C07H 2 4 3 2 6" xfId="23523"/>
    <cellStyle name="C07H 2 4 3 2 7" xfId="26898"/>
    <cellStyle name="C07H 2 4 3 3" xfId="7964"/>
    <cellStyle name="C07H 2 4 3 4" xfId="12494"/>
    <cellStyle name="C07H 2 4 3 5" xfId="17022"/>
    <cellStyle name="C07H 2 4 3 6" xfId="18016"/>
    <cellStyle name="C07H 2 4 3 7" xfId="23522"/>
    <cellStyle name="C07H 2 4 3 8" xfId="26897"/>
    <cellStyle name="C07H 2 4 4" xfId="2656"/>
    <cellStyle name="C07H 2 4 4 2" xfId="5203"/>
    <cellStyle name="C07H 2 4 4 2 2" xfId="7967"/>
    <cellStyle name="C07H 2 4 4 2 3" xfId="12497"/>
    <cellStyle name="C07H 2 4 4 2 4" xfId="17025"/>
    <cellStyle name="C07H 2 4 4 2 5" xfId="18013"/>
    <cellStyle name="C07H 2 4 4 2 6" xfId="23525"/>
    <cellStyle name="C07H 2 4 4 2 7" xfId="26900"/>
    <cellStyle name="C07H 2 4 4 3" xfId="7966"/>
    <cellStyle name="C07H 2 4 4 4" xfId="12496"/>
    <cellStyle name="C07H 2 4 4 5" xfId="17024"/>
    <cellStyle name="C07H 2 4 4 6" xfId="18014"/>
    <cellStyle name="C07H 2 4 4 7" xfId="23524"/>
    <cellStyle name="C07H 2 4 4 8" xfId="26899"/>
    <cellStyle name="C07H 2 4 5" xfId="3071"/>
    <cellStyle name="C07H 2 4 5 2" xfId="5618"/>
    <cellStyle name="C07H 2 4 5 2 2" xfId="12499"/>
    <cellStyle name="C07H 2 4 5 2 3" xfId="17027"/>
    <cellStyle name="C07H 2 4 5 2 4" xfId="18011"/>
    <cellStyle name="C07H 2 4 5 2 5" xfId="23527"/>
    <cellStyle name="C07H 2 4 5 2 6" xfId="26902"/>
    <cellStyle name="C07H 2 4 5 3" xfId="12498"/>
    <cellStyle name="C07H 2 4 5 4" xfId="17026"/>
    <cellStyle name="C07H 2 4 5 5" xfId="18012"/>
    <cellStyle name="C07H 2 4 5 6" xfId="23526"/>
    <cellStyle name="C07H 2 4 5 7" xfId="26901"/>
    <cellStyle name="C07H 2 4 6" xfId="3352"/>
    <cellStyle name="C07H 2 4 6 2" xfId="7970"/>
    <cellStyle name="C07H 2 4 6 3" xfId="12500"/>
    <cellStyle name="C07H 2 4 6 4" xfId="17028"/>
    <cellStyle name="C07H 2 4 6 5" xfId="18010"/>
    <cellStyle name="C07H 2 4 6 6" xfId="23528"/>
    <cellStyle name="C07H 2 4 6 7" xfId="26903"/>
    <cellStyle name="C07H 2 4 7" xfId="3827"/>
    <cellStyle name="C07H 2 4 7 2" xfId="7971"/>
    <cellStyle name="C07H 2 4 7 3" xfId="12501"/>
    <cellStyle name="C07H 2 4 7 4" xfId="17029"/>
    <cellStyle name="C07H 2 4 7 5" xfId="18009"/>
    <cellStyle name="C07H 2 4 7 6" xfId="23529"/>
    <cellStyle name="C07H 2 4 7 7" xfId="26904"/>
    <cellStyle name="C07H 2 4 8" xfId="12491"/>
    <cellStyle name="C07H 2 4 9" xfId="17019"/>
    <cellStyle name="C07H 2 5" xfId="1622"/>
    <cellStyle name="C07H 2 5 2" xfId="4171"/>
    <cellStyle name="C07H 2 5 2 2" xfId="7973"/>
    <cellStyle name="C07H 2 5 2 3" xfId="12503"/>
    <cellStyle name="C07H 2 5 2 4" xfId="17031"/>
    <cellStyle name="C07H 2 5 2 5" xfId="18007"/>
    <cellStyle name="C07H 2 5 2 6" xfId="23531"/>
    <cellStyle name="C07H 2 5 2 7" xfId="26906"/>
    <cellStyle name="C07H 2 5 3" xfId="7972"/>
    <cellStyle name="C07H 2 5 4" xfId="12502"/>
    <cellStyle name="C07H 2 5 5" xfId="17030"/>
    <cellStyle name="C07H 2 5 6" xfId="18008"/>
    <cellStyle name="C07H 2 5 7" xfId="23530"/>
    <cellStyle name="C07H 2 5 8" xfId="26905"/>
    <cellStyle name="C07H 2 6" xfId="2041"/>
    <cellStyle name="C07H 2 6 2" xfId="4588"/>
    <cellStyle name="C07H 2 6 2 2" xfId="7975"/>
    <cellStyle name="C07H 2 6 2 3" xfId="12505"/>
    <cellStyle name="C07H 2 6 2 4" xfId="17033"/>
    <cellStyle name="C07H 2 6 2 5" xfId="15879"/>
    <cellStyle name="C07H 2 6 2 6" xfId="23533"/>
    <cellStyle name="C07H 2 6 2 7" xfId="26908"/>
    <cellStyle name="C07H 2 6 3" xfId="7974"/>
    <cellStyle name="C07H 2 6 4" xfId="12504"/>
    <cellStyle name="C07H 2 6 5" xfId="17032"/>
    <cellStyle name="C07H 2 6 6" xfId="18006"/>
    <cellStyle name="C07H 2 6 7" xfId="23532"/>
    <cellStyle name="C07H 2 6 8" xfId="26907"/>
    <cellStyle name="C07H 2 7" xfId="2453"/>
    <cellStyle name="C07H 2 7 2" xfId="5000"/>
    <cellStyle name="C07H 2 7 2 2" xfId="7977"/>
    <cellStyle name="C07H 2 7 2 3" xfId="12507"/>
    <cellStyle name="C07H 2 7 2 4" xfId="17035"/>
    <cellStyle name="C07H 2 7 2 5" xfId="15947"/>
    <cellStyle name="C07H 2 7 2 6" xfId="23535"/>
    <cellStyle name="C07H 2 7 2 7" xfId="26910"/>
    <cellStyle name="C07H 2 7 3" xfId="7976"/>
    <cellStyle name="C07H 2 7 4" xfId="12506"/>
    <cellStyle name="C07H 2 7 5" xfId="17034"/>
    <cellStyle name="C07H 2 7 6" xfId="18005"/>
    <cellStyle name="C07H 2 7 7" xfId="23534"/>
    <cellStyle name="C07H 2 7 8" xfId="26909"/>
    <cellStyle name="C07H 2 8" xfId="2868"/>
    <cellStyle name="C07H 2 8 2" xfId="5415"/>
    <cellStyle name="C07H 2 8 2 2" xfId="7979"/>
    <cellStyle name="C07H 2 8 2 3" xfId="12509"/>
    <cellStyle name="C07H 2 8 2 4" xfId="17037"/>
    <cellStyle name="C07H 2 8 2 5" xfId="18003"/>
    <cellStyle name="C07H 2 8 2 6" xfId="23537"/>
    <cellStyle name="C07H 2 8 2 7" xfId="26912"/>
    <cellStyle name="C07H 2 8 3" xfId="7978"/>
    <cellStyle name="C07H 2 8 4" xfId="12508"/>
    <cellStyle name="C07H 2 8 5" xfId="17036"/>
    <cellStyle name="C07H 2 8 6" xfId="18004"/>
    <cellStyle name="C07H 2 8 7" xfId="23536"/>
    <cellStyle name="C07H 2 8 8" xfId="26911"/>
    <cellStyle name="C07H 2 9" xfId="3624"/>
    <cellStyle name="C07H 2 9 2" xfId="7980"/>
    <cellStyle name="C07H 2 9 3" xfId="12510"/>
    <cellStyle name="C07H 2 9 4" xfId="17038"/>
    <cellStyle name="C07H 2 9 5" xfId="18002"/>
    <cellStyle name="C07H 2 9 6" xfId="23538"/>
    <cellStyle name="C07H 2 9 7" xfId="26913"/>
    <cellStyle name="C07L" xfId="339"/>
    <cellStyle name="C07L 2" xfId="1056"/>
    <cellStyle name="C07L 2 10" xfId="26914"/>
    <cellStyle name="C07L 2 2" xfId="1132"/>
    <cellStyle name="C07L 2 2 10" xfId="15964"/>
    <cellStyle name="C07L 2 2 11" xfId="26915"/>
    <cellStyle name="C07L 2 2 2" xfId="1235"/>
    <cellStyle name="C07L 2 2 2 10" xfId="17999"/>
    <cellStyle name="C07L 2 2 2 11" xfId="23539"/>
    <cellStyle name="C07L 2 2 2 12" xfId="26916"/>
    <cellStyle name="C07L 2 2 2 2" xfId="1786"/>
    <cellStyle name="C07L 2 2 2 2 2" xfId="4335"/>
    <cellStyle name="C07L 2 2 2 2 2 2" xfId="7986"/>
    <cellStyle name="C07L 2 2 2 2 2 3" xfId="12516"/>
    <cellStyle name="C07L 2 2 2 2 2 4" xfId="17044"/>
    <cellStyle name="C07L 2 2 2 2 2 5" xfId="17997"/>
    <cellStyle name="C07L 2 2 2 2 2 6" xfId="23541"/>
    <cellStyle name="C07L 2 2 2 2 2 7" xfId="26918"/>
    <cellStyle name="C07L 2 2 2 2 3" xfId="7985"/>
    <cellStyle name="C07L 2 2 2 2 4" xfId="12515"/>
    <cellStyle name="C07L 2 2 2 2 5" xfId="17043"/>
    <cellStyle name="C07L 2 2 2 2 6" xfId="17998"/>
    <cellStyle name="C07L 2 2 2 2 7" xfId="23540"/>
    <cellStyle name="C07L 2 2 2 2 8" xfId="26917"/>
    <cellStyle name="C07L 2 2 2 3" xfId="2205"/>
    <cellStyle name="C07L 2 2 2 3 2" xfId="4752"/>
    <cellStyle name="C07L 2 2 2 3 2 2" xfId="7988"/>
    <cellStyle name="C07L 2 2 2 3 2 3" xfId="12518"/>
    <cellStyle name="C07L 2 2 2 3 2 4" xfId="17046"/>
    <cellStyle name="C07L 2 2 2 3 2 5" xfId="17995"/>
    <cellStyle name="C07L 2 2 2 3 2 6" xfId="23543"/>
    <cellStyle name="C07L 2 2 2 3 2 7" xfId="26920"/>
    <cellStyle name="C07L 2 2 2 3 3" xfId="7987"/>
    <cellStyle name="C07L 2 2 2 3 4" xfId="12517"/>
    <cellStyle name="C07L 2 2 2 3 5" xfId="17045"/>
    <cellStyle name="C07L 2 2 2 3 6" xfId="17996"/>
    <cellStyle name="C07L 2 2 2 3 7" xfId="23542"/>
    <cellStyle name="C07L 2 2 2 3 8" xfId="26919"/>
    <cellStyle name="C07L 2 2 2 4" xfId="2617"/>
    <cellStyle name="C07L 2 2 2 4 2" xfId="5164"/>
    <cellStyle name="C07L 2 2 2 4 2 2" xfId="7990"/>
    <cellStyle name="C07L 2 2 2 4 2 3" xfId="12520"/>
    <cellStyle name="C07L 2 2 2 4 2 4" xfId="17048"/>
    <cellStyle name="C07L 2 2 2 4 2 5" xfId="17993"/>
    <cellStyle name="C07L 2 2 2 4 2 6" xfId="23545"/>
    <cellStyle name="C07L 2 2 2 4 2 7" xfId="26922"/>
    <cellStyle name="C07L 2 2 2 4 3" xfId="7989"/>
    <cellStyle name="C07L 2 2 2 4 4" xfId="12519"/>
    <cellStyle name="C07L 2 2 2 4 5" xfId="17047"/>
    <cellStyle name="C07L 2 2 2 4 6" xfId="17994"/>
    <cellStyle name="C07L 2 2 2 4 7" xfId="23544"/>
    <cellStyle name="C07L 2 2 2 4 8" xfId="26921"/>
    <cellStyle name="C07L 2 2 2 5" xfId="3032"/>
    <cellStyle name="C07L 2 2 2 5 2" xfId="5579"/>
    <cellStyle name="C07L 2 2 2 5 2 2" xfId="7992"/>
    <cellStyle name="C07L 2 2 2 5 2 3" xfId="12522"/>
    <cellStyle name="C07L 2 2 2 5 2 4" xfId="17050"/>
    <cellStyle name="C07L 2 2 2 5 2 5" xfId="17991"/>
    <cellStyle name="C07L 2 2 2 5 2 6" xfId="23547"/>
    <cellStyle name="C07L 2 2 2 5 2 7" xfId="26924"/>
    <cellStyle name="C07L 2 2 2 5 3" xfId="7991"/>
    <cellStyle name="C07L 2 2 2 5 4" xfId="12521"/>
    <cellStyle name="C07L 2 2 2 5 5" xfId="17992"/>
    <cellStyle name="C07L 2 2 2 5 6" xfId="23546"/>
    <cellStyle name="C07L 2 2 2 5 7" xfId="26923"/>
    <cellStyle name="C07L 2 2 2 6" xfId="3353"/>
    <cellStyle name="C07L 2 2 2 6 2" xfId="7993"/>
    <cellStyle name="C07L 2 2 2 6 3" xfId="12523"/>
    <cellStyle name="C07L 2 2 2 6 4" xfId="17051"/>
    <cellStyle name="C07L 2 2 2 6 5" xfId="17990"/>
    <cellStyle name="C07L 2 2 2 6 6" xfId="23548"/>
    <cellStyle name="C07L 2 2 2 6 7" xfId="26925"/>
    <cellStyle name="C07L 2 2 2 7" xfId="3788"/>
    <cellStyle name="C07L 2 2 2 7 2" xfId="7994"/>
    <cellStyle name="C07L 2 2 2 7 3" xfId="12524"/>
    <cellStyle name="C07L 2 2 2 7 4" xfId="17052"/>
    <cellStyle name="C07L 2 2 2 7 5" xfId="17989"/>
    <cellStyle name="C07L 2 2 2 7 6" xfId="23549"/>
    <cellStyle name="C07L 2 2 2 7 7" xfId="26926"/>
    <cellStyle name="C07L 2 2 2 8" xfId="7984"/>
    <cellStyle name="C07L 2 2 2 9" xfId="12514"/>
    <cellStyle name="C07L 2 2 3" xfId="1334"/>
    <cellStyle name="C07L 2 2 3 10" xfId="17988"/>
    <cellStyle name="C07L 2 2 3 11" xfId="23550"/>
    <cellStyle name="C07L 2 2 3 12" xfId="26927"/>
    <cellStyle name="C07L 2 2 3 2" xfId="1885"/>
    <cellStyle name="C07L 2 2 3 2 2" xfId="4434"/>
    <cellStyle name="C07L 2 2 3 2 2 2" xfId="7997"/>
    <cellStyle name="C07L 2 2 3 2 2 3" xfId="12527"/>
    <cellStyle name="C07L 2 2 3 2 2 4" xfId="17055"/>
    <cellStyle name="C07L 2 2 3 2 2 5" xfId="17986"/>
    <cellStyle name="C07L 2 2 3 2 2 6" xfId="23552"/>
    <cellStyle name="C07L 2 2 3 2 2 7" xfId="26929"/>
    <cellStyle name="C07L 2 2 3 2 3" xfId="7996"/>
    <cellStyle name="C07L 2 2 3 2 4" xfId="12526"/>
    <cellStyle name="C07L 2 2 3 2 5" xfId="17054"/>
    <cellStyle name="C07L 2 2 3 2 6" xfId="17987"/>
    <cellStyle name="C07L 2 2 3 2 7" xfId="23551"/>
    <cellStyle name="C07L 2 2 3 2 8" xfId="26928"/>
    <cellStyle name="C07L 2 2 3 3" xfId="2304"/>
    <cellStyle name="C07L 2 2 3 3 2" xfId="4851"/>
    <cellStyle name="C07L 2 2 3 3 2 2" xfId="7999"/>
    <cellStyle name="C07L 2 2 3 3 2 3" xfId="12529"/>
    <cellStyle name="C07L 2 2 3 3 2 4" xfId="17057"/>
    <cellStyle name="C07L 2 2 3 3 2 5" xfId="17984"/>
    <cellStyle name="C07L 2 2 3 3 2 6" xfId="23554"/>
    <cellStyle name="C07L 2 2 3 3 2 7" xfId="26931"/>
    <cellStyle name="C07L 2 2 3 3 3" xfId="7998"/>
    <cellStyle name="C07L 2 2 3 3 4" xfId="12528"/>
    <cellStyle name="C07L 2 2 3 3 5" xfId="17056"/>
    <cellStyle name="C07L 2 2 3 3 6" xfId="17985"/>
    <cellStyle name="C07L 2 2 3 3 7" xfId="23553"/>
    <cellStyle name="C07L 2 2 3 3 8" xfId="26930"/>
    <cellStyle name="C07L 2 2 3 4" xfId="2716"/>
    <cellStyle name="C07L 2 2 3 4 2" xfId="5263"/>
    <cellStyle name="C07L 2 2 3 4 2 2" xfId="8001"/>
    <cellStyle name="C07L 2 2 3 4 2 3" xfId="12531"/>
    <cellStyle name="C07L 2 2 3 4 2 4" xfId="17059"/>
    <cellStyle name="C07L 2 2 3 4 2 5" xfId="17982"/>
    <cellStyle name="C07L 2 2 3 4 2 6" xfId="23556"/>
    <cellStyle name="C07L 2 2 3 4 2 7" xfId="26933"/>
    <cellStyle name="C07L 2 2 3 4 3" xfId="8000"/>
    <cellStyle name="C07L 2 2 3 4 4" xfId="12530"/>
    <cellStyle name="C07L 2 2 3 4 5" xfId="17058"/>
    <cellStyle name="C07L 2 2 3 4 6" xfId="17983"/>
    <cellStyle name="C07L 2 2 3 4 7" xfId="23555"/>
    <cellStyle name="C07L 2 2 3 4 8" xfId="26932"/>
    <cellStyle name="C07L 2 2 3 5" xfId="3131"/>
    <cellStyle name="C07L 2 2 3 5 2" xfId="5678"/>
    <cellStyle name="C07L 2 2 3 5 2 2" xfId="8003"/>
    <cellStyle name="C07L 2 2 3 5 2 3" xfId="12533"/>
    <cellStyle name="C07L 2 2 3 5 2 4" xfId="17061"/>
    <cellStyle name="C07L 2 2 3 5 2 5" xfId="17980"/>
    <cellStyle name="C07L 2 2 3 5 2 6" xfId="23558"/>
    <cellStyle name="C07L 2 2 3 5 2 7" xfId="26935"/>
    <cellStyle name="C07L 2 2 3 5 3" xfId="8002"/>
    <cellStyle name="C07L 2 2 3 5 4" xfId="12532"/>
    <cellStyle name="C07L 2 2 3 5 5" xfId="17060"/>
    <cellStyle name="C07L 2 2 3 5 6" xfId="17981"/>
    <cellStyle name="C07L 2 2 3 5 7" xfId="23557"/>
    <cellStyle name="C07L 2 2 3 5 8" xfId="26934"/>
    <cellStyle name="C07L 2 2 3 6" xfId="3887"/>
    <cellStyle name="C07L 2 2 3 6 2" xfId="8004"/>
    <cellStyle name="C07L 2 2 3 6 3" xfId="12534"/>
    <cellStyle name="C07L 2 2 3 6 4" xfId="17062"/>
    <cellStyle name="C07L 2 2 3 6 5" xfId="17979"/>
    <cellStyle name="C07L 2 2 3 6 6" xfId="23559"/>
    <cellStyle name="C07L 2 2 3 6 7" xfId="26936"/>
    <cellStyle name="C07L 2 2 3 7" xfId="7995"/>
    <cellStyle name="C07L 2 2 3 8" xfId="12525"/>
    <cellStyle name="C07L 2 2 3 9" xfId="17053"/>
    <cellStyle name="C07L 2 2 4" xfId="1683"/>
    <cellStyle name="C07L 2 2 4 2" xfId="4232"/>
    <cellStyle name="C07L 2 2 4 2 2" xfId="8006"/>
    <cellStyle name="C07L 2 2 4 2 3" xfId="12536"/>
    <cellStyle name="C07L 2 2 4 2 4" xfId="17064"/>
    <cellStyle name="C07L 2 2 4 2 5" xfId="17977"/>
    <cellStyle name="C07L 2 2 4 2 6" xfId="23560"/>
    <cellStyle name="C07L 2 2 4 2 7" xfId="26938"/>
    <cellStyle name="C07L 2 2 4 3" xfId="8005"/>
    <cellStyle name="C07L 2 2 4 4" xfId="12535"/>
    <cellStyle name="C07L 2 2 4 5" xfId="17063"/>
    <cellStyle name="C07L 2 2 4 6" xfId="17978"/>
    <cellStyle name="C07L 2 2 4 7" xfId="26937"/>
    <cellStyle name="C07L 2 2 5" xfId="2102"/>
    <cellStyle name="C07L 2 2 5 2" xfId="4649"/>
    <cellStyle name="C07L 2 2 5 2 2" xfId="8008"/>
    <cellStyle name="C07L 2 2 5 2 3" xfId="12538"/>
    <cellStyle name="C07L 2 2 5 2 4" xfId="17066"/>
    <cellStyle name="C07L 2 2 5 2 5" xfId="17975"/>
    <cellStyle name="C07L 2 2 5 2 6" xfId="23562"/>
    <cellStyle name="C07L 2 2 5 2 7" xfId="26940"/>
    <cellStyle name="C07L 2 2 5 3" xfId="8007"/>
    <cellStyle name="C07L 2 2 5 4" xfId="12537"/>
    <cellStyle name="C07L 2 2 5 5" xfId="17065"/>
    <cellStyle name="C07L 2 2 5 6" xfId="17976"/>
    <cellStyle name="C07L 2 2 5 7" xfId="23561"/>
    <cellStyle name="C07L 2 2 5 8" xfId="26939"/>
    <cellStyle name="C07L 2 2 6" xfId="2514"/>
    <cellStyle name="C07L 2 2 6 2" xfId="5061"/>
    <cellStyle name="C07L 2 2 6 2 2" xfId="8010"/>
    <cellStyle name="C07L 2 2 6 2 3" xfId="17068"/>
    <cellStyle name="C07L 2 2 6 2 4" xfId="17973"/>
    <cellStyle name="C07L 2 2 6 2 5" xfId="23564"/>
    <cellStyle name="C07L 2 2 6 2 6" xfId="26942"/>
    <cellStyle name="C07L 2 2 6 3" xfId="8009"/>
    <cellStyle name="C07L 2 2 6 4" xfId="17067"/>
    <cellStyle name="C07L 2 2 6 5" xfId="17974"/>
    <cellStyle name="C07L 2 2 6 6" xfId="23563"/>
    <cellStyle name="C07L 2 2 6 7" xfId="26941"/>
    <cellStyle name="C07L 2 2 7" xfId="2929"/>
    <cellStyle name="C07L 2 2 7 2" xfId="5476"/>
    <cellStyle name="C07L 2 2 7 2 2" xfId="8012"/>
    <cellStyle name="C07L 2 2 7 2 3" xfId="12542"/>
    <cellStyle name="C07L 2 2 7 2 4" xfId="17070"/>
    <cellStyle name="C07L 2 2 7 2 5" xfId="17971"/>
    <cellStyle name="C07L 2 2 7 2 6" xfId="23566"/>
    <cellStyle name="C07L 2 2 7 2 7" xfId="26944"/>
    <cellStyle name="C07L 2 2 7 3" xfId="8011"/>
    <cellStyle name="C07L 2 2 7 4" xfId="12541"/>
    <cellStyle name="C07L 2 2 7 5" xfId="17069"/>
    <cellStyle name="C07L 2 2 7 6" xfId="17972"/>
    <cellStyle name="C07L 2 2 7 7" xfId="23565"/>
    <cellStyle name="C07L 2 2 7 8" xfId="26943"/>
    <cellStyle name="C07L 2 2 8" xfId="3685"/>
    <cellStyle name="C07L 2 2 8 2" xfId="8013"/>
    <cellStyle name="C07L 2 2 8 3" xfId="12543"/>
    <cellStyle name="C07L 2 2 8 4" xfId="17071"/>
    <cellStyle name="C07L 2 2 8 5" xfId="17970"/>
    <cellStyle name="C07L 2 2 8 6" xfId="23567"/>
    <cellStyle name="C07L 2 2 8 7" xfId="26945"/>
    <cellStyle name="C07L 2 2 9" xfId="7983"/>
    <cellStyle name="C07L 2 3" xfId="1174"/>
    <cellStyle name="C07L 2 3 10" xfId="17072"/>
    <cellStyle name="C07L 2 3 11" xfId="23568"/>
    <cellStyle name="C07L 2 3 12" xfId="26946"/>
    <cellStyle name="C07L 2 3 2" xfId="1725"/>
    <cellStyle name="C07L 2 3 2 2" xfId="4274"/>
    <cellStyle name="C07L 2 3 2 2 2" xfId="8016"/>
    <cellStyle name="C07L 2 3 2 2 3" xfId="12546"/>
    <cellStyle name="C07L 2 3 2 2 4" xfId="17074"/>
    <cellStyle name="C07L 2 3 2 2 5" xfId="17967"/>
    <cellStyle name="C07L 2 3 2 2 6" xfId="23570"/>
    <cellStyle name="C07L 2 3 2 2 7" xfId="26948"/>
    <cellStyle name="C07L 2 3 2 3" xfId="8015"/>
    <cellStyle name="C07L 2 3 2 4" xfId="12545"/>
    <cellStyle name="C07L 2 3 2 5" xfId="17073"/>
    <cellStyle name="C07L 2 3 2 6" xfId="17968"/>
    <cellStyle name="C07L 2 3 2 7" xfId="23569"/>
    <cellStyle name="C07L 2 3 2 8" xfId="26947"/>
    <cellStyle name="C07L 2 3 3" xfId="2144"/>
    <cellStyle name="C07L 2 3 3 2" xfId="4691"/>
    <cellStyle name="C07L 2 3 3 2 2" xfId="8018"/>
    <cellStyle name="C07L 2 3 3 2 3" xfId="12548"/>
    <cellStyle name="C07L 2 3 3 2 4" xfId="17076"/>
    <cellStyle name="C07L 2 3 3 2 5" xfId="17965"/>
    <cellStyle name="C07L 2 3 3 2 6" xfId="23572"/>
    <cellStyle name="C07L 2 3 3 2 7" xfId="26950"/>
    <cellStyle name="C07L 2 3 3 3" xfId="8017"/>
    <cellStyle name="C07L 2 3 3 4" xfId="12547"/>
    <cellStyle name="C07L 2 3 3 5" xfId="17075"/>
    <cellStyle name="C07L 2 3 3 6" xfId="17966"/>
    <cellStyle name="C07L 2 3 3 7" xfId="23571"/>
    <cellStyle name="C07L 2 3 3 8" xfId="26949"/>
    <cellStyle name="C07L 2 3 4" xfId="2556"/>
    <cellStyle name="C07L 2 3 4 2" xfId="5103"/>
    <cellStyle name="C07L 2 3 4 2 2" xfId="8020"/>
    <cellStyle name="C07L 2 3 4 2 3" xfId="12550"/>
    <cellStyle name="C07L 2 3 4 2 4" xfId="17078"/>
    <cellStyle name="C07L 2 3 4 2 5" xfId="17963"/>
    <cellStyle name="C07L 2 3 4 2 6" xfId="23574"/>
    <cellStyle name="C07L 2 3 4 2 7" xfId="26952"/>
    <cellStyle name="C07L 2 3 4 3" xfId="8019"/>
    <cellStyle name="C07L 2 3 4 4" xfId="12549"/>
    <cellStyle name="C07L 2 3 4 5" xfId="17077"/>
    <cellStyle name="C07L 2 3 4 6" xfId="23573"/>
    <cellStyle name="C07L 2 3 4 7" xfId="26951"/>
    <cellStyle name="C07L 2 3 5" xfId="2971"/>
    <cellStyle name="C07L 2 3 5 2" xfId="5518"/>
    <cellStyle name="C07L 2 3 5 2 2" xfId="8022"/>
    <cellStyle name="C07L 2 3 5 2 3" xfId="12552"/>
    <cellStyle name="C07L 2 3 5 2 4" xfId="17080"/>
    <cellStyle name="C07L 2 3 5 2 5" xfId="17961"/>
    <cellStyle name="C07L 2 3 5 2 6" xfId="23576"/>
    <cellStyle name="C07L 2 3 5 2 7" xfId="26954"/>
    <cellStyle name="C07L 2 3 5 3" xfId="8021"/>
    <cellStyle name="C07L 2 3 5 4" xfId="12551"/>
    <cellStyle name="C07L 2 3 5 5" xfId="17079"/>
    <cellStyle name="C07L 2 3 5 6" xfId="17962"/>
    <cellStyle name="C07L 2 3 5 7" xfId="23575"/>
    <cellStyle name="C07L 2 3 5 8" xfId="26953"/>
    <cellStyle name="C07L 2 3 6" xfId="3354"/>
    <cellStyle name="C07L 2 3 6 2" xfId="8023"/>
    <cellStyle name="C07L 2 3 6 3" xfId="12553"/>
    <cellStyle name="C07L 2 3 6 4" xfId="17081"/>
    <cellStyle name="C07L 2 3 6 5" xfId="17960"/>
    <cellStyle name="C07L 2 3 6 6" xfId="23577"/>
    <cellStyle name="C07L 2 3 6 7" xfId="26955"/>
    <cellStyle name="C07L 2 3 7" xfId="3727"/>
    <cellStyle name="C07L 2 3 7 2" xfId="8024"/>
    <cellStyle name="C07L 2 3 7 3" xfId="12554"/>
    <cellStyle name="C07L 2 3 7 4" xfId="17082"/>
    <cellStyle name="C07L 2 3 7 5" xfId="17959"/>
    <cellStyle name="C07L 2 3 7 6" xfId="23578"/>
    <cellStyle name="C07L 2 3 7 7" xfId="26956"/>
    <cellStyle name="C07L 2 3 8" xfId="8014"/>
    <cellStyle name="C07L 2 3 9" xfId="12544"/>
    <cellStyle name="C07L 2 4" xfId="1275"/>
    <cellStyle name="C07L 2 4 10" xfId="17958"/>
    <cellStyle name="C07L 2 4 11" xfId="23579"/>
    <cellStyle name="C07L 2 4 12" xfId="26957"/>
    <cellStyle name="C07L 2 4 2" xfId="1826"/>
    <cellStyle name="C07L 2 4 2 2" xfId="4375"/>
    <cellStyle name="C07L 2 4 2 2 2" xfId="8027"/>
    <cellStyle name="C07L 2 4 2 2 3" xfId="12557"/>
    <cellStyle name="C07L 2 4 2 2 4" xfId="17085"/>
    <cellStyle name="C07L 2 4 2 2 5" xfId="17956"/>
    <cellStyle name="C07L 2 4 2 2 6" xfId="23581"/>
    <cellStyle name="C07L 2 4 2 2 7" xfId="26959"/>
    <cellStyle name="C07L 2 4 2 3" xfId="8026"/>
    <cellStyle name="C07L 2 4 2 4" xfId="12556"/>
    <cellStyle name="C07L 2 4 2 5" xfId="17084"/>
    <cellStyle name="C07L 2 4 2 6" xfId="17957"/>
    <cellStyle name="C07L 2 4 2 7" xfId="23580"/>
    <cellStyle name="C07L 2 4 2 8" xfId="26958"/>
    <cellStyle name="C07L 2 4 3" xfId="2245"/>
    <cellStyle name="C07L 2 4 3 2" xfId="4792"/>
    <cellStyle name="C07L 2 4 3 2 2" xfId="8029"/>
    <cellStyle name="C07L 2 4 3 2 3" xfId="12559"/>
    <cellStyle name="C07L 2 4 3 2 4" xfId="17087"/>
    <cellStyle name="C07L 2 4 3 2 5" xfId="17954"/>
    <cellStyle name="C07L 2 4 3 2 6" xfId="23583"/>
    <cellStyle name="C07L 2 4 3 2 7" xfId="26961"/>
    <cellStyle name="C07L 2 4 3 3" xfId="8028"/>
    <cellStyle name="C07L 2 4 3 4" xfId="12558"/>
    <cellStyle name="C07L 2 4 3 5" xfId="17086"/>
    <cellStyle name="C07L 2 4 3 6" xfId="17955"/>
    <cellStyle name="C07L 2 4 3 7" xfId="23582"/>
    <cellStyle name="C07L 2 4 3 8" xfId="26960"/>
    <cellStyle name="C07L 2 4 4" xfId="2657"/>
    <cellStyle name="C07L 2 4 4 2" xfId="5204"/>
    <cellStyle name="C07L 2 4 4 2 2" xfId="8031"/>
    <cellStyle name="C07L 2 4 4 2 3" xfId="12561"/>
    <cellStyle name="C07L 2 4 4 2 4" xfId="17089"/>
    <cellStyle name="C07L 2 4 4 2 5" xfId="17952"/>
    <cellStyle name="C07L 2 4 4 2 6" xfId="23585"/>
    <cellStyle name="C07L 2 4 4 2 7" xfId="26963"/>
    <cellStyle name="C07L 2 4 4 3" xfId="8030"/>
    <cellStyle name="C07L 2 4 4 4" xfId="12560"/>
    <cellStyle name="C07L 2 4 4 5" xfId="17088"/>
    <cellStyle name="C07L 2 4 4 6" xfId="17953"/>
    <cellStyle name="C07L 2 4 4 7" xfId="23584"/>
    <cellStyle name="C07L 2 4 4 8" xfId="26962"/>
    <cellStyle name="C07L 2 4 5" xfId="3072"/>
    <cellStyle name="C07L 2 4 5 2" xfId="5619"/>
    <cellStyle name="C07L 2 4 5 2 2" xfId="12563"/>
    <cellStyle name="C07L 2 4 5 2 3" xfId="17091"/>
    <cellStyle name="C07L 2 4 5 2 4" xfId="17950"/>
    <cellStyle name="C07L 2 4 5 2 5" xfId="23587"/>
    <cellStyle name="C07L 2 4 5 2 6" xfId="26965"/>
    <cellStyle name="C07L 2 4 5 3" xfId="12562"/>
    <cellStyle name="C07L 2 4 5 4" xfId="17090"/>
    <cellStyle name="C07L 2 4 5 5" xfId="17951"/>
    <cellStyle name="C07L 2 4 5 6" xfId="23586"/>
    <cellStyle name="C07L 2 4 5 7" xfId="26964"/>
    <cellStyle name="C07L 2 4 6" xfId="3355"/>
    <cellStyle name="C07L 2 4 6 2" xfId="8034"/>
    <cellStyle name="C07L 2 4 6 3" xfId="12564"/>
    <cellStyle name="C07L 2 4 6 4" xfId="17092"/>
    <cellStyle name="C07L 2 4 6 5" xfId="17949"/>
    <cellStyle name="C07L 2 4 6 6" xfId="23588"/>
    <cellStyle name="C07L 2 4 6 7" xfId="26966"/>
    <cellStyle name="C07L 2 4 7" xfId="3828"/>
    <cellStyle name="C07L 2 4 7 2" xfId="8035"/>
    <cellStyle name="C07L 2 4 7 3" xfId="12565"/>
    <cellStyle name="C07L 2 4 7 4" xfId="17093"/>
    <cellStyle name="C07L 2 4 7 5" xfId="17948"/>
    <cellStyle name="C07L 2 4 7 6" xfId="23589"/>
    <cellStyle name="C07L 2 4 7 7" xfId="26967"/>
    <cellStyle name="C07L 2 4 8" xfId="12555"/>
    <cellStyle name="C07L 2 4 9" xfId="17083"/>
    <cellStyle name="C07L 2 5" xfId="1623"/>
    <cellStyle name="C07L 2 5 2" xfId="4172"/>
    <cellStyle name="C07L 2 5 2 2" xfId="8037"/>
    <cellStyle name="C07L 2 5 2 3" xfId="12567"/>
    <cellStyle name="C07L 2 5 2 4" xfId="17095"/>
    <cellStyle name="C07L 2 5 2 5" xfId="17946"/>
    <cellStyle name="C07L 2 5 2 6" xfId="23591"/>
    <cellStyle name="C07L 2 5 2 7" xfId="26969"/>
    <cellStyle name="C07L 2 5 3" xfId="8036"/>
    <cellStyle name="C07L 2 5 4" xfId="12566"/>
    <cellStyle name="C07L 2 5 5" xfId="17094"/>
    <cellStyle name="C07L 2 5 6" xfId="17947"/>
    <cellStyle name="C07L 2 5 7" xfId="23590"/>
    <cellStyle name="C07L 2 5 8" xfId="26968"/>
    <cellStyle name="C07L 2 6" xfId="2042"/>
    <cellStyle name="C07L 2 6 2" xfId="4589"/>
    <cellStyle name="C07L 2 6 2 2" xfId="8039"/>
    <cellStyle name="C07L 2 6 2 3" xfId="12569"/>
    <cellStyle name="C07L 2 6 2 4" xfId="17097"/>
    <cellStyle name="C07L 2 6 2 5" xfId="17944"/>
    <cellStyle name="C07L 2 6 2 6" xfId="23593"/>
    <cellStyle name="C07L 2 6 2 7" xfId="26971"/>
    <cellStyle name="C07L 2 6 3" xfId="8038"/>
    <cellStyle name="C07L 2 6 4" xfId="12568"/>
    <cellStyle name="C07L 2 6 5" xfId="17096"/>
    <cellStyle name="C07L 2 6 6" xfId="17945"/>
    <cellStyle name="C07L 2 6 7" xfId="23592"/>
    <cellStyle name="C07L 2 6 8" xfId="26970"/>
    <cellStyle name="C07L 2 7" xfId="2454"/>
    <cellStyle name="C07L 2 7 2" xfId="5001"/>
    <cellStyle name="C07L 2 7 2 2" xfId="8041"/>
    <cellStyle name="C07L 2 7 2 3" xfId="12571"/>
    <cellStyle name="C07L 2 7 2 4" xfId="17099"/>
    <cellStyle name="C07L 2 7 2 5" xfId="17942"/>
    <cellStyle name="C07L 2 7 2 6" xfId="23595"/>
    <cellStyle name="C07L 2 7 2 7" xfId="26973"/>
    <cellStyle name="C07L 2 7 3" xfId="8040"/>
    <cellStyle name="C07L 2 7 4" xfId="12570"/>
    <cellStyle name="C07L 2 7 5" xfId="17098"/>
    <cellStyle name="C07L 2 7 6" xfId="17943"/>
    <cellStyle name="C07L 2 7 7" xfId="23594"/>
    <cellStyle name="C07L 2 7 8" xfId="26972"/>
    <cellStyle name="C07L 2 8" xfId="2869"/>
    <cellStyle name="C07L 2 8 2" xfId="5416"/>
    <cellStyle name="C07L 2 8 2 2" xfId="8043"/>
    <cellStyle name="C07L 2 8 2 3" xfId="12573"/>
    <cellStyle name="C07L 2 8 2 4" xfId="17101"/>
    <cellStyle name="C07L 2 8 2 5" xfId="17940"/>
    <cellStyle name="C07L 2 8 2 6" xfId="23597"/>
    <cellStyle name="C07L 2 8 2 7" xfId="26975"/>
    <cellStyle name="C07L 2 8 3" xfId="8042"/>
    <cellStyle name="C07L 2 8 4" xfId="12572"/>
    <cellStyle name="C07L 2 8 5" xfId="17100"/>
    <cellStyle name="C07L 2 8 6" xfId="17941"/>
    <cellStyle name="C07L 2 8 7" xfId="23596"/>
    <cellStyle name="C07L 2 8 8" xfId="26974"/>
    <cellStyle name="C07L 2 9" xfId="3625"/>
    <cellStyle name="C07L 2 9 2" xfId="8044"/>
    <cellStyle name="C07L 2 9 3" xfId="12574"/>
    <cellStyle name="C07L 2 9 4" xfId="17102"/>
    <cellStyle name="C07L 2 9 5" xfId="17939"/>
    <cellStyle name="C07L 2 9 6" xfId="23598"/>
    <cellStyle name="C07L 2 9 7" xfId="26976"/>
    <cellStyle name="calc" xfId="340"/>
    <cellStyle name="Calc Currency (0)" xfId="341"/>
    <cellStyle name="Calc Currency (0) 2" xfId="34453"/>
    <cellStyle name="Calc Currency (2)" xfId="342"/>
    <cellStyle name="Calc Currency (2) 2" xfId="34454"/>
    <cellStyle name="Calc Percent (0)" xfId="343"/>
    <cellStyle name="Calc Percent (0) 2" xfId="34455"/>
    <cellStyle name="Calc Percent (1)" xfId="344"/>
    <cellStyle name="Calc Percent (1) 2" xfId="34456"/>
    <cellStyle name="Calc Percent (2)" xfId="345"/>
    <cellStyle name="Calc Percent (2) 2" xfId="34457"/>
    <cellStyle name="Calc Units (0)" xfId="346"/>
    <cellStyle name="Calc Units (0) 2" xfId="34458"/>
    <cellStyle name="Calc Units (1)" xfId="347"/>
    <cellStyle name="Calc Units (1) 2" xfId="34459"/>
    <cellStyle name="Calc Units (2)" xfId="348"/>
    <cellStyle name="Calc Units (2) 2" xfId="34460"/>
    <cellStyle name="CALC_Date" xfId="34461"/>
    <cellStyle name="Calcul" xfId="34462"/>
    <cellStyle name="Calcul 2" xfId="34463"/>
    <cellStyle name="Calcul 2 2" xfId="34464"/>
    <cellStyle name="Calcul 2 3" xfId="34465"/>
    <cellStyle name="Calcul 3" xfId="34466"/>
    <cellStyle name="Calcul 3 2" xfId="34467"/>
    <cellStyle name="Calcul 4" xfId="34468"/>
    <cellStyle name="calculated" xfId="349"/>
    <cellStyle name="Calculation 2" xfId="350"/>
    <cellStyle name="Calculation 2 2" xfId="1057"/>
    <cellStyle name="Calculation 2 2 10" xfId="8056"/>
    <cellStyle name="Calculation 2 2 11" xfId="17928"/>
    <cellStyle name="Calculation 2 2 12" xfId="29697"/>
    <cellStyle name="Calculation 2 2 2" xfId="1175"/>
    <cellStyle name="Calculation 2 2 2 10" xfId="17927"/>
    <cellStyle name="Calculation 2 2 2 11" xfId="23599"/>
    <cellStyle name="Calculation 2 2 2 12" xfId="29698"/>
    <cellStyle name="Calculation 2 2 2 2" xfId="1726"/>
    <cellStyle name="Calculation 2 2 2 2 2" xfId="4275"/>
    <cellStyle name="Calculation 2 2 2 2 2 2" xfId="8059"/>
    <cellStyle name="Calculation 2 2 2 2 2 3" xfId="12589"/>
    <cellStyle name="Calculation 2 2 2 2 2 4" xfId="17925"/>
    <cellStyle name="Calculation 2 2 2 2 2 5" xfId="23601"/>
    <cellStyle name="Calculation 2 2 2 2 2 6" xfId="29700"/>
    <cellStyle name="Calculation 2 2 2 2 2 7" xfId="29518"/>
    <cellStyle name="Calculation 2 2 2 2 3" xfId="8058"/>
    <cellStyle name="Calculation 2 2 2 2 4" xfId="12588"/>
    <cellStyle name="Calculation 2 2 2 2 5" xfId="17926"/>
    <cellStyle name="Calculation 2 2 2 2 6" xfId="23600"/>
    <cellStyle name="Calculation 2 2 2 2 7" xfId="29699"/>
    <cellStyle name="Calculation 2 2 2 2 8" xfId="29517"/>
    <cellStyle name="Calculation 2 2 2 3" xfId="2145"/>
    <cellStyle name="Calculation 2 2 2 3 2" xfId="4692"/>
    <cellStyle name="Calculation 2 2 2 3 2 2" xfId="8061"/>
    <cellStyle name="Calculation 2 2 2 3 2 3" xfId="12591"/>
    <cellStyle name="Calculation 2 2 2 3 2 4" xfId="17923"/>
    <cellStyle name="Calculation 2 2 2 3 2 5" xfId="23603"/>
    <cellStyle name="Calculation 2 2 2 3 2 6" xfId="29702"/>
    <cellStyle name="Calculation 2 2 2 3 2 7" xfId="29520"/>
    <cellStyle name="Calculation 2 2 2 3 3" xfId="8060"/>
    <cellStyle name="Calculation 2 2 2 3 4" xfId="12590"/>
    <cellStyle name="Calculation 2 2 2 3 5" xfId="17924"/>
    <cellStyle name="Calculation 2 2 2 3 6" xfId="23602"/>
    <cellStyle name="Calculation 2 2 2 3 7" xfId="29701"/>
    <cellStyle name="Calculation 2 2 2 3 8" xfId="29519"/>
    <cellStyle name="Calculation 2 2 2 4" xfId="2557"/>
    <cellStyle name="Calculation 2 2 2 4 2" xfId="5104"/>
    <cellStyle name="Calculation 2 2 2 4 2 2" xfId="8063"/>
    <cellStyle name="Calculation 2 2 2 4 2 3" xfId="12593"/>
    <cellStyle name="Calculation 2 2 2 4 2 4" xfId="17921"/>
    <cellStyle name="Calculation 2 2 2 4 2 5" xfId="23605"/>
    <cellStyle name="Calculation 2 2 2 4 2 6" xfId="29704"/>
    <cellStyle name="Calculation 2 2 2 4 2 7" xfId="29522"/>
    <cellStyle name="Calculation 2 2 2 4 3" xfId="8062"/>
    <cellStyle name="Calculation 2 2 2 4 4" xfId="12592"/>
    <cellStyle name="Calculation 2 2 2 4 5" xfId="17922"/>
    <cellStyle name="Calculation 2 2 2 4 6" xfId="23604"/>
    <cellStyle name="Calculation 2 2 2 4 7" xfId="29703"/>
    <cellStyle name="Calculation 2 2 2 4 8" xfId="29521"/>
    <cellStyle name="Calculation 2 2 2 5" xfId="2972"/>
    <cellStyle name="Calculation 2 2 2 5 2" xfId="5519"/>
    <cellStyle name="Calculation 2 2 2 5 2 2" xfId="8065"/>
    <cellStyle name="Calculation 2 2 2 5 2 3" xfId="12595"/>
    <cellStyle name="Calculation 2 2 2 5 2 4" xfId="17919"/>
    <cellStyle name="Calculation 2 2 2 5 2 5" xfId="23607"/>
    <cellStyle name="Calculation 2 2 2 5 2 6" xfId="29706"/>
    <cellStyle name="Calculation 2 2 2 5 2 7" xfId="29523"/>
    <cellStyle name="Calculation 2 2 2 5 3" xfId="8064"/>
    <cellStyle name="Calculation 2 2 2 5 4" xfId="12594"/>
    <cellStyle name="Calculation 2 2 2 5 5" xfId="17920"/>
    <cellStyle name="Calculation 2 2 2 5 6" xfId="23606"/>
    <cellStyle name="Calculation 2 2 2 5 7" xfId="29705"/>
    <cellStyle name="Calculation 2 2 2 6" xfId="3357"/>
    <cellStyle name="Calculation 2 2 2 6 2" xfId="8066"/>
    <cellStyle name="Calculation 2 2 2 6 3" xfId="12596"/>
    <cellStyle name="Calculation 2 2 2 6 4" xfId="17918"/>
    <cellStyle name="Calculation 2 2 2 6 5" xfId="23608"/>
    <cellStyle name="Calculation 2 2 2 6 6" xfId="29707"/>
    <cellStyle name="Calculation 2 2 2 6 7" xfId="29524"/>
    <cellStyle name="Calculation 2 2 2 7" xfId="3728"/>
    <cellStyle name="Calculation 2 2 2 7 2" xfId="8067"/>
    <cellStyle name="Calculation 2 2 2 7 3" xfId="12597"/>
    <cellStyle name="Calculation 2 2 2 7 4" xfId="17917"/>
    <cellStyle name="Calculation 2 2 2 7 5" xfId="23609"/>
    <cellStyle name="Calculation 2 2 2 7 6" xfId="29708"/>
    <cellStyle name="Calculation 2 2 2 7 7" xfId="29525"/>
    <cellStyle name="Calculation 2 2 2 8" xfId="8057"/>
    <cellStyle name="Calculation 2 2 2 9" xfId="12587"/>
    <cellStyle name="Calculation 2 2 3" xfId="1276"/>
    <cellStyle name="Calculation 2 2 3 10" xfId="29709"/>
    <cellStyle name="Calculation 2 2 3 11" xfId="29526"/>
    <cellStyle name="Calculation 2 2 3 2" xfId="1827"/>
    <cellStyle name="Calculation 2 2 3 2 2" xfId="4376"/>
    <cellStyle name="Calculation 2 2 3 2 2 2" xfId="8070"/>
    <cellStyle name="Calculation 2 2 3 2 2 3" xfId="12600"/>
    <cellStyle name="Calculation 2 2 3 2 2 4" xfId="17914"/>
    <cellStyle name="Calculation 2 2 3 2 2 5" xfId="23611"/>
    <cellStyle name="Calculation 2 2 3 2 2 6" xfId="29711"/>
    <cellStyle name="Calculation 2 2 3 2 2 7" xfId="29528"/>
    <cellStyle name="Calculation 2 2 3 2 3" xfId="8069"/>
    <cellStyle name="Calculation 2 2 3 2 4" xfId="12599"/>
    <cellStyle name="Calculation 2 2 3 2 5" xfId="17915"/>
    <cellStyle name="Calculation 2 2 3 2 6" xfId="23610"/>
    <cellStyle name="Calculation 2 2 3 2 7" xfId="29710"/>
    <cellStyle name="Calculation 2 2 3 2 8" xfId="29527"/>
    <cellStyle name="Calculation 2 2 3 3" xfId="2246"/>
    <cellStyle name="Calculation 2 2 3 3 2" xfId="4793"/>
    <cellStyle name="Calculation 2 2 3 3 2 2" xfId="8072"/>
    <cellStyle name="Calculation 2 2 3 3 2 3" xfId="17912"/>
    <cellStyle name="Calculation 2 2 3 3 2 4" xfId="23613"/>
    <cellStyle name="Calculation 2 2 3 3 2 5" xfId="29713"/>
    <cellStyle name="Calculation 2 2 3 3 2 6" xfId="29530"/>
    <cellStyle name="Calculation 2 2 3 3 3" xfId="8071"/>
    <cellStyle name="Calculation 2 2 3 3 4" xfId="17913"/>
    <cellStyle name="Calculation 2 2 3 3 5" xfId="23612"/>
    <cellStyle name="Calculation 2 2 3 3 6" xfId="29712"/>
    <cellStyle name="Calculation 2 2 3 3 7" xfId="29529"/>
    <cellStyle name="Calculation 2 2 3 4" xfId="2658"/>
    <cellStyle name="Calculation 2 2 3 4 2" xfId="5205"/>
    <cellStyle name="Calculation 2 2 3 4 2 2" xfId="8074"/>
    <cellStyle name="Calculation 2 2 3 4 2 3" xfId="12604"/>
    <cellStyle name="Calculation 2 2 3 4 2 4" xfId="17910"/>
    <cellStyle name="Calculation 2 2 3 4 2 5" xfId="23615"/>
    <cellStyle name="Calculation 2 2 3 4 2 6" xfId="29715"/>
    <cellStyle name="Calculation 2 2 3 4 2 7" xfId="29532"/>
    <cellStyle name="Calculation 2 2 3 4 3" xfId="8073"/>
    <cellStyle name="Calculation 2 2 3 4 4" xfId="12603"/>
    <cellStyle name="Calculation 2 2 3 4 5" xfId="17911"/>
    <cellStyle name="Calculation 2 2 3 4 6" xfId="23614"/>
    <cellStyle name="Calculation 2 2 3 4 7" xfId="29714"/>
    <cellStyle name="Calculation 2 2 3 4 8" xfId="29531"/>
    <cellStyle name="Calculation 2 2 3 5" xfId="3073"/>
    <cellStyle name="Calculation 2 2 3 5 2" xfId="5620"/>
    <cellStyle name="Calculation 2 2 3 5 2 2" xfId="8076"/>
    <cellStyle name="Calculation 2 2 3 5 2 3" xfId="12606"/>
    <cellStyle name="Calculation 2 2 3 5 2 4" xfId="17908"/>
    <cellStyle name="Calculation 2 2 3 5 2 5" xfId="23617"/>
    <cellStyle name="Calculation 2 2 3 5 2 6" xfId="29717"/>
    <cellStyle name="Calculation 2 2 3 5 2 7" xfId="29534"/>
    <cellStyle name="Calculation 2 2 3 5 3" xfId="8075"/>
    <cellStyle name="Calculation 2 2 3 5 4" xfId="12605"/>
    <cellStyle name="Calculation 2 2 3 5 5" xfId="17909"/>
    <cellStyle name="Calculation 2 2 3 5 6" xfId="23616"/>
    <cellStyle name="Calculation 2 2 3 5 7" xfId="29716"/>
    <cellStyle name="Calculation 2 2 3 5 8" xfId="29533"/>
    <cellStyle name="Calculation 2 2 3 6" xfId="3358"/>
    <cellStyle name="Calculation 2 2 3 6 2" xfId="8077"/>
    <cellStyle name="Calculation 2 2 3 6 3" xfId="12607"/>
    <cellStyle name="Calculation 2 2 3 6 4" xfId="17907"/>
    <cellStyle name="Calculation 2 2 3 6 5" xfId="23618"/>
    <cellStyle name="Calculation 2 2 3 6 6" xfId="29718"/>
    <cellStyle name="Calculation 2 2 3 6 7" xfId="29535"/>
    <cellStyle name="Calculation 2 2 3 7" xfId="3829"/>
    <cellStyle name="Calculation 2 2 3 7 2" xfId="8078"/>
    <cellStyle name="Calculation 2 2 3 7 3" xfId="12608"/>
    <cellStyle name="Calculation 2 2 3 7 4" xfId="17906"/>
    <cellStyle name="Calculation 2 2 3 7 5" xfId="23619"/>
    <cellStyle name="Calculation 2 2 3 7 6" xfId="29719"/>
    <cellStyle name="Calculation 2 2 3 7 7" xfId="29536"/>
    <cellStyle name="Calculation 2 2 3 8" xfId="8068"/>
    <cellStyle name="Calculation 2 2 3 9" xfId="17916"/>
    <cellStyle name="Calculation 2 2 4" xfId="1624"/>
    <cellStyle name="Calculation 2 2 4 2" xfId="4173"/>
    <cellStyle name="Calculation 2 2 4 2 2" xfId="8080"/>
    <cellStyle name="Calculation 2 2 4 2 3" xfId="12610"/>
    <cellStyle name="Calculation 2 2 4 2 4" xfId="17904"/>
    <cellStyle name="Calculation 2 2 4 2 5" xfId="23621"/>
    <cellStyle name="Calculation 2 2 4 2 6" xfId="29721"/>
    <cellStyle name="Calculation 2 2 4 2 7" xfId="29538"/>
    <cellStyle name="Calculation 2 2 4 3" xfId="8079"/>
    <cellStyle name="Calculation 2 2 4 4" xfId="12609"/>
    <cellStyle name="Calculation 2 2 4 5" xfId="17905"/>
    <cellStyle name="Calculation 2 2 4 6" xfId="23620"/>
    <cellStyle name="Calculation 2 2 4 7" xfId="29720"/>
    <cellStyle name="Calculation 2 2 4 8" xfId="29537"/>
    <cellStyle name="Calculation 2 2 5" xfId="2043"/>
    <cellStyle name="Calculation 2 2 5 2" xfId="4590"/>
    <cellStyle name="Calculation 2 2 5 2 2" xfId="8082"/>
    <cellStyle name="Calculation 2 2 5 2 3" xfId="12612"/>
    <cellStyle name="Calculation 2 2 5 2 4" xfId="17902"/>
    <cellStyle name="Calculation 2 2 5 2 5" xfId="23623"/>
    <cellStyle name="Calculation 2 2 5 2 6" xfId="29723"/>
    <cellStyle name="Calculation 2 2 5 2 7" xfId="29540"/>
    <cellStyle name="Calculation 2 2 5 3" xfId="8081"/>
    <cellStyle name="Calculation 2 2 5 4" xfId="12611"/>
    <cellStyle name="Calculation 2 2 5 5" xfId="17903"/>
    <cellStyle name="Calculation 2 2 5 6" xfId="23622"/>
    <cellStyle name="Calculation 2 2 5 7" xfId="29722"/>
    <cellStyle name="Calculation 2 2 5 8" xfId="29539"/>
    <cellStyle name="Calculation 2 2 6" xfId="2455"/>
    <cellStyle name="Calculation 2 2 6 2" xfId="5002"/>
    <cellStyle name="Calculation 2 2 6 2 2" xfId="8084"/>
    <cellStyle name="Calculation 2 2 6 2 3" xfId="12614"/>
    <cellStyle name="Calculation 2 2 6 2 4" xfId="17900"/>
    <cellStyle name="Calculation 2 2 6 2 5" xfId="23625"/>
    <cellStyle name="Calculation 2 2 6 2 6" xfId="29725"/>
    <cellStyle name="Calculation 2 2 6 2 7" xfId="29542"/>
    <cellStyle name="Calculation 2 2 6 3" xfId="8083"/>
    <cellStyle name="Calculation 2 2 6 4" xfId="12613"/>
    <cellStyle name="Calculation 2 2 6 5" xfId="17901"/>
    <cellStyle name="Calculation 2 2 6 6" xfId="23624"/>
    <cellStyle name="Calculation 2 2 6 7" xfId="29724"/>
    <cellStyle name="Calculation 2 2 6 8" xfId="29541"/>
    <cellStyle name="Calculation 2 2 7" xfId="2870"/>
    <cellStyle name="Calculation 2 2 7 2" xfId="5417"/>
    <cellStyle name="Calculation 2 2 7 2 2" xfId="8086"/>
    <cellStyle name="Calculation 2 2 7 2 3" xfId="12616"/>
    <cellStyle name="Calculation 2 2 7 2 4" xfId="17898"/>
    <cellStyle name="Calculation 2 2 7 2 5" xfId="23627"/>
    <cellStyle name="Calculation 2 2 7 2 6" xfId="29727"/>
    <cellStyle name="Calculation 2 2 7 2 7" xfId="29544"/>
    <cellStyle name="Calculation 2 2 7 3" xfId="8085"/>
    <cellStyle name="Calculation 2 2 7 4" xfId="12615"/>
    <cellStyle name="Calculation 2 2 7 5" xfId="17899"/>
    <cellStyle name="Calculation 2 2 7 6" xfId="23626"/>
    <cellStyle name="Calculation 2 2 7 7" xfId="29726"/>
    <cellStyle name="Calculation 2 2 7 8" xfId="29543"/>
    <cellStyle name="Calculation 2 2 8" xfId="3356"/>
    <cellStyle name="Calculation 2 2 8 2" xfId="8087"/>
    <cellStyle name="Calculation 2 2 8 3" xfId="12617"/>
    <cellStyle name="Calculation 2 2 8 4" xfId="17897"/>
    <cellStyle name="Calculation 2 2 8 5" xfId="23628"/>
    <cellStyle name="Calculation 2 2 8 6" xfId="29728"/>
    <cellStyle name="Calculation 2 2 8 7" xfId="29545"/>
    <cellStyle name="Calculation 2 2 9" xfId="3626"/>
    <cellStyle name="Calculation 2 2 9 2" xfId="8088"/>
    <cellStyle name="Calculation 2 2 9 3" xfId="12618"/>
    <cellStyle name="Calculation 2 2 9 4" xfId="17896"/>
    <cellStyle name="Calculation 2 2 9 5" xfId="23629"/>
    <cellStyle name="Calculation 2 2 9 6" xfId="29729"/>
    <cellStyle name="Calculation 2 2 9 7" xfId="29546"/>
    <cellStyle name="Calculation 2 3" xfId="964"/>
    <cellStyle name="Calculation 2 3 10" xfId="23630"/>
    <cellStyle name="Calculation 2 3 11" xfId="29730"/>
    <cellStyle name="Calculation 2 3 12" xfId="29547"/>
    <cellStyle name="Calculation 2 3 2" xfId="1548"/>
    <cellStyle name="Calculation 2 3 2 2" xfId="4097"/>
    <cellStyle name="Calculation 2 3 2 2 2" xfId="8091"/>
    <cellStyle name="Calculation 2 3 2 2 3" xfId="12621"/>
    <cellStyle name="Calculation 2 3 2 2 4" xfId="17893"/>
    <cellStyle name="Calculation 2 3 2 2 5" xfId="23632"/>
    <cellStyle name="Calculation 2 3 2 2 6" xfId="29732"/>
    <cellStyle name="Calculation 2 3 2 2 7" xfId="29549"/>
    <cellStyle name="Calculation 2 3 2 3" xfId="8090"/>
    <cellStyle name="Calculation 2 3 2 4" xfId="12620"/>
    <cellStyle name="Calculation 2 3 2 5" xfId="17894"/>
    <cellStyle name="Calculation 2 3 2 6" xfId="23631"/>
    <cellStyle name="Calculation 2 3 2 7" xfId="29731"/>
    <cellStyle name="Calculation 2 3 2 8" xfId="29548"/>
    <cellStyle name="Calculation 2 3 3" xfId="1967"/>
    <cellStyle name="Calculation 2 3 3 2" xfId="4514"/>
    <cellStyle name="Calculation 2 3 3 2 2" xfId="8093"/>
    <cellStyle name="Calculation 2 3 3 2 3" xfId="12623"/>
    <cellStyle name="Calculation 2 3 3 2 4" xfId="17891"/>
    <cellStyle name="Calculation 2 3 3 2 5" xfId="23634"/>
    <cellStyle name="Calculation 2 3 3 2 6" xfId="29734"/>
    <cellStyle name="Calculation 2 3 3 2 7" xfId="29551"/>
    <cellStyle name="Calculation 2 3 3 3" xfId="8092"/>
    <cellStyle name="Calculation 2 3 3 4" xfId="12622"/>
    <cellStyle name="Calculation 2 3 3 5" xfId="17892"/>
    <cellStyle name="Calculation 2 3 3 6" xfId="23633"/>
    <cellStyle name="Calculation 2 3 3 7" xfId="29733"/>
    <cellStyle name="Calculation 2 3 3 8" xfId="29550"/>
    <cellStyle name="Calculation 2 3 4" xfId="2379"/>
    <cellStyle name="Calculation 2 3 4 2" xfId="4926"/>
    <cellStyle name="Calculation 2 3 4 2 2" xfId="8095"/>
    <cellStyle name="Calculation 2 3 4 2 3" xfId="12625"/>
    <cellStyle name="Calculation 2 3 4 2 4" xfId="17889"/>
    <cellStyle name="Calculation 2 3 4 2 5" xfId="23636"/>
    <cellStyle name="Calculation 2 3 4 2 6" xfId="29736"/>
    <cellStyle name="Calculation 2 3 4 2 7" xfId="29553"/>
    <cellStyle name="Calculation 2 3 4 3" xfId="8094"/>
    <cellStyle name="Calculation 2 3 4 4" xfId="12624"/>
    <cellStyle name="Calculation 2 3 4 5" xfId="23635"/>
    <cellStyle name="Calculation 2 3 4 6" xfId="29735"/>
    <cellStyle name="Calculation 2 3 4 7" xfId="29552"/>
    <cellStyle name="Calculation 2 3 5" xfId="2794"/>
    <cellStyle name="Calculation 2 3 5 2" xfId="5341"/>
    <cellStyle name="Calculation 2 3 5 2 2" xfId="8097"/>
    <cellStyle name="Calculation 2 3 5 2 3" xfId="12627"/>
    <cellStyle name="Calculation 2 3 5 2 4" xfId="17887"/>
    <cellStyle name="Calculation 2 3 5 2 5" xfId="23638"/>
    <cellStyle name="Calculation 2 3 5 2 6" xfId="29738"/>
    <cellStyle name="Calculation 2 3 5 2 7" xfId="29555"/>
    <cellStyle name="Calculation 2 3 5 3" xfId="8096"/>
    <cellStyle name="Calculation 2 3 5 4" xfId="12626"/>
    <cellStyle name="Calculation 2 3 5 5" xfId="17888"/>
    <cellStyle name="Calculation 2 3 5 6" xfId="23637"/>
    <cellStyle name="Calculation 2 3 5 7" xfId="29737"/>
    <cellStyle name="Calculation 2 3 5 8" xfId="29554"/>
    <cellStyle name="Calculation 2 3 6" xfId="3359"/>
    <cellStyle name="Calculation 2 3 6 2" xfId="8098"/>
    <cellStyle name="Calculation 2 3 6 3" xfId="12628"/>
    <cellStyle name="Calculation 2 3 6 4" xfId="17886"/>
    <cellStyle name="Calculation 2 3 6 5" xfId="23639"/>
    <cellStyle name="Calculation 2 3 6 6" xfId="29739"/>
    <cellStyle name="Calculation 2 3 6 7" xfId="32079"/>
    <cellStyle name="Calculation 2 3 7" xfId="3197"/>
    <cellStyle name="Calculation 2 3 7 2" xfId="8099"/>
    <cellStyle name="Calculation 2 3 7 3" xfId="12629"/>
    <cellStyle name="Calculation 2 3 7 4" xfId="17885"/>
    <cellStyle name="Calculation 2 3 7 5" xfId="23640"/>
    <cellStyle name="Calculation 2 3 7 6" xfId="29740"/>
    <cellStyle name="Calculation 2 3 7 7" xfId="29556"/>
    <cellStyle name="Calculation 2 3 8" xfId="8089"/>
    <cellStyle name="Calculation 2 3 9" xfId="12619"/>
    <cellStyle name="Calculation 2 4" xfId="1004"/>
    <cellStyle name="Calculation 2 4 10" xfId="23641"/>
    <cellStyle name="Calculation 2 4 11" xfId="29741"/>
    <cellStyle name="Calculation 2 4 12" xfId="29557"/>
    <cellStyle name="Calculation 2 4 2" xfId="1588"/>
    <cellStyle name="Calculation 2 4 2 2" xfId="4137"/>
    <cellStyle name="Calculation 2 4 2 2 2" xfId="8102"/>
    <cellStyle name="Calculation 2 4 2 2 3" xfId="12632"/>
    <cellStyle name="Calculation 2 4 2 2 4" xfId="17882"/>
    <cellStyle name="Calculation 2 4 2 2 5" xfId="23643"/>
    <cellStyle name="Calculation 2 4 2 2 6" xfId="29743"/>
    <cellStyle name="Calculation 2 4 2 2 7" xfId="29559"/>
    <cellStyle name="Calculation 2 4 2 3" xfId="8101"/>
    <cellStyle name="Calculation 2 4 2 4" xfId="12631"/>
    <cellStyle name="Calculation 2 4 2 5" xfId="17883"/>
    <cellStyle name="Calculation 2 4 2 6" xfId="23642"/>
    <cellStyle name="Calculation 2 4 2 7" xfId="29742"/>
    <cellStyle name="Calculation 2 4 2 8" xfId="29558"/>
    <cellStyle name="Calculation 2 4 3" xfId="2007"/>
    <cellStyle name="Calculation 2 4 3 2" xfId="4554"/>
    <cellStyle name="Calculation 2 4 3 2 2" xfId="8104"/>
    <cellStyle name="Calculation 2 4 3 2 3" xfId="12634"/>
    <cellStyle name="Calculation 2 4 3 2 4" xfId="17880"/>
    <cellStyle name="Calculation 2 4 3 2 5" xfId="23645"/>
    <cellStyle name="Calculation 2 4 3 2 6" xfId="29745"/>
    <cellStyle name="Calculation 2 4 3 2 7" xfId="29561"/>
    <cellStyle name="Calculation 2 4 3 3" xfId="8103"/>
    <cellStyle name="Calculation 2 4 3 4" xfId="12633"/>
    <cellStyle name="Calculation 2 4 3 5" xfId="17881"/>
    <cellStyle name="Calculation 2 4 3 6" xfId="23644"/>
    <cellStyle name="Calculation 2 4 3 7" xfId="29744"/>
    <cellStyle name="Calculation 2 4 3 8" xfId="29560"/>
    <cellStyle name="Calculation 2 4 4" xfId="2419"/>
    <cellStyle name="Calculation 2 4 4 2" xfId="4966"/>
    <cellStyle name="Calculation 2 4 4 2 2" xfId="8106"/>
    <cellStyle name="Calculation 2 4 4 2 3" xfId="12636"/>
    <cellStyle name="Calculation 2 4 4 2 4" xfId="17878"/>
    <cellStyle name="Calculation 2 4 4 2 5" xfId="23647"/>
    <cellStyle name="Calculation 2 4 4 2 6" xfId="29747"/>
    <cellStyle name="Calculation 2 4 4 2 7" xfId="29563"/>
    <cellStyle name="Calculation 2 4 4 3" xfId="8105"/>
    <cellStyle name="Calculation 2 4 4 4" xfId="12635"/>
    <cellStyle name="Calculation 2 4 4 5" xfId="17879"/>
    <cellStyle name="Calculation 2 4 4 6" xfId="23646"/>
    <cellStyle name="Calculation 2 4 4 7" xfId="29746"/>
    <cellStyle name="Calculation 2 4 4 8" xfId="29562"/>
    <cellStyle name="Calculation 2 4 5" xfId="2834"/>
    <cellStyle name="Calculation 2 4 5 2" xfId="5381"/>
    <cellStyle name="Calculation 2 4 5 2 2" xfId="12638"/>
    <cellStyle name="Calculation 2 4 5 2 3" xfId="17876"/>
    <cellStyle name="Calculation 2 4 5 2 4" xfId="23649"/>
    <cellStyle name="Calculation 2 4 5 2 5" xfId="29749"/>
    <cellStyle name="Calculation 2 4 5 2 6" xfId="29565"/>
    <cellStyle name="Calculation 2 4 5 3" xfId="12637"/>
    <cellStyle name="Calculation 2 4 5 4" xfId="17877"/>
    <cellStyle name="Calculation 2 4 5 5" xfId="23648"/>
    <cellStyle name="Calculation 2 4 5 6" xfId="29748"/>
    <cellStyle name="Calculation 2 4 5 7" xfId="29564"/>
    <cellStyle name="Calculation 2 4 6" xfId="3360"/>
    <cellStyle name="Calculation 2 4 6 2" xfId="8109"/>
    <cellStyle name="Calculation 2 4 6 3" xfId="12639"/>
    <cellStyle name="Calculation 2 4 6 4" xfId="17875"/>
    <cellStyle name="Calculation 2 4 6 5" xfId="23650"/>
    <cellStyle name="Calculation 2 4 6 6" xfId="29750"/>
    <cellStyle name="Calculation 2 4 6 7" xfId="29566"/>
    <cellStyle name="Calculation 2 4 7" xfId="3590"/>
    <cellStyle name="Calculation 2 4 7 2" xfId="8110"/>
    <cellStyle name="Calculation 2 4 7 3" xfId="12640"/>
    <cellStyle name="Calculation 2 4 7 4" xfId="17874"/>
    <cellStyle name="Calculation 2 4 7 5" xfId="23651"/>
    <cellStyle name="Calculation 2 4 7 6" xfId="29751"/>
    <cellStyle name="Calculation 2 4 7 7" xfId="29567"/>
    <cellStyle name="Calculation 2 4 8" xfId="12630"/>
    <cellStyle name="Calculation 2 4 9" xfId="17884"/>
    <cellStyle name="Calculation 2 5" xfId="1363"/>
    <cellStyle name="Calculation 2 5 10" xfId="23652"/>
    <cellStyle name="Calculation 2 5 11" xfId="29568"/>
    <cellStyle name="Calculation 2 5 2" xfId="1913"/>
    <cellStyle name="Calculation 2 5 2 2" xfId="4460"/>
    <cellStyle name="Calculation 2 5 2 2 2" xfId="8113"/>
    <cellStyle name="Calculation 2 5 2 2 3" xfId="12643"/>
    <cellStyle name="Calculation 2 5 2 2 4" xfId="17871"/>
    <cellStyle name="Calculation 2 5 2 2 5" xfId="23654"/>
    <cellStyle name="Calculation 2 5 2 2 6" xfId="29753"/>
    <cellStyle name="Calculation 2 5 2 2 7" xfId="29570"/>
    <cellStyle name="Calculation 2 5 2 3" xfId="8112"/>
    <cellStyle name="Calculation 2 5 2 4" xfId="12642"/>
    <cellStyle name="Calculation 2 5 2 5" xfId="17872"/>
    <cellStyle name="Calculation 2 5 2 6" xfId="23653"/>
    <cellStyle name="Calculation 2 5 2 7" xfId="29752"/>
    <cellStyle name="Calculation 2 5 2 8" xfId="29569"/>
    <cellStyle name="Calculation 2 5 3" xfId="2330"/>
    <cellStyle name="Calculation 2 5 3 2" xfId="4877"/>
    <cellStyle name="Calculation 2 5 3 2 2" xfId="8115"/>
    <cellStyle name="Calculation 2 5 3 2 3" xfId="12645"/>
    <cellStyle name="Calculation 2 5 3 2 4" xfId="17869"/>
    <cellStyle name="Calculation 2 5 3 2 5" xfId="23656"/>
    <cellStyle name="Calculation 2 5 3 2 6" xfId="29755"/>
    <cellStyle name="Calculation 2 5 3 2 7" xfId="29572"/>
    <cellStyle name="Calculation 2 5 3 3" xfId="8114"/>
    <cellStyle name="Calculation 2 5 3 4" xfId="12644"/>
    <cellStyle name="Calculation 2 5 3 5" xfId="17870"/>
    <cellStyle name="Calculation 2 5 3 6" xfId="23655"/>
    <cellStyle name="Calculation 2 5 3 7" xfId="29754"/>
    <cellStyle name="Calculation 2 5 3 8" xfId="29571"/>
    <cellStyle name="Calculation 2 5 4" xfId="2742"/>
    <cellStyle name="Calculation 2 5 4 2" xfId="5289"/>
    <cellStyle name="Calculation 2 5 4 2 2" xfId="8117"/>
    <cellStyle name="Calculation 2 5 4 2 3" xfId="12647"/>
    <cellStyle name="Calculation 2 5 4 2 4" xfId="17867"/>
    <cellStyle name="Calculation 2 5 4 2 5" xfId="23658"/>
    <cellStyle name="Calculation 2 5 4 2 6" xfId="29757"/>
    <cellStyle name="Calculation 2 5 4 2 7" xfId="29574"/>
    <cellStyle name="Calculation 2 5 4 3" xfId="8116"/>
    <cellStyle name="Calculation 2 5 4 4" xfId="12646"/>
    <cellStyle name="Calculation 2 5 4 5" xfId="17868"/>
    <cellStyle name="Calculation 2 5 4 6" xfId="23657"/>
    <cellStyle name="Calculation 2 5 4 7" xfId="29756"/>
    <cellStyle name="Calculation 2 5 4 8" xfId="29573"/>
    <cellStyle name="Calculation 2 5 5" xfId="3157"/>
    <cellStyle name="Calculation 2 5 5 2" xfId="5704"/>
    <cellStyle name="Calculation 2 5 5 2 2" xfId="8119"/>
    <cellStyle name="Calculation 2 5 5 2 3" xfId="12649"/>
    <cellStyle name="Calculation 2 5 5 2 4" xfId="17865"/>
    <cellStyle name="Calculation 2 5 5 2 5" xfId="23660"/>
    <cellStyle name="Calculation 2 5 5 2 6" xfId="29576"/>
    <cellStyle name="Calculation 2 5 5 3" xfId="8118"/>
    <cellStyle name="Calculation 2 5 5 4" xfId="12648"/>
    <cellStyle name="Calculation 2 5 5 5" xfId="17866"/>
    <cellStyle name="Calculation 2 5 5 6" xfId="23659"/>
    <cellStyle name="Calculation 2 5 5 7" xfId="29575"/>
    <cellStyle name="Calculation 2 5 6" xfId="3913"/>
    <cellStyle name="Calculation 2 5 6 2" xfId="8120"/>
    <cellStyle name="Calculation 2 5 6 3" xfId="12650"/>
    <cellStyle name="Calculation 2 5 6 4" xfId="17864"/>
    <cellStyle name="Calculation 2 5 6 5" xfId="23661"/>
    <cellStyle name="Calculation 2 5 6 6" xfId="29758"/>
    <cellStyle name="Calculation 2 5 6 7" xfId="29577"/>
    <cellStyle name="Calculation 2 5 7" xfId="8111"/>
    <cellStyle name="Calculation 2 5 8" xfId="12641"/>
    <cellStyle name="Calculation 2 5 9" xfId="17873"/>
    <cellStyle name="Calculation 3" xfId="34469"/>
    <cellStyle name="Calculation 4" xfId="34470"/>
    <cellStyle name="Cell Link" xfId="34471"/>
    <cellStyle name="Cellule liée" xfId="34472"/>
    <cellStyle name="center" xfId="34473"/>
    <cellStyle name="Center Currency" xfId="34474"/>
    <cellStyle name="Center Date" xfId="34475"/>
    <cellStyle name="Center Multiple" xfId="34476"/>
    <cellStyle name="Center Number" xfId="34477"/>
    <cellStyle name="Center Percentage" xfId="34478"/>
    <cellStyle name="Center Year" xfId="34479"/>
    <cellStyle name="Cents" xfId="34480"/>
    <cellStyle name="Cents Data Entry" xfId="34481"/>
    <cellStyle name="Cents_Debt Assump" xfId="34482"/>
    <cellStyle name="Chart Landscape" xfId="351"/>
    <cellStyle name="Check Cell 2" xfId="352"/>
    <cellStyle name="Check Cell 3" xfId="34483"/>
    <cellStyle name="Check Cell 4" xfId="34484"/>
    <cellStyle name="City" xfId="353"/>
    <cellStyle name="City 2" xfId="34485"/>
    <cellStyle name="ColHdng1" xfId="34486"/>
    <cellStyle name="ColHdngRnd" xfId="34487"/>
    <cellStyle name="ColHdngYrs" xfId="34488"/>
    <cellStyle name="Collateral" xfId="354"/>
    <cellStyle name="Collateral 2" xfId="34489"/>
    <cellStyle name="ColumnHeading" xfId="355"/>
    <cellStyle name="Comma" xfId="1" builtinId="3"/>
    <cellStyle name="Comma  - Style1" xfId="356"/>
    <cellStyle name="Comma  - Style2" xfId="357"/>
    <cellStyle name="Comma  - Style3" xfId="358"/>
    <cellStyle name="Comma  - Style4" xfId="359"/>
    <cellStyle name="Comma  - Style5" xfId="360"/>
    <cellStyle name="Comma  - Style6" xfId="361"/>
    <cellStyle name="Comma  - Style7" xfId="362"/>
    <cellStyle name="Comma  - Style8" xfId="363"/>
    <cellStyle name="Comma (0)" xfId="364"/>
    <cellStyle name="Comma (1)" xfId="365"/>
    <cellStyle name="Comma (1) 2" xfId="34490"/>
    <cellStyle name="Comma ," xfId="366"/>
    <cellStyle name="Comma , 2" xfId="34491"/>
    <cellStyle name="Comma , 2 2" xfId="34492"/>
    <cellStyle name="Comma , 3" xfId="34493"/>
    <cellStyle name="Comma , 3 2" xfId="34494"/>
    <cellStyle name="Comma , 3 3" xfId="34495"/>
    <cellStyle name="Comma , 4" xfId="34496"/>
    <cellStyle name="Comma [0] 2" xfId="34497"/>
    <cellStyle name="Comma [0] U" xfId="367"/>
    <cellStyle name="Comma [0] U 2" xfId="841"/>
    <cellStyle name="Comma [0] U 3" xfId="34498"/>
    <cellStyle name="Comma [0] U 4" xfId="34499"/>
    <cellStyle name="Comma [00]" xfId="368"/>
    <cellStyle name="Comma [00] 2" xfId="34500"/>
    <cellStyle name="Comma [1]" xfId="369"/>
    <cellStyle name="Comma [1] 2" xfId="34501"/>
    <cellStyle name="Comma [2]" xfId="370"/>
    <cellStyle name="Comma [2] 2" xfId="34502"/>
    <cellStyle name="Comma [3]" xfId="371"/>
    <cellStyle name="Comma [3] 2" xfId="34503"/>
    <cellStyle name="Comma 0" xfId="372"/>
    <cellStyle name="Comma 0.00" xfId="34504"/>
    <cellStyle name="Comma 10" xfId="860"/>
    <cellStyle name="Comma 10 2" xfId="34505"/>
    <cellStyle name="Comma 10 3" xfId="34506"/>
    <cellStyle name="Comma 10 3 2" xfId="34507"/>
    <cellStyle name="Comma 10 3 2 2" xfId="34508"/>
    <cellStyle name="Comma 10 3 3" xfId="34509"/>
    <cellStyle name="Comma 10 3 3 2" xfId="34510"/>
    <cellStyle name="Comma 10 3 4" xfId="34511"/>
    <cellStyle name="Comma 10 4" xfId="34512"/>
    <cellStyle name="Comma 100" xfId="44118"/>
    <cellStyle name="Comma 101" xfId="44119"/>
    <cellStyle name="Comma 102" xfId="44120"/>
    <cellStyle name="Comma 103" xfId="44121"/>
    <cellStyle name="Comma 104" xfId="44122"/>
    <cellStyle name="Comma 105" xfId="44123"/>
    <cellStyle name="Comma 106" xfId="44124"/>
    <cellStyle name="Comma 107" xfId="44125"/>
    <cellStyle name="Comma 108" xfId="44126"/>
    <cellStyle name="Comma 109" xfId="44127"/>
    <cellStyle name="Comma 11" xfId="861"/>
    <cellStyle name="Comma 11 2" xfId="34513"/>
    <cellStyle name="Comma 110" xfId="44128"/>
    <cellStyle name="Comma 111" xfId="44129"/>
    <cellStyle name="Comma 112" xfId="44130"/>
    <cellStyle name="Comma 113" xfId="44131"/>
    <cellStyle name="Comma 114" xfId="44132"/>
    <cellStyle name="Comma 115" xfId="44133"/>
    <cellStyle name="Comma 116" xfId="44134"/>
    <cellStyle name="Comma 117" xfId="44135"/>
    <cellStyle name="Comma 118" xfId="44136"/>
    <cellStyle name="Comma 119" xfId="44137"/>
    <cellStyle name="Comma 12" xfId="862"/>
    <cellStyle name="Comma 12 2" xfId="34514"/>
    <cellStyle name="Comma 120" xfId="44138"/>
    <cellStyle name="Comma 121" xfId="44139"/>
    <cellStyle name="Comma 122" xfId="44140"/>
    <cellStyle name="Comma 123" xfId="44141"/>
    <cellStyle name="Comma 124" xfId="44142"/>
    <cellStyle name="Comma 125" xfId="44143"/>
    <cellStyle name="Comma 126" xfId="44144"/>
    <cellStyle name="Comma 127" xfId="44145"/>
    <cellStyle name="Comma 128" xfId="44146"/>
    <cellStyle name="Comma 129" xfId="44147"/>
    <cellStyle name="Comma 13" xfId="863"/>
    <cellStyle name="Comma 13 2" xfId="34515"/>
    <cellStyle name="Comma 130" xfId="44148"/>
    <cellStyle name="Comma 131" xfId="44149"/>
    <cellStyle name="Comma 132" xfId="44150"/>
    <cellStyle name="Comma 133" xfId="44151"/>
    <cellStyle name="Comma 134" xfId="44152"/>
    <cellStyle name="Comma 135" xfId="44153"/>
    <cellStyle name="Comma 136" xfId="44154"/>
    <cellStyle name="Comma 14" xfId="864"/>
    <cellStyle name="Comma 14 2" xfId="34516"/>
    <cellStyle name="Comma 15" xfId="865"/>
    <cellStyle name="Comma 15 2" xfId="34517"/>
    <cellStyle name="Comma 16" xfId="829"/>
    <cellStyle name="Comma 16 2" xfId="34518"/>
    <cellStyle name="Comma 17" xfId="867"/>
    <cellStyle name="Comma 17 2" xfId="34519"/>
    <cellStyle name="Comma 18" xfId="831"/>
    <cellStyle name="Comma 18 2" xfId="34520"/>
    <cellStyle name="Comma 19" xfId="853"/>
    <cellStyle name="Comma 19 2" xfId="34521"/>
    <cellStyle name="Comma 2" xfId="4"/>
    <cellStyle name="Comma 2 10" xfId="34522"/>
    <cellStyle name="Comma 2 10 2" xfId="34523"/>
    <cellStyle name="Comma 2 11" xfId="34524"/>
    <cellStyle name="Comma 2 2" xfId="812"/>
    <cellStyle name="Comma 2 2 2" xfId="34525"/>
    <cellStyle name="Comma 2 2 2 2" xfId="34526"/>
    <cellStyle name="Comma 2 2 2 2 2" xfId="34527"/>
    <cellStyle name="Comma 2 2 2 2 2 2" xfId="34528"/>
    <cellStyle name="Comma 2 2 2 2 3" xfId="34529"/>
    <cellStyle name="Comma 2 2 2 2 3 2" xfId="34530"/>
    <cellStyle name="Comma 2 2 2 2 4" xfId="34531"/>
    <cellStyle name="Comma 2 2 2 3" xfId="34532"/>
    <cellStyle name="Comma 2 2 2 4" xfId="34533"/>
    <cellStyle name="Comma 2 2 2 4 2" xfId="34534"/>
    <cellStyle name="Comma 2 2 2 5" xfId="34535"/>
    <cellStyle name="Comma 2 2 2 5 2" xfId="34536"/>
    <cellStyle name="Comma 2 2 2 6" xfId="34537"/>
    <cellStyle name="Comma 2 2 3" xfId="34538"/>
    <cellStyle name="Comma 2 2 3 2" xfId="34539"/>
    <cellStyle name="Comma 2 2 3 2 2" xfId="34540"/>
    <cellStyle name="Comma 2 2 3 2 2 2" xfId="34541"/>
    <cellStyle name="Comma 2 2 3 2 3" xfId="34542"/>
    <cellStyle name="Comma 2 2 3 2 3 2" xfId="34543"/>
    <cellStyle name="Comma 2 2 3 2 4" xfId="34544"/>
    <cellStyle name="Comma 2 2 3 3" xfId="34545"/>
    <cellStyle name="Comma 2 2 3 3 2" xfId="34546"/>
    <cellStyle name="Comma 2 2 3 4" xfId="34547"/>
    <cellStyle name="Comma 2 2 3 4 2" xfId="34548"/>
    <cellStyle name="Comma 2 2 3 5" xfId="34549"/>
    <cellStyle name="Comma 2 2 4" xfId="34550"/>
    <cellStyle name="Comma 2 3" xfId="34551"/>
    <cellStyle name="Comma 2 4" xfId="34552"/>
    <cellStyle name="Comma 2 4 2" xfId="34553"/>
    <cellStyle name="Comma 2 4 2 2" xfId="34554"/>
    <cellStyle name="Comma 2 4 2 2 2" xfId="34555"/>
    <cellStyle name="Comma 2 4 2 2 2 2" xfId="34556"/>
    <cellStyle name="Comma 2 4 2 2 3" xfId="34557"/>
    <cellStyle name="Comma 2 4 2 2 3 2" xfId="34558"/>
    <cellStyle name="Comma 2 4 2 2 4" xfId="34559"/>
    <cellStyle name="Comma 2 4 2 3" xfId="34560"/>
    <cellStyle name="Comma 2 4 2 3 2" xfId="34561"/>
    <cellStyle name="Comma 2 4 2 4" xfId="34562"/>
    <cellStyle name="Comma 2 4 2 4 2" xfId="34563"/>
    <cellStyle name="Comma 2 4 2 5" xfId="34564"/>
    <cellStyle name="Comma 2 4 3" xfId="34565"/>
    <cellStyle name="Comma 2 4 3 2" xfId="34566"/>
    <cellStyle name="Comma 2 4 3 2 2" xfId="34567"/>
    <cellStyle name="Comma 2 4 3 3" xfId="34568"/>
    <cellStyle name="Comma 2 4 3 3 2" xfId="34569"/>
    <cellStyle name="Comma 2 4 3 4" xfId="34570"/>
    <cellStyle name="Comma 2 4 4" xfId="34571"/>
    <cellStyle name="Comma 2 4 4 2" xfId="34572"/>
    <cellStyle name="Comma 2 4 5" xfId="34573"/>
    <cellStyle name="Comma 2 4 5 2" xfId="34574"/>
    <cellStyle name="Comma 2 4 6" xfId="34575"/>
    <cellStyle name="Comma 2 5" xfId="34576"/>
    <cellStyle name="Comma 2 5 2" xfId="34577"/>
    <cellStyle name="Comma 2 5 2 2" xfId="34578"/>
    <cellStyle name="Comma 2 5 2 2 2" xfId="34579"/>
    <cellStyle name="Comma 2 5 2 2 2 2" xfId="34580"/>
    <cellStyle name="Comma 2 5 2 2 3" xfId="34581"/>
    <cellStyle name="Comma 2 5 2 2 3 2" xfId="34582"/>
    <cellStyle name="Comma 2 5 2 2 4" xfId="34583"/>
    <cellStyle name="Comma 2 5 2 3" xfId="34584"/>
    <cellStyle name="Comma 2 5 2 3 2" xfId="34585"/>
    <cellStyle name="Comma 2 5 2 4" xfId="34586"/>
    <cellStyle name="Comma 2 5 2 4 2" xfId="34587"/>
    <cellStyle name="Comma 2 5 2 5" xfId="34588"/>
    <cellStyle name="Comma 2 5 3" xfId="34589"/>
    <cellStyle name="Comma 2 5 3 2" xfId="34590"/>
    <cellStyle name="Comma 2 5 3 2 2" xfId="34591"/>
    <cellStyle name="Comma 2 5 3 3" xfId="34592"/>
    <cellStyle name="Comma 2 5 3 3 2" xfId="34593"/>
    <cellStyle name="Comma 2 5 3 4" xfId="34594"/>
    <cellStyle name="Comma 2 5 4" xfId="34595"/>
    <cellStyle name="Comma 2 5 4 2" xfId="34596"/>
    <cellStyle name="Comma 2 5 5" xfId="34597"/>
    <cellStyle name="Comma 2 5 5 2" xfId="34598"/>
    <cellStyle name="Comma 2 5 6" xfId="34599"/>
    <cellStyle name="Comma 2 6" xfId="34600"/>
    <cellStyle name="Comma 2 6 2" xfId="34601"/>
    <cellStyle name="Comma 2 6 2 2" xfId="34602"/>
    <cellStyle name="Comma 2 6 2 2 2" xfId="34603"/>
    <cellStyle name="Comma 2 6 2 3" xfId="34604"/>
    <cellStyle name="Comma 2 6 2 3 2" xfId="34605"/>
    <cellStyle name="Comma 2 6 2 4" xfId="34606"/>
    <cellStyle name="Comma 2 7" xfId="34607"/>
    <cellStyle name="Comma 2 8" xfId="34608"/>
    <cellStyle name="Comma 2 8 2" xfId="34609"/>
    <cellStyle name="Comma 2 8 2 2" xfId="34610"/>
    <cellStyle name="Comma 2 8 3" xfId="34611"/>
    <cellStyle name="Comma 2 9" xfId="34612"/>
    <cellStyle name="Comma 2 9 2" xfId="34613"/>
    <cellStyle name="Comma 2_ValuationKP" xfId="34614"/>
    <cellStyle name="Comma 20" xfId="869"/>
    <cellStyle name="Comma 20 2" xfId="34615"/>
    <cellStyle name="Comma 21" xfId="870"/>
    <cellStyle name="Comma 21 2" xfId="34616"/>
    <cellStyle name="Comma 22" xfId="871"/>
    <cellStyle name="Comma 22 2" xfId="34617"/>
    <cellStyle name="Comma 23" xfId="872"/>
    <cellStyle name="Comma 23 2" xfId="34618"/>
    <cellStyle name="Comma 24" xfId="873"/>
    <cellStyle name="Comma 24 2" xfId="34619"/>
    <cellStyle name="Comma 25" xfId="849"/>
    <cellStyle name="Comma 25 2" xfId="34620"/>
    <cellStyle name="Comma 26" xfId="875"/>
    <cellStyle name="Comma 26 2" xfId="34621"/>
    <cellStyle name="Comma 27" xfId="876"/>
    <cellStyle name="Comma 27 2" xfId="34622"/>
    <cellStyle name="Comma 28" xfId="835"/>
    <cellStyle name="Comma 28 2" xfId="34623"/>
    <cellStyle name="Comma 28 3" xfId="34624"/>
    <cellStyle name="Comma 28 3 2" xfId="34625"/>
    <cellStyle name="Comma 28 4" xfId="34626"/>
    <cellStyle name="Comma 28 4 2" xfId="34627"/>
    <cellStyle name="Comma 28 5" xfId="34628"/>
    <cellStyle name="Comma 29" xfId="878"/>
    <cellStyle name="Comma 29 2" xfId="34629"/>
    <cellStyle name="Comma 29 3" xfId="34630"/>
    <cellStyle name="Comma 3" xfId="373"/>
    <cellStyle name="Comma 3 2" xfId="816"/>
    <cellStyle name="Comma 3 3" xfId="34631"/>
    <cellStyle name="Comma 3 3 2" xfId="34632"/>
    <cellStyle name="Comma 3 3 3" xfId="34633"/>
    <cellStyle name="Comma 3 4" xfId="34634"/>
    <cellStyle name="Comma 3 4 2" xfId="34635"/>
    <cellStyle name="Comma 3 5" xfId="34636"/>
    <cellStyle name="Comma 3 5 2" xfId="34637"/>
    <cellStyle name="Comma 3 6" xfId="34638"/>
    <cellStyle name="Comma 3 6 2" xfId="34639"/>
    <cellStyle name="Comma 3 7" xfId="34640"/>
    <cellStyle name="Comma 30" xfId="837"/>
    <cellStyle name="Comma 30 2" xfId="34641"/>
    <cellStyle name="Comma 30 3" xfId="34642"/>
    <cellStyle name="Comma 31" xfId="880"/>
    <cellStyle name="Comma 31 2" xfId="34643"/>
    <cellStyle name="Comma 31 3" xfId="34644"/>
    <cellStyle name="Comma 32" xfId="882"/>
    <cellStyle name="Comma 32 2" xfId="34645"/>
    <cellStyle name="Comma 32 3" xfId="34646"/>
    <cellStyle name="Comma 32 3 2" xfId="34647"/>
    <cellStyle name="Comma 32 4" xfId="34648"/>
    <cellStyle name="Comma 32 4 2" xfId="34649"/>
    <cellStyle name="Comma 32 5" xfId="34650"/>
    <cellStyle name="Comma 33" xfId="883"/>
    <cellStyle name="Comma 33 2" xfId="34651"/>
    <cellStyle name="Comma 33 3" xfId="34652"/>
    <cellStyle name="Comma 33 3 2" xfId="34653"/>
    <cellStyle name="Comma 33 4" xfId="34654"/>
    <cellStyle name="Comma 34" xfId="884"/>
    <cellStyle name="Comma 35" xfId="885"/>
    <cellStyle name="Comma 36" xfId="886"/>
    <cellStyle name="Comma 37" xfId="887"/>
    <cellStyle name="Comma 38" xfId="888"/>
    <cellStyle name="Comma 39" xfId="890"/>
    <cellStyle name="Comma 4" xfId="374"/>
    <cellStyle name="Comma 4 2" xfId="842"/>
    <cellStyle name="Comma 4 3" xfId="34655"/>
    <cellStyle name="Comma 4 3 2" xfId="34656"/>
    <cellStyle name="Comma 4 4" xfId="34657"/>
    <cellStyle name="Comma 40" xfId="895"/>
    <cellStyle name="Comma 41" xfId="898"/>
    <cellStyle name="Comma 42" xfId="900"/>
    <cellStyle name="Comma 43" xfId="901"/>
    <cellStyle name="Comma 44" xfId="907"/>
    <cellStyle name="Comma 44 2" xfId="34658"/>
    <cellStyle name="Comma 44 2 2" xfId="34659"/>
    <cellStyle name="Comma 44 3" xfId="34660"/>
    <cellStyle name="Comma 45" xfId="909"/>
    <cellStyle name="Comma 46" xfId="910"/>
    <cellStyle name="Comma 47" xfId="911"/>
    <cellStyle name="Comma 48" xfId="912"/>
    <cellStyle name="Comma 49" xfId="1009"/>
    <cellStyle name="Comma 5" xfId="810"/>
    <cellStyle name="Comma 5 2" xfId="34661"/>
    <cellStyle name="Comma 5 2 2" xfId="34662"/>
    <cellStyle name="Comma 5 2 2 2" xfId="34663"/>
    <cellStyle name="Comma 5 2 2 2 2" xfId="34664"/>
    <cellStyle name="Comma 5 2 2 3" xfId="34665"/>
    <cellStyle name="Comma 5 2 2 3 2" xfId="34666"/>
    <cellStyle name="Comma 5 2 2 4" xfId="34667"/>
    <cellStyle name="Comma 5 2 3" xfId="34668"/>
    <cellStyle name="Comma 5 2 3 2" xfId="34669"/>
    <cellStyle name="Comma 5 2 4" xfId="34670"/>
    <cellStyle name="Comma 5 2 4 2" xfId="34671"/>
    <cellStyle name="Comma 5 2 5" xfId="34672"/>
    <cellStyle name="Comma 5 3" xfId="34673"/>
    <cellStyle name="Comma 5 3 2" xfId="34674"/>
    <cellStyle name="Comma 5 4" xfId="34675"/>
    <cellStyle name="Comma 5 4 2" xfId="34676"/>
    <cellStyle name="Comma 5 4 2 2" xfId="34677"/>
    <cellStyle name="Comma 5 4 2 2 2" xfId="34678"/>
    <cellStyle name="Comma 5 4 2 3" xfId="34679"/>
    <cellStyle name="Comma 5 4 2 3 2" xfId="34680"/>
    <cellStyle name="Comma 5 4 2 4" xfId="34681"/>
    <cellStyle name="Comma 5 4 3" xfId="34682"/>
    <cellStyle name="Comma 5 4 3 2" xfId="34683"/>
    <cellStyle name="Comma 5 4 4" xfId="34684"/>
    <cellStyle name="Comma 5 4 4 2" xfId="34685"/>
    <cellStyle name="Comma 5 4 5" xfId="34686"/>
    <cellStyle name="Comma 5 5" xfId="34687"/>
    <cellStyle name="Comma 5 5 2" xfId="34688"/>
    <cellStyle name="Comma 5 5 2 2" xfId="34689"/>
    <cellStyle name="Comma 5 5 3" xfId="34690"/>
    <cellStyle name="Comma 5 5 3 2" xfId="34691"/>
    <cellStyle name="Comma 5 5 4" xfId="34692"/>
    <cellStyle name="Comma 50" xfId="1011"/>
    <cellStyle name="Comma 51" xfId="1024"/>
    <cellStyle name="Comma 52" xfId="1013"/>
    <cellStyle name="Comma 53" xfId="1022"/>
    <cellStyle name="Comma 54" xfId="1015"/>
    <cellStyle name="Comma 55" xfId="1020"/>
    <cellStyle name="Comma 56" xfId="1017"/>
    <cellStyle name="Comma 57" xfId="1025"/>
    <cellStyle name="Comma 58" xfId="1116"/>
    <cellStyle name="Comma 59" xfId="5740"/>
    <cellStyle name="Comma 6" xfId="815"/>
    <cellStyle name="Comma 6 2" xfId="34693"/>
    <cellStyle name="Comma 6 2 2" xfId="34694"/>
    <cellStyle name="Comma 6 2 2 2" xfId="34695"/>
    <cellStyle name="Comma 6 2 2 3" xfId="34696"/>
    <cellStyle name="Comma 6 2 3" xfId="34697"/>
    <cellStyle name="Comma 6 2 3 2" xfId="34698"/>
    <cellStyle name="Comma 6 2 4" xfId="34699"/>
    <cellStyle name="Comma 6 2 4 2" xfId="34700"/>
    <cellStyle name="Comma 6 2 5" xfId="34701"/>
    <cellStyle name="Comma 6 2 6" xfId="34702"/>
    <cellStyle name="Comma 6 2 7" xfId="34703"/>
    <cellStyle name="Comma 6 3" xfId="34704"/>
    <cellStyle name="Comma 6 3 2" xfId="34705"/>
    <cellStyle name="Comma 6 3 3" xfId="34706"/>
    <cellStyle name="Comma 6 4" xfId="34707"/>
    <cellStyle name="Comma 6 4 2" xfId="34708"/>
    <cellStyle name="Comma 6 5" xfId="34709"/>
    <cellStyle name="Comma 6 5 2" xfId="34710"/>
    <cellStyle name="Comma 6 6" xfId="34711"/>
    <cellStyle name="Comma 6 6 2" xfId="34712"/>
    <cellStyle name="Comma 6 7" xfId="34713"/>
    <cellStyle name="Comma 6 8" xfId="34714"/>
    <cellStyle name="Comma 60" xfId="5742"/>
    <cellStyle name="Comma 61" xfId="5743"/>
    <cellStyle name="Comma 62" xfId="32210"/>
    <cellStyle name="Comma 63" xfId="32214"/>
    <cellStyle name="Comma 64" xfId="32215"/>
    <cellStyle name="Comma 65" xfId="32216"/>
    <cellStyle name="Comma 66" xfId="44083"/>
    <cellStyle name="Comma 67" xfId="44086"/>
    <cellStyle name="Comma 68" xfId="44087"/>
    <cellStyle name="Comma 69" xfId="44088"/>
    <cellStyle name="Comma 7" xfId="817"/>
    <cellStyle name="Comma 7 2" xfId="34715"/>
    <cellStyle name="Comma 7 2 2" xfId="34716"/>
    <cellStyle name="Comma 7 2 3" xfId="34717"/>
    <cellStyle name="Comma 7 3" xfId="34718"/>
    <cellStyle name="Comma 7 3 2" xfId="34719"/>
    <cellStyle name="Comma 7 4" xfId="34720"/>
    <cellStyle name="Comma 70" xfId="5744"/>
    <cellStyle name="Comma 71" xfId="44089"/>
    <cellStyle name="Comma 72" xfId="44090"/>
    <cellStyle name="Comma 73" xfId="44091"/>
    <cellStyle name="Comma 74" xfId="44092"/>
    <cellStyle name="Comma 75" xfId="44093"/>
    <cellStyle name="Comma 76" xfId="44094"/>
    <cellStyle name="Comma 77" xfId="44095"/>
    <cellStyle name="Comma 78" xfId="44096"/>
    <cellStyle name="Comma 79" xfId="44097"/>
    <cellStyle name="Comma 8" xfId="825"/>
    <cellStyle name="Comma 8 2" xfId="34721"/>
    <cellStyle name="Comma 8 2 2" xfId="34722"/>
    <cellStyle name="Comma 8 2 2 2" xfId="34723"/>
    <cellStyle name="Comma 8 2 3" xfId="34724"/>
    <cellStyle name="Comma 8 2 3 2" xfId="34725"/>
    <cellStyle name="Comma 8 2 4" xfId="34726"/>
    <cellStyle name="Comma 8 3" xfId="34727"/>
    <cellStyle name="Comma 8 4" xfId="34728"/>
    <cellStyle name="Comma 80" xfId="44098"/>
    <cellStyle name="Comma 81" xfId="44099"/>
    <cellStyle name="Comma 82" xfId="44100"/>
    <cellStyle name="Comma 83" xfId="44101"/>
    <cellStyle name="Comma 84" xfId="44102"/>
    <cellStyle name="Comma 85" xfId="44103"/>
    <cellStyle name="Comma 86" xfId="44104"/>
    <cellStyle name="Comma 87" xfId="44105"/>
    <cellStyle name="Comma 88" xfId="44106"/>
    <cellStyle name="Comma 89" xfId="44107"/>
    <cellStyle name="Comma 9" xfId="858"/>
    <cellStyle name="Comma 9 2" xfId="34729"/>
    <cellStyle name="Comma 9 3" xfId="34730"/>
    <cellStyle name="Comma 90" xfId="44108"/>
    <cellStyle name="Comma 91" xfId="44109"/>
    <cellStyle name="Comma 92" xfId="44110"/>
    <cellStyle name="Comma 93" xfId="44111"/>
    <cellStyle name="Comma 94" xfId="44112"/>
    <cellStyle name="Comma 95" xfId="44113"/>
    <cellStyle name="Comma 96" xfId="44114"/>
    <cellStyle name="Comma 97" xfId="44115"/>
    <cellStyle name="Comma 98" xfId="44116"/>
    <cellStyle name="Comma 99" xfId="44117"/>
    <cellStyle name="Comma Enter" xfId="375"/>
    <cellStyle name="Comma Output" xfId="376"/>
    <cellStyle name="Comma0" xfId="377"/>
    <cellStyle name="Comma0 - Style5" xfId="34731"/>
    <cellStyle name="Comma0 2" xfId="34732"/>
    <cellStyle name="Comma1" xfId="378"/>
    <cellStyle name="Comma1 - Style1" xfId="34733"/>
    <cellStyle name="Comma2" xfId="379"/>
    <cellStyle name="CommaNoDecimal" xfId="380"/>
    <cellStyle name="CommaNoZero" xfId="381"/>
    <cellStyle name="Commentaire" xfId="34734"/>
    <cellStyle name="Commentaire 2" xfId="34735"/>
    <cellStyle name="Commentaire 2 2" xfId="34736"/>
    <cellStyle name="Commentaire 2 3" xfId="34737"/>
    <cellStyle name="Commentaire 3" xfId="34738"/>
    <cellStyle name="Commentaire 3 2" xfId="34739"/>
    <cellStyle name="Commentaire 4" xfId="34740"/>
    <cellStyle name="Copied" xfId="382"/>
    <cellStyle name="COST1" xfId="383"/>
    <cellStyle name="CSI" xfId="384"/>
    <cellStyle name="CSI 2" xfId="34741"/>
    <cellStyle name="CSI 2 2" xfId="34742"/>
    <cellStyle name="CSI 3" xfId="34743"/>
    <cellStyle name="CSI 3 2" xfId="34744"/>
    <cellStyle name="Curren - Style2" xfId="385"/>
    <cellStyle name="Currency" xfId="2" builtinId="4"/>
    <cellStyle name="Currency (0)" xfId="386"/>
    <cellStyle name="Currency [0] U" xfId="387"/>
    <cellStyle name="Currency [0] U 2" xfId="34745"/>
    <cellStyle name="Currency [0] U 3" xfId="34746"/>
    <cellStyle name="Currency [00]" xfId="388"/>
    <cellStyle name="Currency [00] 2" xfId="34747"/>
    <cellStyle name="Currency [1]" xfId="389"/>
    <cellStyle name="Currency [1] 2" xfId="34748"/>
    <cellStyle name="Currency [2]" xfId="390"/>
    <cellStyle name="Currency [2] 2" xfId="34749"/>
    <cellStyle name="Currency [2] 2 2" xfId="34750"/>
    <cellStyle name="Currency [2] 3" xfId="34751"/>
    <cellStyle name="Currency [2] 3 2" xfId="34752"/>
    <cellStyle name="Currency [2] 3 3" xfId="34753"/>
    <cellStyle name="Currency [2] 4" xfId="34754"/>
    <cellStyle name="Currency [2] U" xfId="391"/>
    <cellStyle name="Currency [2] U 2" xfId="34755"/>
    <cellStyle name="Currency [2] U 3" xfId="34756"/>
    <cellStyle name="Currency [2]_by Company" xfId="34757"/>
    <cellStyle name="Currency [3]" xfId="392"/>
    <cellStyle name="Currency [3] 2" xfId="34758"/>
    <cellStyle name="Currency 0" xfId="393"/>
    <cellStyle name="Currency 0.00" xfId="34759"/>
    <cellStyle name="Currency 10" xfId="856"/>
    <cellStyle name="Currency 10 2" xfId="34760"/>
    <cellStyle name="Currency 11" xfId="827"/>
    <cellStyle name="Currency 11 2" xfId="34761"/>
    <cellStyle name="Currency 12" xfId="855"/>
    <cellStyle name="Currency 12 2" xfId="34762"/>
    <cellStyle name="Currency 13" xfId="828"/>
    <cellStyle name="Currency 13 2" xfId="34763"/>
    <cellStyle name="Currency 14" xfId="854"/>
    <cellStyle name="Currency 14 2" xfId="34764"/>
    <cellStyle name="Currency 15" xfId="830"/>
    <cellStyle name="Currency 15 2" xfId="34765"/>
    <cellStyle name="Currency 16" xfId="866"/>
    <cellStyle name="Currency 16 2" xfId="34766"/>
    <cellStyle name="Currency 17" xfId="832"/>
    <cellStyle name="Currency 17 2" xfId="34767"/>
    <cellStyle name="Currency 18" xfId="852"/>
    <cellStyle name="Currency 18 2" xfId="34768"/>
    <cellStyle name="Currency 19" xfId="868"/>
    <cellStyle name="Currency 19 2" xfId="34769"/>
    <cellStyle name="Currency 2" xfId="5"/>
    <cellStyle name="Currency 2 2" xfId="813"/>
    <cellStyle name="Currency 2 2 2" xfId="34770"/>
    <cellStyle name="Currency 2 2 2 2" xfId="34771"/>
    <cellStyle name="Currency 2 2 2 2 2" xfId="34772"/>
    <cellStyle name="Currency 2 2 2 2 2 2" xfId="34773"/>
    <cellStyle name="Currency 2 2 2 2 3" xfId="34774"/>
    <cellStyle name="Currency 2 2 2 2 3 2" xfId="34775"/>
    <cellStyle name="Currency 2 2 2 2 4" xfId="34776"/>
    <cellStyle name="Currency 2 2 2 3" xfId="34777"/>
    <cellStyle name="Currency 2 2 2 3 2" xfId="34778"/>
    <cellStyle name="Currency 2 2 2 4" xfId="34779"/>
    <cellStyle name="Currency 2 2 2 4 2" xfId="34780"/>
    <cellStyle name="Currency 2 2 2 5" xfId="34781"/>
    <cellStyle name="Currency 2 2 3" xfId="34782"/>
    <cellStyle name="Currency 2 2 3 2" xfId="34783"/>
    <cellStyle name="Currency 2 2 3 2 2" xfId="34784"/>
    <cellStyle name="Currency 2 2 3 2 2 2" xfId="34785"/>
    <cellStyle name="Currency 2 2 3 2 3" xfId="34786"/>
    <cellStyle name="Currency 2 2 3 2 3 2" xfId="34787"/>
    <cellStyle name="Currency 2 2 3 2 4" xfId="34788"/>
    <cellStyle name="Currency 2 2 3 3" xfId="34789"/>
    <cellStyle name="Currency 2 2 3 3 2" xfId="34790"/>
    <cellStyle name="Currency 2 2 3 4" xfId="34791"/>
    <cellStyle name="Currency 2 2 3 4 2" xfId="34792"/>
    <cellStyle name="Currency 2 2 3 5" xfId="34793"/>
    <cellStyle name="Currency 2 3" xfId="34794"/>
    <cellStyle name="Currency 2 3 2" xfId="34795"/>
    <cellStyle name="Currency 2 4" xfId="34796"/>
    <cellStyle name="Currency 2 4 2" xfId="34797"/>
    <cellStyle name="Currency 2 4 2 2" xfId="34798"/>
    <cellStyle name="Currency 2 4 2 2 2" xfId="34799"/>
    <cellStyle name="Currency 2 4 2 2 2 2" xfId="34800"/>
    <cellStyle name="Currency 2 4 2 2 3" xfId="34801"/>
    <cellStyle name="Currency 2 4 2 2 3 2" xfId="34802"/>
    <cellStyle name="Currency 2 4 2 2 4" xfId="34803"/>
    <cellStyle name="Currency 2 4 2 3" xfId="34804"/>
    <cellStyle name="Currency 2 4 2 3 2" xfId="34805"/>
    <cellStyle name="Currency 2 4 2 4" xfId="34806"/>
    <cellStyle name="Currency 2 4 2 4 2" xfId="34807"/>
    <cellStyle name="Currency 2 4 2 5" xfId="34808"/>
    <cellStyle name="Currency 2 4 3" xfId="34809"/>
    <cellStyle name="Currency 2 4 3 2" xfId="34810"/>
    <cellStyle name="Currency 2 4 3 2 2" xfId="34811"/>
    <cellStyle name="Currency 2 4 3 3" xfId="34812"/>
    <cellStyle name="Currency 2 4 3 3 2" xfId="34813"/>
    <cellStyle name="Currency 2 4 3 4" xfId="34814"/>
    <cellStyle name="Currency 2 4 4" xfId="34815"/>
    <cellStyle name="Currency 2 4 4 2" xfId="34816"/>
    <cellStyle name="Currency 2 4 5" xfId="34817"/>
    <cellStyle name="Currency 2 4 5 2" xfId="34818"/>
    <cellStyle name="Currency 2 4 6" xfId="34819"/>
    <cellStyle name="Currency 2 5" xfId="34820"/>
    <cellStyle name="Currency 2 5 2" xfId="34821"/>
    <cellStyle name="Currency 2 5 2 2" xfId="34822"/>
    <cellStyle name="Currency 2 5 2 2 2" xfId="34823"/>
    <cellStyle name="Currency 2 5 2 2 2 2" xfId="34824"/>
    <cellStyle name="Currency 2 5 2 2 3" xfId="34825"/>
    <cellStyle name="Currency 2 5 2 2 3 2" xfId="34826"/>
    <cellStyle name="Currency 2 5 2 2 4" xfId="34827"/>
    <cellStyle name="Currency 2 5 2 3" xfId="34828"/>
    <cellStyle name="Currency 2 5 2 3 2" xfId="34829"/>
    <cellStyle name="Currency 2 5 2 4" xfId="34830"/>
    <cellStyle name="Currency 2 5 2 4 2" xfId="34831"/>
    <cellStyle name="Currency 2 5 2 5" xfId="34832"/>
    <cellStyle name="Currency 2 5 3" xfId="34833"/>
    <cellStyle name="Currency 2 5 3 2" xfId="34834"/>
    <cellStyle name="Currency 2 5 3 2 2" xfId="34835"/>
    <cellStyle name="Currency 2 5 3 3" xfId="34836"/>
    <cellStyle name="Currency 2 5 3 3 2" xfId="34837"/>
    <cellStyle name="Currency 2 5 3 4" xfId="34838"/>
    <cellStyle name="Currency 2 5 4" xfId="34839"/>
    <cellStyle name="Currency 2 5 4 2" xfId="34840"/>
    <cellStyle name="Currency 2 5 5" xfId="34841"/>
    <cellStyle name="Currency 2 5 5 2" xfId="34842"/>
    <cellStyle name="Currency 2 5 6" xfId="34843"/>
    <cellStyle name="Currency 2 6" xfId="34844"/>
    <cellStyle name="Currency 2 6 2" xfId="34845"/>
    <cellStyle name="Currency 2 6 2 2" xfId="34846"/>
    <cellStyle name="Currency 2 6 2 2 2" xfId="34847"/>
    <cellStyle name="Currency 2 6 2 3" xfId="34848"/>
    <cellStyle name="Currency 2 6 2 3 2" xfId="34849"/>
    <cellStyle name="Currency 2 6 2 4" xfId="34850"/>
    <cellStyle name="Currency 2 7" xfId="34851"/>
    <cellStyle name="Currency 2 8" xfId="34852"/>
    <cellStyle name="Currency 20" xfId="851"/>
    <cellStyle name="Currency 20 2" xfId="34853"/>
    <cellStyle name="Currency 21" xfId="833"/>
    <cellStyle name="Currency 21 2" xfId="34854"/>
    <cellStyle name="Currency 22" xfId="850"/>
    <cellStyle name="Currency 22 2" xfId="34855"/>
    <cellStyle name="Currency 23" xfId="834"/>
    <cellStyle name="Currency 23 2" xfId="34856"/>
    <cellStyle name="Currency 24" xfId="848"/>
    <cellStyle name="Currency 24 2" xfId="34857"/>
    <cellStyle name="Currency 25" xfId="874"/>
    <cellStyle name="Currency 25 2" xfId="34858"/>
    <cellStyle name="Currency 26" xfId="847"/>
    <cellStyle name="Currency 27" xfId="836"/>
    <cellStyle name="Currency 28" xfId="877"/>
    <cellStyle name="Currency 29" xfId="838"/>
    <cellStyle name="Currency 3" xfId="394"/>
    <cellStyle name="Currency 3 2" xfId="843"/>
    <cellStyle name="Currency 3 2 2" xfId="34859"/>
    <cellStyle name="Currency 3 3" xfId="34860"/>
    <cellStyle name="Currency 3 3 2" xfId="34861"/>
    <cellStyle name="Currency 3 4" xfId="34862"/>
    <cellStyle name="Currency 30" xfId="879"/>
    <cellStyle name="Currency 31" xfId="881"/>
    <cellStyle name="Currency 32" xfId="846"/>
    <cellStyle name="Currency 33" xfId="839"/>
    <cellStyle name="Currency 34" xfId="845"/>
    <cellStyle name="Currency 35" xfId="840"/>
    <cellStyle name="Currency 36" xfId="844"/>
    <cellStyle name="Currency 37" xfId="889"/>
    <cellStyle name="Currency 38" xfId="891"/>
    <cellStyle name="Currency 39" xfId="896"/>
    <cellStyle name="Currency 4" xfId="395"/>
    <cellStyle name="Currency 4 2" xfId="34863"/>
    <cellStyle name="Currency 4 2 2" xfId="34864"/>
    <cellStyle name="Currency 4 2 2 2" xfId="34865"/>
    <cellStyle name="Currency 4 2 2 2 2" xfId="34866"/>
    <cellStyle name="Currency 4 2 2 3" xfId="34867"/>
    <cellStyle name="Currency 4 2 2 3 2" xfId="34868"/>
    <cellStyle name="Currency 4 2 2 4" xfId="34869"/>
    <cellStyle name="Currency 4 2 3" xfId="34870"/>
    <cellStyle name="Currency 4 2 3 2" xfId="34871"/>
    <cellStyle name="Currency 4 2 4" xfId="34872"/>
    <cellStyle name="Currency 4 2 4 2" xfId="34873"/>
    <cellStyle name="Currency 4 2 5" xfId="34874"/>
    <cellStyle name="Currency 4 3" xfId="34875"/>
    <cellStyle name="Currency 4 4" xfId="34876"/>
    <cellStyle name="Currency 4 4 2" xfId="34877"/>
    <cellStyle name="Currency 4 4 2 2" xfId="34878"/>
    <cellStyle name="Currency 4 4 2 2 2" xfId="34879"/>
    <cellStyle name="Currency 4 4 2 3" xfId="34880"/>
    <cellStyle name="Currency 4 4 2 3 2" xfId="34881"/>
    <cellStyle name="Currency 4 4 2 4" xfId="34882"/>
    <cellStyle name="Currency 4 4 3" xfId="34883"/>
    <cellStyle name="Currency 4 4 3 2" xfId="34884"/>
    <cellStyle name="Currency 4 4 4" xfId="34885"/>
    <cellStyle name="Currency 4 4 4 2" xfId="34886"/>
    <cellStyle name="Currency 4 4 5" xfId="34887"/>
    <cellStyle name="Currency 4 5" xfId="34888"/>
    <cellStyle name="Currency 4 5 2" xfId="34889"/>
    <cellStyle name="Currency 4 5 2 2" xfId="34890"/>
    <cellStyle name="Currency 4 5 3" xfId="34891"/>
    <cellStyle name="Currency 4 5 3 2" xfId="34892"/>
    <cellStyle name="Currency 4 5 4" xfId="34893"/>
    <cellStyle name="Currency 40" xfId="897"/>
    <cellStyle name="Currency 41" xfId="899"/>
    <cellStyle name="Currency 42" xfId="902"/>
    <cellStyle name="Currency 43" xfId="906"/>
    <cellStyle name="Currency 44" xfId="908"/>
    <cellStyle name="Currency 45" xfId="905"/>
    <cellStyle name="Currency 46" xfId="903"/>
    <cellStyle name="Currency 47" xfId="904"/>
    <cellStyle name="Currency 48" xfId="1010"/>
    <cellStyle name="Currency 49" xfId="1012"/>
    <cellStyle name="Currency 5" xfId="396"/>
    <cellStyle name="Currency 5 2" xfId="34894"/>
    <cellStyle name="Currency 5 2 2" xfId="34895"/>
    <cellStyle name="Currency 5 2 2 2" xfId="34896"/>
    <cellStyle name="Currency 5 2 3" xfId="34897"/>
    <cellStyle name="Currency 5 2 3 2" xfId="34898"/>
    <cellStyle name="Currency 5 2 4" xfId="34899"/>
    <cellStyle name="Currency 50" xfId="1023"/>
    <cellStyle name="Currency 51" xfId="1014"/>
    <cellStyle name="Currency 52" xfId="1021"/>
    <cellStyle name="Currency 53" xfId="1016"/>
    <cellStyle name="Currency 54" xfId="1019"/>
    <cellStyle name="Currency 55" xfId="1018"/>
    <cellStyle name="Currency 56" xfId="5741"/>
    <cellStyle name="Currency 57" xfId="5739"/>
    <cellStyle name="Currency 58" xfId="32209"/>
    <cellStyle name="Currency 59" xfId="32212"/>
    <cellStyle name="Currency 6" xfId="811"/>
    <cellStyle name="Currency 6 2" xfId="34900"/>
    <cellStyle name="Currency 6 2 2" xfId="34901"/>
    <cellStyle name="Currency 6 2 2 2" xfId="34902"/>
    <cellStyle name="Currency 6 2 3" xfId="34903"/>
    <cellStyle name="Currency 6 2 3 2" xfId="34904"/>
    <cellStyle name="Currency 6 2 4" xfId="34905"/>
    <cellStyle name="Currency 60" xfId="32213"/>
    <cellStyle name="Currency 61" xfId="32211"/>
    <cellStyle name="Currency 62" xfId="44084"/>
    <cellStyle name="Currency 7" xfId="826"/>
    <cellStyle name="Currency 7 2" xfId="34906"/>
    <cellStyle name="Currency 7 2 2" xfId="34907"/>
    <cellStyle name="Currency 7 2 2 2" xfId="34908"/>
    <cellStyle name="Currency 7 2 3" xfId="34909"/>
    <cellStyle name="Currency 7 2 3 2" xfId="34910"/>
    <cellStyle name="Currency 7 2 4" xfId="34911"/>
    <cellStyle name="Currency 8" xfId="857"/>
    <cellStyle name="Currency 8 2" xfId="34912"/>
    <cellStyle name="Currency 9" xfId="859"/>
    <cellStyle name="Currency 9 2" xfId="34913"/>
    <cellStyle name="Currency0" xfId="397"/>
    <cellStyle name="Currency0 2" xfId="34914"/>
    <cellStyle name="d" xfId="398"/>
    <cellStyle name="d 2" xfId="34915"/>
    <cellStyle name="d 3" xfId="34916"/>
    <cellStyle name="d mmm yy" xfId="34917"/>
    <cellStyle name="d mmm yyyy" xfId="34918"/>
    <cellStyle name="D.C.R." xfId="34919"/>
    <cellStyle name="d/mm/yy" xfId="34920"/>
    <cellStyle name="D_Data" xfId="399"/>
    <cellStyle name="D_Data 2" xfId="34921"/>
    <cellStyle name="D_Data 3" xfId="34922"/>
    <cellStyle name="D_XV - Investor model draft (11 Oct 2010)_6023524_4 (CSF_Sydney) (2) (3)" xfId="400"/>
    <cellStyle name="da" xfId="34923"/>
    <cellStyle name="da 2" xfId="34924"/>
    <cellStyle name="da 2 2" xfId="34925"/>
    <cellStyle name="da 3" xfId="34926"/>
    <cellStyle name="Dash" xfId="401"/>
    <cellStyle name="Data" xfId="402"/>
    <cellStyle name="Data 2" xfId="1058"/>
    <cellStyle name="Data 2 10" xfId="3627"/>
    <cellStyle name="Data 2 10 2" xfId="8280"/>
    <cellStyle name="Data 2 10 3" xfId="12810"/>
    <cellStyle name="Data 2 10 4" xfId="17532"/>
    <cellStyle name="Data 2 10 5" xfId="23662"/>
    <cellStyle name="Data 2 10 6" xfId="29829"/>
    <cellStyle name="Data 2 10 7" xfId="29580"/>
    <cellStyle name="Data 2 11" xfId="29828"/>
    <cellStyle name="Data 2 12" xfId="29579"/>
    <cellStyle name="Data 2 2" xfId="1133"/>
    <cellStyle name="Data 2 2 10" xfId="17531"/>
    <cellStyle name="Data 2 2 11" xfId="23663"/>
    <cellStyle name="Data 2 2 12" xfId="29830"/>
    <cellStyle name="Data 2 2 13" xfId="32141"/>
    <cellStyle name="Data 2 2 2" xfId="1684"/>
    <cellStyle name="Data 2 2 2 2" xfId="4233"/>
    <cellStyle name="Data 2 2 2 2 2" xfId="8283"/>
    <cellStyle name="Data 2 2 2 2 3" xfId="12813"/>
    <cellStyle name="Data 2 2 2 2 4" xfId="17529"/>
    <cellStyle name="Data 2 2 2 2 5" xfId="23665"/>
    <cellStyle name="Data 2 2 2 2 6" xfId="29832"/>
    <cellStyle name="Data 2 2 2 2 7" xfId="29582"/>
    <cellStyle name="Data 2 2 2 3" xfId="8282"/>
    <cellStyle name="Data 2 2 2 4" xfId="12812"/>
    <cellStyle name="Data 2 2 2 5" xfId="17530"/>
    <cellStyle name="Data 2 2 2 6" xfId="23664"/>
    <cellStyle name="Data 2 2 2 7" xfId="29831"/>
    <cellStyle name="Data 2 2 2 8" xfId="29581"/>
    <cellStyle name="Data 2 2 3" xfId="2103"/>
    <cellStyle name="Data 2 2 3 2" xfId="4650"/>
    <cellStyle name="Data 2 2 3 2 2" xfId="8285"/>
    <cellStyle name="Data 2 2 3 2 3" xfId="12815"/>
    <cellStyle name="Data 2 2 3 2 4" xfId="17527"/>
    <cellStyle name="Data 2 2 3 2 5" xfId="23667"/>
    <cellStyle name="Data 2 2 3 2 6" xfId="29834"/>
    <cellStyle name="Data 2 2 3 2 7" xfId="29584"/>
    <cellStyle name="Data 2 2 3 3" xfId="8284"/>
    <cellStyle name="Data 2 2 3 4" xfId="12814"/>
    <cellStyle name="Data 2 2 3 5" xfId="17528"/>
    <cellStyle name="Data 2 2 3 6" xfId="23666"/>
    <cellStyle name="Data 2 2 3 7" xfId="29833"/>
    <cellStyle name="Data 2 2 3 8" xfId="29583"/>
    <cellStyle name="Data 2 2 4" xfId="2515"/>
    <cellStyle name="Data 2 2 4 2" xfId="5062"/>
    <cellStyle name="Data 2 2 4 2 2" xfId="8287"/>
    <cellStyle name="Data 2 2 4 2 3" xfId="12817"/>
    <cellStyle name="Data 2 2 4 2 4" xfId="17525"/>
    <cellStyle name="Data 2 2 4 2 5" xfId="23669"/>
    <cellStyle name="Data 2 2 4 2 6" xfId="29836"/>
    <cellStyle name="Data 2 2 4 2 7" xfId="29586"/>
    <cellStyle name="Data 2 2 4 3" xfId="8286"/>
    <cellStyle name="Data 2 2 4 4" xfId="12816"/>
    <cellStyle name="Data 2 2 4 5" xfId="17526"/>
    <cellStyle name="Data 2 2 4 6" xfId="23668"/>
    <cellStyle name="Data 2 2 4 7" xfId="29835"/>
    <cellStyle name="Data 2 2 4 8" xfId="29585"/>
    <cellStyle name="Data 2 2 5" xfId="2930"/>
    <cellStyle name="Data 2 2 5 2" xfId="5477"/>
    <cellStyle name="Data 2 2 5 2 2" xfId="8289"/>
    <cellStyle name="Data 2 2 5 2 3" xfId="12819"/>
    <cellStyle name="Data 2 2 5 2 4" xfId="17523"/>
    <cellStyle name="Data 2 2 5 2 5" xfId="23671"/>
    <cellStyle name="Data 2 2 5 2 6" xfId="29838"/>
    <cellStyle name="Data 2 2 5 2 7" xfId="29588"/>
    <cellStyle name="Data 2 2 5 3" xfId="8288"/>
    <cellStyle name="Data 2 2 5 4" xfId="12818"/>
    <cellStyle name="Data 2 2 5 5" xfId="17524"/>
    <cellStyle name="Data 2 2 5 6" xfId="23670"/>
    <cellStyle name="Data 2 2 5 7" xfId="29837"/>
    <cellStyle name="Data 2 2 5 8" xfId="29587"/>
    <cellStyle name="Data 2 2 6" xfId="3362"/>
    <cellStyle name="Data 2 2 6 2" xfId="8290"/>
    <cellStyle name="Data 2 2 6 3" xfId="12820"/>
    <cellStyle name="Data 2 2 6 4" xfId="17522"/>
    <cellStyle name="Data 2 2 6 5" xfId="23672"/>
    <cellStyle name="Data 2 2 6 6" xfId="29839"/>
    <cellStyle name="Data 2 2 6 7" xfId="29589"/>
    <cellStyle name="Data 2 2 7" xfId="3686"/>
    <cellStyle name="Data 2 2 7 2" xfId="8291"/>
    <cellStyle name="Data 2 2 7 3" xfId="12821"/>
    <cellStyle name="Data 2 2 7 4" xfId="17521"/>
    <cellStyle name="Data 2 2 7 5" xfId="23673"/>
    <cellStyle name="Data 2 2 7 6" xfId="29840"/>
    <cellStyle name="Data 2 2 7 7" xfId="29590"/>
    <cellStyle name="Data 2 2 8" xfId="8281"/>
    <cellStyle name="Data 2 2 9" xfId="12811"/>
    <cellStyle name="Data 2 3" xfId="1176"/>
    <cellStyle name="Data 2 3 10" xfId="29841"/>
    <cellStyle name="Data 2 3 11" xfId="29591"/>
    <cellStyle name="Data 2 3 2" xfId="1727"/>
    <cellStyle name="Data 2 3 2 2" xfId="4276"/>
    <cellStyle name="Data 2 3 2 2 2" xfId="8294"/>
    <cellStyle name="Data 2 3 2 2 3" xfId="12824"/>
    <cellStyle name="Data 2 3 2 2 4" xfId="17518"/>
    <cellStyle name="Data 2 3 2 2 5" xfId="23676"/>
    <cellStyle name="Data 2 3 2 2 6" xfId="29843"/>
    <cellStyle name="Data 2 3 2 2 7" xfId="29593"/>
    <cellStyle name="Data 2 3 2 3" xfId="8293"/>
    <cellStyle name="Data 2 3 2 4" xfId="12823"/>
    <cellStyle name="Data 2 3 2 5" xfId="17519"/>
    <cellStyle name="Data 2 3 2 6" xfId="23675"/>
    <cellStyle name="Data 2 3 2 7" xfId="29842"/>
    <cellStyle name="Data 2 3 2 8" xfId="29592"/>
    <cellStyle name="Data 2 3 3" xfId="2146"/>
    <cellStyle name="Data 2 3 3 2" xfId="4693"/>
    <cellStyle name="Data 2 3 3 2 2" xfId="8296"/>
    <cellStyle name="Data 2 3 3 2 3" xfId="12826"/>
    <cellStyle name="Data 2 3 3 2 4" xfId="17516"/>
    <cellStyle name="Data 2 3 3 2 5" xfId="23678"/>
    <cellStyle name="Data 2 3 3 2 6" xfId="29845"/>
    <cellStyle name="Data 2 3 3 2 7" xfId="29595"/>
    <cellStyle name="Data 2 3 3 3" xfId="8295"/>
    <cellStyle name="Data 2 3 3 4" xfId="12825"/>
    <cellStyle name="Data 2 3 3 5" xfId="23677"/>
    <cellStyle name="Data 2 3 3 6" xfId="29844"/>
    <cellStyle name="Data 2 3 3 7" xfId="29594"/>
    <cellStyle name="Data 2 3 4" xfId="2558"/>
    <cellStyle name="Data 2 3 4 2" xfId="5105"/>
    <cellStyle name="Data 2 3 4 2 2" xfId="8298"/>
    <cellStyle name="Data 2 3 4 2 3" xfId="12828"/>
    <cellStyle name="Data 2 3 4 2 4" xfId="17514"/>
    <cellStyle name="Data 2 3 4 2 5" xfId="23680"/>
    <cellStyle name="Data 2 3 4 2 6" xfId="29847"/>
    <cellStyle name="Data 2 3 4 2 7" xfId="29597"/>
    <cellStyle name="Data 2 3 4 3" xfId="8297"/>
    <cellStyle name="Data 2 3 4 4" xfId="12827"/>
    <cellStyle name="Data 2 3 4 5" xfId="17515"/>
    <cellStyle name="Data 2 3 4 6" xfId="23679"/>
    <cellStyle name="Data 2 3 4 7" xfId="29846"/>
    <cellStyle name="Data 2 3 4 8" xfId="29596"/>
    <cellStyle name="Data 2 3 5" xfId="2973"/>
    <cellStyle name="Data 2 3 5 2" xfId="5520"/>
    <cellStyle name="Data 2 3 5 2 2" xfId="12830"/>
    <cellStyle name="Data 2 3 5 2 3" xfId="17512"/>
    <cellStyle name="Data 2 3 5 2 4" xfId="23682"/>
    <cellStyle name="Data 2 3 5 2 5" xfId="29849"/>
    <cellStyle name="Data 2 3 5 2 6" xfId="29599"/>
    <cellStyle name="Data 2 3 5 3" xfId="12829"/>
    <cellStyle name="Data 2 3 5 4" xfId="17513"/>
    <cellStyle name="Data 2 3 5 5" xfId="23681"/>
    <cellStyle name="Data 2 3 5 6" xfId="29848"/>
    <cellStyle name="Data 2 3 5 7" xfId="29598"/>
    <cellStyle name="Data 2 3 6" xfId="3363"/>
    <cellStyle name="Data 2 3 6 2" xfId="8301"/>
    <cellStyle name="Data 2 3 6 3" xfId="12831"/>
    <cellStyle name="Data 2 3 6 4" xfId="17511"/>
    <cellStyle name="Data 2 3 6 5" xfId="23683"/>
    <cellStyle name="Data 2 3 6 6" xfId="29850"/>
    <cellStyle name="Data 2 3 6 7" xfId="29600"/>
    <cellStyle name="Data 2 3 7" xfId="3729"/>
    <cellStyle name="Data 2 3 7 2" xfId="8302"/>
    <cellStyle name="Data 2 3 7 3" xfId="12832"/>
    <cellStyle name="Data 2 3 7 4" xfId="17510"/>
    <cellStyle name="Data 2 3 7 5" xfId="23684"/>
    <cellStyle name="Data 2 3 7 6" xfId="29851"/>
    <cellStyle name="Data 2 3 7 7" xfId="29601"/>
    <cellStyle name="Data 2 3 8" xfId="12822"/>
    <cellStyle name="Data 2 3 9" xfId="23674"/>
    <cellStyle name="Data 2 4" xfId="1277"/>
    <cellStyle name="Data 2 4 10" xfId="17509"/>
    <cellStyle name="Data 2 4 11" xfId="23685"/>
    <cellStyle name="Data 2 4 12" xfId="29852"/>
    <cellStyle name="Data 2 4 13" xfId="29602"/>
    <cellStyle name="Data 2 4 2" xfId="1828"/>
    <cellStyle name="Data 2 4 2 2" xfId="4377"/>
    <cellStyle name="Data 2 4 2 2 2" xfId="8305"/>
    <cellStyle name="Data 2 4 2 2 3" xfId="12835"/>
    <cellStyle name="Data 2 4 2 2 4" xfId="17507"/>
    <cellStyle name="Data 2 4 2 2 5" xfId="23687"/>
    <cellStyle name="Data 2 4 2 2 6" xfId="29854"/>
    <cellStyle name="Data 2 4 2 2 7" xfId="29604"/>
    <cellStyle name="Data 2 4 2 3" xfId="8304"/>
    <cellStyle name="Data 2 4 2 4" xfId="12834"/>
    <cellStyle name="Data 2 4 2 5" xfId="17508"/>
    <cellStyle name="Data 2 4 2 6" xfId="23686"/>
    <cellStyle name="Data 2 4 2 7" xfId="29853"/>
    <cellStyle name="Data 2 4 2 8" xfId="29603"/>
    <cellStyle name="Data 2 4 3" xfId="2247"/>
    <cellStyle name="Data 2 4 3 2" xfId="4794"/>
    <cellStyle name="Data 2 4 3 2 2" xfId="8307"/>
    <cellStyle name="Data 2 4 3 2 3" xfId="12837"/>
    <cellStyle name="Data 2 4 3 2 4" xfId="17505"/>
    <cellStyle name="Data 2 4 3 2 5" xfId="23689"/>
    <cellStyle name="Data 2 4 3 2 6" xfId="29856"/>
    <cellStyle name="Data 2 4 3 2 7" xfId="29606"/>
    <cellStyle name="Data 2 4 3 3" xfId="8306"/>
    <cellStyle name="Data 2 4 3 4" xfId="12836"/>
    <cellStyle name="Data 2 4 3 5" xfId="17506"/>
    <cellStyle name="Data 2 4 3 6" xfId="23688"/>
    <cellStyle name="Data 2 4 3 7" xfId="29855"/>
    <cellStyle name="Data 2 4 3 8" xfId="29605"/>
    <cellStyle name="Data 2 4 4" xfId="2659"/>
    <cellStyle name="Data 2 4 4 2" xfId="5206"/>
    <cellStyle name="Data 2 4 4 2 2" xfId="8309"/>
    <cellStyle name="Data 2 4 4 2 3" xfId="12839"/>
    <cellStyle name="Data 2 4 4 2 4" xfId="17503"/>
    <cellStyle name="Data 2 4 4 2 5" xfId="23691"/>
    <cellStyle name="Data 2 4 4 2 6" xfId="29858"/>
    <cellStyle name="Data 2 4 4 2 7" xfId="29608"/>
    <cellStyle name="Data 2 4 4 3" xfId="8308"/>
    <cellStyle name="Data 2 4 4 4" xfId="12838"/>
    <cellStyle name="Data 2 4 4 5" xfId="17504"/>
    <cellStyle name="Data 2 4 4 6" xfId="23690"/>
    <cellStyle name="Data 2 4 4 7" xfId="29857"/>
    <cellStyle name="Data 2 4 4 8" xfId="29607"/>
    <cellStyle name="Data 2 4 5" xfId="3074"/>
    <cellStyle name="Data 2 4 5 2" xfId="5621"/>
    <cellStyle name="Data 2 4 5 2 2" xfId="8311"/>
    <cellStyle name="Data 2 4 5 2 3" xfId="12841"/>
    <cellStyle name="Data 2 4 5 2 4" xfId="17501"/>
    <cellStyle name="Data 2 4 5 2 5" xfId="23693"/>
    <cellStyle name="Data 2 4 5 2 6" xfId="29860"/>
    <cellStyle name="Data 2 4 5 2 7" xfId="29610"/>
    <cellStyle name="Data 2 4 5 3" xfId="8310"/>
    <cellStyle name="Data 2 4 5 4" xfId="12840"/>
    <cellStyle name="Data 2 4 5 5" xfId="17502"/>
    <cellStyle name="Data 2 4 5 6" xfId="23692"/>
    <cellStyle name="Data 2 4 5 7" xfId="29859"/>
    <cellStyle name="Data 2 4 5 8" xfId="29609"/>
    <cellStyle name="Data 2 4 6" xfId="3364"/>
    <cellStyle name="Data 2 4 6 2" xfId="8312"/>
    <cellStyle name="Data 2 4 6 3" xfId="12842"/>
    <cellStyle name="Data 2 4 6 4" xfId="17500"/>
    <cellStyle name="Data 2 4 6 5" xfId="23694"/>
    <cellStyle name="Data 2 4 6 6" xfId="29861"/>
    <cellStyle name="Data 2 4 6 7" xfId="29611"/>
    <cellStyle name="Data 2 4 7" xfId="3830"/>
    <cellStyle name="Data 2 4 7 2" xfId="8313"/>
    <cellStyle name="Data 2 4 7 3" xfId="12843"/>
    <cellStyle name="Data 2 4 7 4" xfId="17499"/>
    <cellStyle name="Data 2 4 7 5" xfId="23695"/>
    <cellStyle name="Data 2 4 7 6" xfId="29862"/>
    <cellStyle name="Data 2 4 7 7" xfId="29612"/>
    <cellStyle name="Data 2 4 8" xfId="8303"/>
    <cellStyle name="Data 2 4 9" xfId="12833"/>
    <cellStyle name="Data 2 5" xfId="1625"/>
    <cellStyle name="Data 2 5 2" xfId="4174"/>
    <cellStyle name="Data 2 5 2 2" xfId="8315"/>
    <cellStyle name="Data 2 5 2 3" xfId="12845"/>
    <cellStyle name="Data 2 5 2 4" xfId="17497"/>
    <cellStyle name="Data 2 5 2 5" xfId="23697"/>
    <cellStyle name="Data 2 5 2 6" xfId="29864"/>
    <cellStyle name="Data 2 5 2 7" xfId="29614"/>
    <cellStyle name="Data 2 5 3" xfId="8314"/>
    <cellStyle name="Data 2 5 4" xfId="12844"/>
    <cellStyle name="Data 2 5 5" xfId="17498"/>
    <cellStyle name="Data 2 5 6" xfId="23696"/>
    <cellStyle name="Data 2 5 7" xfId="29863"/>
    <cellStyle name="Data 2 5 8" xfId="29613"/>
    <cellStyle name="Data 2 6" xfId="2044"/>
    <cellStyle name="Data 2 6 2" xfId="4591"/>
    <cellStyle name="Data 2 6 2 2" xfId="8317"/>
    <cellStyle name="Data 2 6 2 3" xfId="17495"/>
    <cellStyle name="Data 2 6 2 4" xfId="23699"/>
    <cellStyle name="Data 2 6 2 5" xfId="29866"/>
    <cellStyle name="Data 2 6 2 6" xfId="29616"/>
    <cellStyle name="Data 2 6 3" xfId="8316"/>
    <cellStyle name="Data 2 6 4" xfId="17496"/>
    <cellStyle name="Data 2 6 5" xfId="23698"/>
    <cellStyle name="Data 2 6 6" xfId="29865"/>
    <cellStyle name="Data 2 6 7" xfId="29615"/>
    <cellStyle name="Data 2 7" xfId="2456"/>
    <cellStyle name="Data 2 7 2" xfId="5003"/>
    <cellStyle name="Data 2 7 2 2" xfId="8319"/>
    <cellStyle name="Data 2 7 2 3" xfId="12849"/>
    <cellStyle name="Data 2 7 2 4" xfId="17493"/>
    <cellStyle name="Data 2 7 2 5" xfId="23701"/>
    <cellStyle name="Data 2 7 2 6" xfId="29868"/>
    <cellStyle name="Data 2 7 2 7" xfId="29618"/>
    <cellStyle name="Data 2 7 3" xfId="8318"/>
    <cellStyle name="Data 2 7 4" xfId="12848"/>
    <cellStyle name="Data 2 7 5" xfId="17494"/>
    <cellStyle name="Data 2 7 6" xfId="23700"/>
    <cellStyle name="Data 2 7 7" xfId="29867"/>
    <cellStyle name="Data 2 7 8" xfId="29617"/>
    <cellStyle name="Data 2 8" xfId="2871"/>
    <cellStyle name="Data 2 8 2" xfId="5418"/>
    <cellStyle name="Data 2 8 2 2" xfId="8321"/>
    <cellStyle name="Data 2 8 2 3" xfId="12851"/>
    <cellStyle name="Data 2 8 2 4" xfId="17491"/>
    <cellStyle name="Data 2 8 2 5" xfId="23703"/>
    <cellStyle name="Data 2 8 2 6" xfId="29870"/>
    <cellStyle name="Data 2 8 2 7" xfId="29620"/>
    <cellStyle name="Data 2 8 3" xfId="8320"/>
    <cellStyle name="Data 2 8 4" xfId="12850"/>
    <cellStyle name="Data 2 8 5" xfId="17492"/>
    <cellStyle name="Data 2 8 6" xfId="23702"/>
    <cellStyle name="Data 2 8 7" xfId="29869"/>
    <cellStyle name="Data 2 8 8" xfId="29619"/>
    <cellStyle name="Data 2 9" xfId="3361"/>
    <cellStyle name="Data 2 9 2" xfId="8322"/>
    <cellStyle name="Data 2 9 3" xfId="12852"/>
    <cellStyle name="Data 2 9 4" xfId="17490"/>
    <cellStyle name="Data 2 9 5" xfId="23704"/>
    <cellStyle name="Data 2 9 6" xfId="29871"/>
    <cellStyle name="Data 2 9 7" xfId="29621"/>
    <cellStyle name="Data 3" xfId="1364"/>
    <cellStyle name="Data 3 10" xfId="23705"/>
    <cellStyle name="Data 3 11" xfId="29622"/>
    <cellStyle name="Data 3 2" xfId="1914"/>
    <cellStyle name="Data 3 2 2" xfId="4461"/>
    <cellStyle name="Data 3 2 2 2" xfId="8325"/>
    <cellStyle name="Data 3 2 2 3" xfId="12855"/>
    <cellStyle name="Data 3 2 2 4" xfId="17487"/>
    <cellStyle name="Data 3 2 2 5" xfId="23707"/>
    <cellStyle name="Data 3 2 2 6" xfId="29874"/>
    <cellStyle name="Data 3 2 2 7" xfId="29624"/>
    <cellStyle name="Data 3 2 3" xfId="8324"/>
    <cellStyle name="Data 3 2 4" xfId="12854"/>
    <cellStyle name="Data 3 2 5" xfId="17488"/>
    <cellStyle name="Data 3 2 6" xfId="23706"/>
    <cellStyle name="Data 3 2 7" xfId="29873"/>
    <cellStyle name="Data 3 2 8" xfId="29623"/>
    <cellStyle name="Data 3 3" xfId="2331"/>
    <cellStyle name="Data 3 3 2" xfId="4878"/>
    <cellStyle name="Data 3 3 2 2" xfId="8327"/>
    <cellStyle name="Data 3 3 2 3" xfId="12857"/>
    <cellStyle name="Data 3 3 2 4" xfId="17485"/>
    <cellStyle name="Data 3 3 2 5" xfId="23709"/>
    <cellStyle name="Data 3 3 2 6" xfId="29876"/>
    <cellStyle name="Data 3 3 2 7" xfId="29626"/>
    <cellStyle name="Data 3 3 3" xfId="8326"/>
    <cellStyle name="Data 3 3 4" xfId="12856"/>
    <cellStyle name="Data 3 3 5" xfId="17486"/>
    <cellStyle name="Data 3 3 6" xfId="23708"/>
    <cellStyle name="Data 3 3 7" xfId="29875"/>
    <cellStyle name="Data 3 3 8" xfId="29625"/>
    <cellStyle name="Data 3 4" xfId="2743"/>
    <cellStyle name="Data 3 4 2" xfId="5290"/>
    <cellStyle name="Data 3 4 2 2" xfId="8329"/>
    <cellStyle name="Data 3 4 2 3" xfId="12859"/>
    <cellStyle name="Data 3 4 2 4" xfId="17483"/>
    <cellStyle name="Data 3 4 2 5" xfId="23711"/>
    <cellStyle name="Data 3 4 2 6" xfId="29878"/>
    <cellStyle name="Data 3 4 2 7" xfId="29628"/>
    <cellStyle name="Data 3 4 3" xfId="8328"/>
    <cellStyle name="Data 3 4 4" xfId="12858"/>
    <cellStyle name="Data 3 4 5" xfId="17484"/>
    <cellStyle name="Data 3 4 6" xfId="23710"/>
    <cellStyle name="Data 3 4 7" xfId="29877"/>
    <cellStyle name="Data 3 4 8" xfId="29627"/>
    <cellStyle name="Data 3 5" xfId="3158"/>
    <cellStyle name="Data 3 5 2" xfId="5705"/>
    <cellStyle name="Data 3 5 2 2" xfId="8331"/>
    <cellStyle name="Data 3 5 2 3" xfId="12861"/>
    <cellStyle name="Data 3 5 2 4" xfId="17481"/>
    <cellStyle name="Data 3 5 2 5" xfId="23713"/>
    <cellStyle name="Data 3 5 2 6" xfId="29630"/>
    <cellStyle name="Data 3 5 3" xfId="8330"/>
    <cellStyle name="Data 3 5 4" xfId="12860"/>
    <cellStyle name="Data 3 5 5" xfId="17482"/>
    <cellStyle name="Data 3 5 6" xfId="23712"/>
    <cellStyle name="Data 3 5 7" xfId="29629"/>
    <cellStyle name="Data 3 6" xfId="3914"/>
    <cellStyle name="Data 3 6 2" xfId="8332"/>
    <cellStyle name="Data 3 6 3" xfId="12862"/>
    <cellStyle name="Data 3 6 4" xfId="17480"/>
    <cellStyle name="Data 3 6 5" xfId="23714"/>
    <cellStyle name="Data 3 6 6" xfId="29881"/>
    <cellStyle name="Data 3 6 7" xfId="29631"/>
    <cellStyle name="Data 3 7" xfId="8323"/>
    <cellStyle name="Data 3 8" xfId="12853"/>
    <cellStyle name="Data 3 9" xfId="17489"/>
    <cellStyle name="Data 4" xfId="1463"/>
    <cellStyle name="Data 4 2" xfId="4012"/>
    <cellStyle name="Data 4 2 2" xfId="8334"/>
    <cellStyle name="Data 4 2 3" xfId="12864"/>
    <cellStyle name="Data 4 2 4" xfId="17478"/>
    <cellStyle name="Data 4 2 5" xfId="23716"/>
    <cellStyle name="Data 4 2 6" xfId="29883"/>
    <cellStyle name="Data 4 2 7" xfId="29633"/>
    <cellStyle name="Data 4 3" xfId="8333"/>
    <cellStyle name="Data 4 4" xfId="12863"/>
    <cellStyle name="Data 4 5" xfId="17479"/>
    <cellStyle name="Data 4 6" xfId="23715"/>
    <cellStyle name="Data 4 7" xfId="29882"/>
    <cellStyle name="Data 4 8" xfId="29632"/>
    <cellStyle name="Data 5" xfId="29578"/>
    <cellStyle name="Data 6" xfId="34927"/>
    <cellStyle name="Data Input" xfId="403"/>
    <cellStyle name="Data Input 2" xfId="1059"/>
    <cellStyle name="Data Input 2 10" xfId="26979"/>
    <cellStyle name="Data Input 2 2" xfId="1134"/>
    <cellStyle name="Data Input 2 2 10" xfId="17475"/>
    <cellStyle name="Data Input 2 2 11" xfId="26980"/>
    <cellStyle name="Data Input 2 2 2" xfId="1236"/>
    <cellStyle name="Data Input 2 2 2 10" xfId="17474"/>
    <cellStyle name="Data Input 2 2 2 11" xfId="23717"/>
    <cellStyle name="Data Input 2 2 2 12" xfId="26981"/>
    <cellStyle name="Data Input 2 2 2 2" xfId="1787"/>
    <cellStyle name="Data Input 2 2 2 2 2" xfId="4336"/>
    <cellStyle name="Data Input 2 2 2 2 2 2" xfId="8340"/>
    <cellStyle name="Data Input 2 2 2 2 2 3" xfId="12870"/>
    <cellStyle name="Data Input 2 2 2 2 2 4" xfId="17396"/>
    <cellStyle name="Data Input 2 2 2 2 2 5" xfId="17472"/>
    <cellStyle name="Data Input 2 2 2 2 2 6" xfId="23719"/>
    <cellStyle name="Data Input 2 2 2 2 2 7" xfId="26983"/>
    <cellStyle name="Data Input 2 2 2 2 3" xfId="8339"/>
    <cellStyle name="Data Input 2 2 2 2 4" xfId="12869"/>
    <cellStyle name="Data Input 2 2 2 2 5" xfId="17395"/>
    <cellStyle name="Data Input 2 2 2 2 6" xfId="17473"/>
    <cellStyle name="Data Input 2 2 2 2 7" xfId="23718"/>
    <cellStyle name="Data Input 2 2 2 2 8" xfId="26982"/>
    <cellStyle name="Data Input 2 2 2 3" xfId="2206"/>
    <cellStyle name="Data Input 2 2 2 3 2" xfId="4753"/>
    <cellStyle name="Data Input 2 2 2 3 2 2" xfId="8342"/>
    <cellStyle name="Data Input 2 2 2 3 2 3" xfId="12872"/>
    <cellStyle name="Data Input 2 2 2 3 2 4" xfId="17398"/>
    <cellStyle name="Data Input 2 2 2 3 2 5" xfId="17470"/>
    <cellStyle name="Data Input 2 2 2 3 2 6" xfId="23721"/>
    <cellStyle name="Data Input 2 2 2 3 2 7" xfId="26985"/>
    <cellStyle name="Data Input 2 2 2 3 3" xfId="8341"/>
    <cellStyle name="Data Input 2 2 2 3 4" xfId="12871"/>
    <cellStyle name="Data Input 2 2 2 3 5" xfId="17397"/>
    <cellStyle name="Data Input 2 2 2 3 6" xfId="17471"/>
    <cellStyle name="Data Input 2 2 2 3 7" xfId="23720"/>
    <cellStyle name="Data Input 2 2 2 3 8" xfId="26984"/>
    <cellStyle name="Data Input 2 2 2 4" xfId="2618"/>
    <cellStyle name="Data Input 2 2 2 4 2" xfId="5165"/>
    <cellStyle name="Data Input 2 2 2 4 2 2" xfId="8344"/>
    <cellStyle name="Data Input 2 2 2 4 2 3" xfId="12874"/>
    <cellStyle name="Data Input 2 2 2 4 2 4" xfId="17400"/>
    <cellStyle name="Data Input 2 2 2 4 2 5" xfId="17468"/>
    <cellStyle name="Data Input 2 2 2 4 2 6" xfId="23723"/>
    <cellStyle name="Data Input 2 2 2 4 2 7" xfId="26987"/>
    <cellStyle name="Data Input 2 2 2 4 3" xfId="8343"/>
    <cellStyle name="Data Input 2 2 2 4 4" xfId="12873"/>
    <cellStyle name="Data Input 2 2 2 4 5" xfId="17399"/>
    <cellStyle name="Data Input 2 2 2 4 6" xfId="17469"/>
    <cellStyle name="Data Input 2 2 2 4 7" xfId="23722"/>
    <cellStyle name="Data Input 2 2 2 4 8" xfId="26986"/>
    <cellStyle name="Data Input 2 2 2 5" xfId="3033"/>
    <cellStyle name="Data Input 2 2 2 5 2" xfId="5580"/>
    <cellStyle name="Data Input 2 2 2 5 2 2" xfId="8346"/>
    <cellStyle name="Data Input 2 2 2 5 2 3" xfId="12876"/>
    <cellStyle name="Data Input 2 2 2 5 2 4" xfId="17402"/>
    <cellStyle name="Data Input 2 2 2 5 2 5" xfId="17466"/>
    <cellStyle name="Data Input 2 2 2 5 2 6" xfId="23725"/>
    <cellStyle name="Data Input 2 2 2 5 2 7" xfId="26989"/>
    <cellStyle name="Data Input 2 2 2 5 3" xfId="8345"/>
    <cellStyle name="Data Input 2 2 2 5 4" xfId="12875"/>
    <cellStyle name="Data Input 2 2 2 5 5" xfId="17467"/>
    <cellStyle name="Data Input 2 2 2 5 6" xfId="23724"/>
    <cellStyle name="Data Input 2 2 2 5 7" xfId="26988"/>
    <cellStyle name="Data Input 2 2 2 6" xfId="3365"/>
    <cellStyle name="Data Input 2 2 2 6 2" xfId="8347"/>
    <cellStyle name="Data Input 2 2 2 6 3" xfId="12877"/>
    <cellStyle name="Data Input 2 2 2 6 4" xfId="17403"/>
    <cellStyle name="Data Input 2 2 2 6 5" xfId="17465"/>
    <cellStyle name="Data Input 2 2 2 6 6" xfId="23726"/>
    <cellStyle name="Data Input 2 2 2 6 7" xfId="26990"/>
    <cellStyle name="Data Input 2 2 2 7" xfId="3789"/>
    <cellStyle name="Data Input 2 2 2 7 2" xfId="8348"/>
    <cellStyle name="Data Input 2 2 2 7 3" xfId="12878"/>
    <cellStyle name="Data Input 2 2 2 7 4" xfId="17404"/>
    <cellStyle name="Data Input 2 2 2 7 5" xfId="17464"/>
    <cellStyle name="Data Input 2 2 2 7 6" xfId="23727"/>
    <cellStyle name="Data Input 2 2 2 7 7" xfId="26991"/>
    <cellStyle name="Data Input 2 2 2 8" xfId="8338"/>
    <cellStyle name="Data Input 2 2 2 9" xfId="12868"/>
    <cellStyle name="Data Input 2 2 3" xfId="1335"/>
    <cellStyle name="Data Input 2 2 3 10" xfId="17463"/>
    <cellStyle name="Data Input 2 2 3 11" xfId="23728"/>
    <cellStyle name="Data Input 2 2 3 12" xfId="26992"/>
    <cellStyle name="Data Input 2 2 3 2" xfId="1886"/>
    <cellStyle name="Data Input 2 2 3 2 2" xfId="4435"/>
    <cellStyle name="Data Input 2 2 3 2 2 2" xfId="8351"/>
    <cellStyle name="Data Input 2 2 3 2 2 3" xfId="12881"/>
    <cellStyle name="Data Input 2 2 3 2 2 4" xfId="17407"/>
    <cellStyle name="Data Input 2 2 3 2 2 5" xfId="17461"/>
    <cellStyle name="Data Input 2 2 3 2 2 6" xfId="23730"/>
    <cellStyle name="Data Input 2 2 3 2 2 7" xfId="26994"/>
    <cellStyle name="Data Input 2 2 3 2 3" xfId="8350"/>
    <cellStyle name="Data Input 2 2 3 2 4" xfId="12880"/>
    <cellStyle name="Data Input 2 2 3 2 5" xfId="17406"/>
    <cellStyle name="Data Input 2 2 3 2 6" xfId="17462"/>
    <cellStyle name="Data Input 2 2 3 2 7" xfId="23729"/>
    <cellStyle name="Data Input 2 2 3 2 8" xfId="26993"/>
    <cellStyle name="Data Input 2 2 3 3" xfId="2305"/>
    <cellStyle name="Data Input 2 2 3 3 2" xfId="4852"/>
    <cellStyle name="Data Input 2 2 3 3 2 2" xfId="8353"/>
    <cellStyle name="Data Input 2 2 3 3 2 3" xfId="12883"/>
    <cellStyle name="Data Input 2 2 3 3 2 4" xfId="17409"/>
    <cellStyle name="Data Input 2 2 3 3 2 5" xfId="17459"/>
    <cellStyle name="Data Input 2 2 3 3 2 6" xfId="23732"/>
    <cellStyle name="Data Input 2 2 3 3 2 7" xfId="26996"/>
    <cellStyle name="Data Input 2 2 3 3 3" xfId="8352"/>
    <cellStyle name="Data Input 2 2 3 3 4" xfId="12882"/>
    <cellStyle name="Data Input 2 2 3 3 5" xfId="17408"/>
    <cellStyle name="Data Input 2 2 3 3 6" xfId="17460"/>
    <cellStyle name="Data Input 2 2 3 3 7" xfId="23731"/>
    <cellStyle name="Data Input 2 2 3 3 8" xfId="26995"/>
    <cellStyle name="Data Input 2 2 3 4" xfId="2717"/>
    <cellStyle name="Data Input 2 2 3 4 2" xfId="5264"/>
    <cellStyle name="Data Input 2 2 3 4 2 2" xfId="8355"/>
    <cellStyle name="Data Input 2 2 3 4 2 3" xfId="12885"/>
    <cellStyle name="Data Input 2 2 3 4 2 4" xfId="17411"/>
    <cellStyle name="Data Input 2 2 3 4 2 5" xfId="17457"/>
    <cellStyle name="Data Input 2 2 3 4 2 6" xfId="23734"/>
    <cellStyle name="Data Input 2 2 3 4 2 7" xfId="26998"/>
    <cellStyle name="Data Input 2 2 3 4 3" xfId="8354"/>
    <cellStyle name="Data Input 2 2 3 4 4" xfId="12884"/>
    <cellStyle name="Data Input 2 2 3 4 5" xfId="17410"/>
    <cellStyle name="Data Input 2 2 3 4 6" xfId="17458"/>
    <cellStyle name="Data Input 2 2 3 4 7" xfId="23733"/>
    <cellStyle name="Data Input 2 2 3 4 8" xfId="26997"/>
    <cellStyle name="Data Input 2 2 3 5" xfId="3132"/>
    <cellStyle name="Data Input 2 2 3 5 2" xfId="5679"/>
    <cellStyle name="Data Input 2 2 3 5 2 2" xfId="8357"/>
    <cellStyle name="Data Input 2 2 3 5 2 3" xfId="12887"/>
    <cellStyle name="Data Input 2 2 3 5 2 4" xfId="17413"/>
    <cellStyle name="Data Input 2 2 3 5 2 5" xfId="17455"/>
    <cellStyle name="Data Input 2 2 3 5 2 6" xfId="23736"/>
    <cellStyle name="Data Input 2 2 3 5 2 7" xfId="27000"/>
    <cellStyle name="Data Input 2 2 3 5 3" xfId="8356"/>
    <cellStyle name="Data Input 2 2 3 5 4" xfId="12886"/>
    <cellStyle name="Data Input 2 2 3 5 5" xfId="17412"/>
    <cellStyle name="Data Input 2 2 3 5 6" xfId="17456"/>
    <cellStyle name="Data Input 2 2 3 5 7" xfId="23735"/>
    <cellStyle name="Data Input 2 2 3 5 8" xfId="26999"/>
    <cellStyle name="Data Input 2 2 3 6" xfId="3888"/>
    <cellStyle name="Data Input 2 2 3 6 2" xfId="8358"/>
    <cellStyle name="Data Input 2 2 3 6 3" xfId="12888"/>
    <cellStyle name="Data Input 2 2 3 6 4" xfId="17414"/>
    <cellStyle name="Data Input 2 2 3 6 5" xfId="17401"/>
    <cellStyle name="Data Input 2 2 3 6 6" xfId="23737"/>
    <cellStyle name="Data Input 2 2 3 6 7" xfId="27001"/>
    <cellStyle name="Data Input 2 2 3 7" xfId="8349"/>
    <cellStyle name="Data Input 2 2 3 8" xfId="12879"/>
    <cellStyle name="Data Input 2 2 3 9" xfId="17405"/>
    <cellStyle name="Data Input 2 2 4" xfId="1685"/>
    <cellStyle name="Data Input 2 2 4 2" xfId="4234"/>
    <cellStyle name="Data Input 2 2 4 2 2" xfId="8360"/>
    <cellStyle name="Data Input 2 2 4 2 3" xfId="12890"/>
    <cellStyle name="Data Input 2 2 4 2 4" xfId="17416"/>
    <cellStyle name="Data Input 2 2 4 2 5" xfId="17393"/>
    <cellStyle name="Data Input 2 2 4 2 6" xfId="23738"/>
    <cellStyle name="Data Input 2 2 4 2 7" xfId="27003"/>
    <cellStyle name="Data Input 2 2 4 3" xfId="8359"/>
    <cellStyle name="Data Input 2 2 4 4" xfId="12889"/>
    <cellStyle name="Data Input 2 2 4 5" xfId="17415"/>
    <cellStyle name="Data Input 2 2 4 6" xfId="17394"/>
    <cellStyle name="Data Input 2 2 4 7" xfId="27002"/>
    <cellStyle name="Data Input 2 2 5" xfId="2104"/>
    <cellStyle name="Data Input 2 2 5 2" xfId="4651"/>
    <cellStyle name="Data Input 2 2 5 2 2" xfId="8362"/>
    <cellStyle name="Data Input 2 2 5 2 3" xfId="12892"/>
    <cellStyle name="Data Input 2 2 5 2 4" xfId="17418"/>
    <cellStyle name="Data Input 2 2 5 2 5" xfId="17391"/>
    <cellStyle name="Data Input 2 2 5 2 6" xfId="23740"/>
    <cellStyle name="Data Input 2 2 5 2 7" xfId="27005"/>
    <cellStyle name="Data Input 2 2 5 3" xfId="8361"/>
    <cellStyle name="Data Input 2 2 5 4" xfId="12891"/>
    <cellStyle name="Data Input 2 2 5 5" xfId="17417"/>
    <cellStyle name="Data Input 2 2 5 6" xfId="17392"/>
    <cellStyle name="Data Input 2 2 5 7" xfId="23739"/>
    <cellStyle name="Data Input 2 2 5 8" xfId="27004"/>
    <cellStyle name="Data Input 2 2 6" xfId="2516"/>
    <cellStyle name="Data Input 2 2 6 2" xfId="5063"/>
    <cellStyle name="Data Input 2 2 6 2 2" xfId="8364"/>
    <cellStyle name="Data Input 2 2 6 2 3" xfId="17420"/>
    <cellStyle name="Data Input 2 2 6 2 4" xfId="17389"/>
    <cellStyle name="Data Input 2 2 6 2 5" xfId="23742"/>
    <cellStyle name="Data Input 2 2 6 2 6" xfId="27007"/>
    <cellStyle name="Data Input 2 2 6 3" xfId="8363"/>
    <cellStyle name="Data Input 2 2 6 4" xfId="17419"/>
    <cellStyle name="Data Input 2 2 6 5" xfId="17390"/>
    <cellStyle name="Data Input 2 2 6 6" xfId="23741"/>
    <cellStyle name="Data Input 2 2 6 7" xfId="27006"/>
    <cellStyle name="Data Input 2 2 7" xfId="2931"/>
    <cellStyle name="Data Input 2 2 7 2" xfId="5478"/>
    <cellStyle name="Data Input 2 2 7 2 2" xfId="8366"/>
    <cellStyle name="Data Input 2 2 7 2 3" xfId="12896"/>
    <cellStyle name="Data Input 2 2 7 2 4" xfId="17422"/>
    <cellStyle name="Data Input 2 2 7 2 5" xfId="17387"/>
    <cellStyle name="Data Input 2 2 7 2 6" xfId="23744"/>
    <cellStyle name="Data Input 2 2 7 2 7" xfId="27009"/>
    <cellStyle name="Data Input 2 2 7 3" xfId="8365"/>
    <cellStyle name="Data Input 2 2 7 4" xfId="12895"/>
    <cellStyle name="Data Input 2 2 7 5" xfId="17421"/>
    <cellStyle name="Data Input 2 2 7 6" xfId="17388"/>
    <cellStyle name="Data Input 2 2 7 7" xfId="23743"/>
    <cellStyle name="Data Input 2 2 7 8" xfId="27008"/>
    <cellStyle name="Data Input 2 2 8" xfId="3687"/>
    <cellStyle name="Data Input 2 2 8 2" xfId="8367"/>
    <cellStyle name="Data Input 2 2 8 3" xfId="12897"/>
    <cellStyle name="Data Input 2 2 8 4" xfId="17423"/>
    <cellStyle name="Data Input 2 2 8 5" xfId="17386"/>
    <cellStyle name="Data Input 2 2 8 6" xfId="23745"/>
    <cellStyle name="Data Input 2 2 8 7" xfId="27010"/>
    <cellStyle name="Data Input 2 2 9" xfId="8337"/>
    <cellStyle name="Data Input 2 3" xfId="1177"/>
    <cellStyle name="Data Input 2 3 10" xfId="17424"/>
    <cellStyle name="Data Input 2 3 11" xfId="23746"/>
    <cellStyle name="Data Input 2 3 12" xfId="27011"/>
    <cellStyle name="Data Input 2 3 2" xfId="1728"/>
    <cellStyle name="Data Input 2 3 2 2" xfId="4277"/>
    <cellStyle name="Data Input 2 3 2 2 2" xfId="8370"/>
    <cellStyle name="Data Input 2 3 2 2 3" xfId="12900"/>
    <cellStyle name="Data Input 2 3 2 2 4" xfId="17426"/>
    <cellStyle name="Data Input 2 3 2 2 5" xfId="17383"/>
    <cellStyle name="Data Input 2 3 2 2 6" xfId="23748"/>
    <cellStyle name="Data Input 2 3 2 2 7" xfId="27013"/>
    <cellStyle name="Data Input 2 3 2 3" xfId="8369"/>
    <cellStyle name="Data Input 2 3 2 4" xfId="12899"/>
    <cellStyle name="Data Input 2 3 2 5" xfId="17425"/>
    <cellStyle name="Data Input 2 3 2 6" xfId="17384"/>
    <cellStyle name="Data Input 2 3 2 7" xfId="23747"/>
    <cellStyle name="Data Input 2 3 2 8" xfId="27012"/>
    <cellStyle name="Data Input 2 3 3" xfId="2147"/>
    <cellStyle name="Data Input 2 3 3 2" xfId="4694"/>
    <cellStyle name="Data Input 2 3 3 2 2" xfId="8372"/>
    <cellStyle name="Data Input 2 3 3 2 3" xfId="12902"/>
    <cellStyle name="Data Input 2 3 3 2 4" xfId="17428"/>
    <cellStyle name="Data Input 2 3 3 2 5" xfId="17381"/>
    <cellStyle name="Data Input 2 3 3 2 6" xfId="23750"/>
    <cellStyle name="Data Input 2 3 3 2 7" xfId="27015"/>
    <cellStyle name="Data Input 2 3 3 3" xfId="8371"/>
    <cellStyle name="Data Input 2 3 3 4" xfId="12901"/>
    <cellStyle name="Data Input 2 3 3 5" xfId="17427"/>
    <cellStyle name="Data Input 2 3 3 6" xfId="17382"/>
    <cellStyle name="Data Input 2 3 3 7" xfId="23749"/>
    <cellStyle name="Data Input 2 3 3 8" xfId="27014"/>
    <cellStyle name="Data Input 2 3 4" xfId="2559"/>
    <cellStyle name="Data Input 2 3 4 2" xfId="5106"/>
    <cellStyle name="Data Input 2 3 4 2 2" xfId="8374"/>
    <cellStyle name="Data Input 2 3 4 2 3" xfId="12904"/>
    <cellStyle name="Data Input 2 3 4 2 4" xfId="17430"/>
    <cellStyle name="Data Input 2 3 4 2 5" xfId="17379"/>
    <cellStyle name="Data Input 2 3 4 2 6" xfId="23752"/>
    <cellStyle name="Data Input 2 3 4 2 7" xfId="27017"/>
    <cellStyle name="Data Input 2 3 4 3" xfId="8373"/>
    <cellStyle name="Data Input 2 3 4 4" xfId="12903"/>
    <cellStyle name="Data Input 2 3 4 5" xfId="17429"/>
    <cellStyle name="Data Input 2 3 4 6" xfId="23751"/>
    <cellStyle name="Data Input 2 3 4 7" xfId="27016"/>
    <cellStyle name="Data Input 2 3 5" xfId="2974"/>
    <cellStyle name="Data Input 2 3 5 2" xfId="5521"/>
    <cellStyle name="Data Input 2 3 5 2 2" xfId="8376"/>
    <cellStyle name="Data Input 2 3 5 2 3" xfId="12906"/>
    <cellStyle name="Data Input 2 3 5 2 4" xfId="17432"/>
    <cellStyle name="Data Input 2 3 5 2 5" xfId="17377"/>
    <cellStyle name="Data Input 2 3 5 2 6" xfId="23754"/>
    <cellStyle name="Data Input 2 3 5 2 7" xfId="27019"/>
    <cellStyle name="Data Input 2 3 5 3" xfId="8375"/>
    <cellStyle name="Data Input 2 3 5 4" xfId="12905"/>
    <cellStyle name="Data Input 2 3 5 5" xfId="17431"/>
    <cellStyle name="Data Input 2 3 5 6" xfId="17378"/>
    <cellStyle name="Data Input 2 3 5 7" xfId="23753"/>
    <cellStyle name="Data Input 2 3 5 8" xfId="27018"/>
    <cellStyle name="Data Input 2 3 6" xfId="3366"/>
    <cellStyle name="Data Input 2 3 6 2" xfId="8377"/>
    <cellStyle name="Data Input 2 3 6 3" xfId="12907"/>
    <cellStyle name="Data Input 2 3 6 4" xfId="17433"/>
    <cellStyle name="Data Input 2 3 6 5" xfId="17376"/>
    <cellStyle name="Data Input 2 3 6 6" xfId="23755"/>
    <cellStyle name="Data Input 2 3 6 7" xfId="27020"/>
    <cellStyle name="Data Input 2 3 7" xfId="3730"/>
    <cellStyle name="Data Input 2 3 7 2" xfId="8378"/>
    <cellStyle name="Data Input 2 3 7 3" xfId="12908"/>
    <cellStyle name="Data Input 2 3 7 4" xfId="17434"/>
    <cellStyle name="Data Input 2 3 7 5" xfId="17375"/>
    <cellStyle name="Data Input 2 3 7 6" xfId="23756"/>
    <cellStyle name="Data Input 2 3 7 7" xfId="27021"/>
    <cellStyle name="Data Input 2 3 8" xfId="8368"/>
    <cellStyle name="Data Input 2 3 9" xfId="12898"/>
    <cellStyle name="Data Input 2 4" xfId="1278"/>
    <cellStyle name="Data Input 2 4 10" xfId="17374"/>
    <cellStyle name="Data Input 2 4 11" xfId="23757"/>
    <cellStyle name="Data Input 2 4 12" xfId="27022"/>
    <cellStyle name="Data Input 2 4 2" xfId="1829"/>
    <cellStyle name="Data Input 2 4 2 2" xfId="4378"/>
    <cellStyle name="Data Input 2 4 2 2 2" xfId="8381"/>
    <cellStyle name="Data Input 2 4 2 2 3" xfId="12911"/>
    <cellStyle name="Data Input 2 4 2 2 4" xfId="17437"/>
    <cellStyle name="Data Input 2 4 2 2 5" xfId="17372"/>
    <cellStyle name="Data Input 2 4 2 2 6" xfId="23759"/>
    <cellStyle name="Data Input 2 4 2 2 7" xfId="27024"/>
    <cellStyle name="Data Input 2 4 2 3" xfId="8380"/>
    <cellStyle name="Data Input 2 4 2 4" xfId="12910"/>
    <cellStyle name="Data Input 2 4 2 5" xfId="17436"/>
    <cellStyle name="Data Input 2 4 2 6" xfId="17373"/>
    <cellStyle name="Data Input 2 4 2 7" xfId="23758"/>
    <cellStyle name="Data Input 2 4 2 8" xfId="27023"/>
    <cellStyle name="Data Input 2 4 3" xfId="2248"/>
    <cellStyle name="Data Input 2 4 3 2" xfId="4795"/>
    <cellStyle name="Data Input 2 4 3 2 2" xfId="8383"/>
    <cellStyle name="Data Input 2 4 3 2 3" xfId="12913"/>
    <cellStyle name="Data Input 2 4 3 2 4" xfId="17439"/>
    <cellStyle name="Data Input 2 4 3 2 5" xfId="17370"/>
    <cellStyle name="Data Input 2 4 3 2 6" xfId="23761"/>
    <cellStyle name="Data Input 2 4 3 2 7" xfId="27026"/>
    <cellStyle name="Data Input 2 4 3 3" xfId="8382"/>
    <cellStyle name="Data Input 2 4 3 4" xfId="12912"/>
    <cellStyle name="Data Input 2 4 3 5" xfId="17438"/>
    <cellStyle name="Data Input 2 4 3 6" xfId="17371"/>
    <cellStyle name="Data Input 2 4 3 7" xfId="23760"/>
    <cellStyle name="Data Input 2 4 3 8" xfId="27025"/>
    <cellStyle name="Data Input 2 4 4" xfId="2660"/>
    <cellStyle name="Data Input 2 4 4 2" xfId="5207"/>
    <cellStyle name="Data Input 2 4 4 2 2" xfId="8385"/>
    <cellStyle name="Data Input 2 4 4 2 3" xfId="12915"/>
    <cellStyle name="Data Input 2 4 4 2 4" xfId="17441"/>
    <cellStyle name="Data Input 2 4 4 2 5" xfId="17368"/>
    <cellStyle name="Data Input 2 4 4 2 6" xfId="23763"/>
    <cellStyle name="Data Input 2 4 4 2 7" xfId="27028"/>
    <cellStyle name="Data Input 2 4 4 3" xfId="8384"/>
    <cellStyle name="Data Input 2 4 4 4" xfId="12914"/>
    <cellStyle name="Data Input 2 4 4 5" xfId="17440"/>
    <cellStyle name="Data Input 2 4 4 6" xfId="17369"/>
    <cellStyle name="Data Input 2 4 4 7" xfId="23762"/>
    <cellStyle name="Data Input 2 4 4 8" xfId="27027"/>
    <cellStyle name="Data Input 2 4 5" xfId="3075"/>
    <cellStyle name="Data Input 2 4 5 2" xfId="5622"/>
    <cellStyle name="Data Input 2 4 5 2 2" xfId="12917"/>
    <cellStyle name="Data Input 2 4 5 2 3" xfId="17443"/>
    <cellStyle name="Data Input 2 4 5 2 4" xfId="17366"/>
    <cellStyle name="Data Input 2 4 5 2 5" xfId="23765"/>
    <cellStyle name="Data Input 2 4 5 2 6" xfId="27030"/>
    <cellStyle name="Data Input 2 4 5 3" xfId="12916"/>
    <cellStyle name="Data Input 2 4 5 4" xfId="17442"/>
    <cellStyle name="Data Input 2 4 5 5" xfId="17367"/>
    <cellStyle name="Data Input 2 4 5 6" xfId="23764"/>
    <cellStyle name="Data Input 2 4 5 7" xfId="27029"/>
    <cellStyle name="Data Input 2 4 6" xfId="3367"/>
    <cellStyle name="Data Input 2 4 6 2" xfId="8388"/>
    <cellStyle name="Data Input 2 4 6 3" xfId="12918"/>
    <cellStyle name="Data Input 2 4 6 4" xfId="17444"/>
    <cellStyle name="Data Input 2 4 6 5" xfId="17365"/>
    <cellStyle name="Data Input 2 4 6 6" xfId="23766"/>
    <cellStyle name="Data Input 2 4 6 7" xfId="27031"/>
    <cellStyle name="Data Input 2 4 7" xfId="3831"/>
    <cellStyle name="Data Input 2 4 7 2" xfId="8389"/>
    <cellStyle name="Data Input 2 4 7 3" xfId="12919"/>
    <cellStyle name="Data Input 2 4 7 4" xfId="17445"/>
    <cellStyle name="Data Input 2 4 7 5" xfId="17364"/>
    <cellStyle name="Data Input 2 4 7 6" xfId="23767"/>
    <cellStyle name="Data Input 2 4 7 7" xfId="27032"/>
    <cellStyle name="Data Input 2 4 8" xfId="12909"/>
    <cellStyle name="Data Input 2 4 9" xfId="17435"/>
    <cellStyle name="Data Input 2 5" xfId="1626"/>
    <cellStyle name="Data Input 2 5 2" xfId="4175"/>
    <cellStyle name="Data Input 2 5 2 2" xfId="8391"/>
    <cellStyle name="Data Input 2 5 2 3" xfId="12921"/>
    <cellStyle name="Data Input 2 5 2 4" xfId="17447"/>
    <cellStyle name="Data Input 2 5 2 5" xfId="17362"/>
    <cellStyle name="Data Input 2 5 2 6" xfId="23769"/>
    <cellStyle name="Data Input 2 5 2 7" xfId="27034"/>
    <cellStyle name="Data Input 2 5 3" xfId="8390"/>
    <cellStyle name="Data Input 2 5 4" xfId="12920"/>
    <cellStyle name="Data Input 2 5 5" xfId="17446"/>
    <cellStyle name="Data Input 2 5 6" xfId="17363"/>
    <cellStyle name="Data Input 2 5 7" xfId="23768"/>
    <cellStyle name="Data Input 2 5 8" xfId="27033"/>
    <cellStyle name="Data Input 2 6" xfId="2045"/>
    <cellStyle name="Data Input 2 6 2" xfId="4592"/>
    <cellStyle name="Data Input 2 6 2 2" xfId="8393"/>
    <cellStyle name="Data Input 2 6 2 3" xfId="12923"/>
    <cellStyle name="Data Input 2 6 2 4" xfId="17449"/>
    <cellStyle name="Data Input 2 6 2 5" xfId="17360"/>
    <cellStyle name="Data Input 2 6 2 6" xfId="23771"/>
    <cellStyle name="Data Input 2 6 2 7" xfId="27036"/>
    <cellStyle name="Data Input 2 6 3" xfId="8392"/>
    <cellStyle name="Data Input 2 6 4" xfId="12922"/>
    <cellStyle name="Data Input 2 6 5" xfId="17448"/>
    <cellStyle name="Data Input 2 6 6" xfId="17361"/>
    <cellStyle name="Data Input 2 6 7" xfId="23770"/>
    <cellStyle name="Data Input 2 6 8" xfId="27035"/>
    <cellStyle name="Data Input 2 7" xfId="2457"/>
    <cellStyle name="Data Input 2 7 2" xfId="5004"/>
    <cellStyle name="Data Input 2 7 2 2" xfId="8395"/>
    <cellStyle name="Data Input 2 7 2 3" xfId="12925"/>
    <cellStyle name="Data Input 2 7 2 4" xfId="17451"/>
    <cellStyle name="Data Input 2 7 2 5" xfId="17358"/>
    <cellStyle name="Data Input 2 7 2 6" xfId="23773"/>
    <cellStyle name="Data Input 2 7 2 7" xfId="27038"/>
    <cellStyle name="Data Input 2 7 3" xfId="8394"/>
    <cellStyle name="Data Input 2 7 4" xfId="12924"/>
    <cellStyle name="Data Input 2 7 5" xfId="17450"/>
    <cellStyle name="Data Input 2 7 6" xfId="17359"/>
    <cellStyle name="Data Input 2 7 7" xfId="23772"/>
    <cellStyle name="Data Input 2 7 8" xfId="27037"/>
    <cellStyle name="Data Input 2 8" xfId="2872"/>
    <cellStyle name="Data Input 2 8 2" xfId="5419"/>
    <cellStyle name="Data Input 2 8 2 2" xfId="8397"/>
    <cellStyle name="Data Input 2 8 2 3" xfId="12927"/>
    <cellStyle name="Data Input 2 8 2 4" xfId="17453"/>
    <cellStyle name="Data Input 2 8 2 5" xfId="17356"/>
    <cellStyle name="Data Input 2 8 2 6" xfId="23775"/>
    <cellStyle name="Data Input 2 8 2 7" xfId="27040"/>
    <cellStyle name="Data Input 2 8 3" xfId="8396"/>
    <cellStyle name="Data Input 2 8 4" xfId="12926"/>
    <cellStyle name="Data Input 2 8 5" xfId="17452"/>
    <cellStyle name="Data Input 2 8 6" xfId="17357"/>
    <cellStyle name="Data Input 2 8 7" xfId="23774"/>
    <cellStyle name="Data Input 2 8 8" xfId="27039"/>
    <cellStyle name="Data Input 2 9" xfId="3628"/>
    <cellStyle name="Data Input 2 9 2" xfId="8398"/>
    <cellStyle name="Data Input 2 9 3" xfId="12928"/>
    <cellStyle name="Data Input 2 9 4" xfId="17454"/>
    <cellStyle name="Data Input 2 9 5" xfId="17355"/>
    <cellStyle name="Data Input 2 9 6" xfId="23776"/>
    <cellStyle name="Data Input 2 9 7" xfId="27041"/>
    <cellStyle name="Data Input 3" xfId="34928"/>
    <cellStyle name="Data1" xfId="404"/>
    <cellStyle name="Data2" xfId="405"/>
    <cellStyle name="Data2 2" xfId="34929"/>
    <cellStyle name="Data2 2 2" xfId="34930"/>
    <cellStyle name="Data2 3" xfId="34931"/>
    <cellStyle name="Data2 3 2" xfId="34932"/>
    <cellStyle name="Data3" xfId="406"/>
    <cellStyle name="Data3 2" xfId="34933"/>
    <cellStyle name="Data3 2 2" xfId="34934"/>
    <cellStyle name="Data3 3" xfId="34935"/>
    <cellStyle name="Data3 3 2" xfId="34936"/>
    <cellStyle name="Data4" xfId="407"/>
    <cellStyle name="Data4 2" xfId="34937"/>
    <cellStyle name="Data4 2 2" xfId="34938"/>
    <cellStyle name="Data4 3" xfId="34939"/>
    <cellStyle name="Data4 3 2" xfId="34940"/>
    <cellStyle name="Data5" xfId="408"/>
    <cellStyle name="Data5 2" xfId="1060"/>
    <cellStyle name="Data5 2 10" xfId="8404"/>
    <cellStyle name="Data5 2 11" xfId="17349"/>
    <cellStyle name="Data5 2 12" xfId="27042"/>
    <cellStyle name="Data5 2 2" xfId="1178"/>
    <cellStyle name="Data5 2 2 10" xfId="17348"/>
    <cellStyle name="Data5 2 2 11" xfId="23777"/>
    <cellStyle name="Data5 2 2 12" xfId="27043"/>
    <cellStyle name="Data5 2 2 2" xfId="1729"/>
    <cellStyle name="Data5 2 2 2 2" xfId="4278"/>
    <cellStyle name="Data5 2 2 2 2 2" xfId="8407"/>
    <cellStyle name="Data5 2 2 2 2 3" xfId="12937"/>
    <cellStyle name="Data5 2 2 2 2 4" xfId="17346"/>
    <cellStyle name="Data5 2 2 2 2 5" xfId="23779"/>
    <cellStyle name="Data5 2 2 2 2 6" xfId="27045"/>
    <cellStyle name="Data5 2 2 2 2 7" xfId="29635"/>
    <cellStyle name="Data5 2 2 2 3" xfId="8406"/>
    <cellStyle name="Data5 2 2 2 4" xfId="12936"/>
    <cellStyle name="Data5 2 2 2 5" xfId="17347"/>
    <cellStyle name="Data5 2 2 2 6" xfId="23778"/>
    <cellStyle name="Data5 2 2 2 7" xfId="27044"/>
    <cellStyle name="Data5 2 2 2 8" xfId="29634"/>
    <cellStyle name="Data5 2 2 3" xfId="2148"/>
    <cellStyle name="Data5 2 2 3 2" xfId="4695"/>
    <cellStyle name="Data5 2 2 3 2 2" xfId="8409"/>
    <cellStyle name="Data5 2 2 3 2 3" xfId="12939"/>
    <cellStyle name="Data5 2 2 3 2 4" xfId="17344"/>
    <cellStyle name="Data5 2 2 3 2 5" xfId="23781"/>
    <cellStyle name="Data5 2 2 3 2 6" xfId="27047"/>
    <cellStyle name="Data5 2 2 3 2 7" xfId="29637"/>
    <cellStyle name="Data5 2 2 3 3" xfId="8408"/>
    <cellStyle name="Data5 2 2 3 4" xfId="12938"/>
    <cellStyle name="Data5 2 2 3 5" xfId="17345"/>
    <cellStyle name="Data5 2 2 3 6" xfId="23780"/>
    <cellStyle name="Data5 2 2 3 7" xfId="27046"/>
    <cellStyle name="Data5 2 2 3 8" xfId="29636"/>
    <cellStyle name="Data5 2 2 4" xfId="2560"/>
    <cellStyle name="Data5 2 2 4 2" xfId="5107"/>
    <cellStyle name="Data5 2 2 4 2 2" xfId="8411"/>
    <cellStyle name="Data5 2 2 4 2 3" xfId="12941"/>
    <cellStyle name="Data5 2 2 4 2 4" xfId="17342"/>
    <cellStyle name="Data5 2 2 4 2 5" xfId="23783"/>
    <cellStyle name="Data5 2 2 4 2 6" xfId="27049"/>
    <cellStyle name="Data5 2 2 4 2 7" xfId="29639"/>
    <cellStyle name="Data5 2 2 4 3" xfId="8410"/>
    <cellStyle name="Data5 2 2 4 4" xfId="12940"/>
    <cellStyle name="Data5 2 2 4 5" xfId="17343"/>
    <cellStyle name="Data5 2 2 4 6" xfId="23782"/>
    <cellStyle name="Data5 2 2 4 7" xfId="27048"/>
    <cellStyle name="Data5 2 2 4 8" xfId="29638"/>
    <cellStyle name="Data5 2 2 5" xfId="2975"/>
    <cellStyle name="Data5 2 2 5 2" xfId="5522"/>
    <cellStyle name="Data5 2 2 5 2 2" xfId="8413"/>
    <cellStyle name="Data5 2 2 5 2 3" xfId="12943"/>
    <cellStyle name="Data5 2 2 5 2 4" xfId="17340"/>
    <cellStyle name="Data5 2 2 5 2 5" xfId="23785"/>
    <cellStyle name="Data5 2 2 5 2 6" xfId="27051"/>
    <cellStyle name="Data5 2 2 5 2 7" xfId="29640"/>
    <cellStyle name="Data5 2 2 5 3" xfId="8412"/>
    <cellStyle name="Data5 2 2 5 4" xfId="12942"/>
    <cellStyle name="Data5 2 2 5 5" xfId="17341"/>
    <cellStyle name="Data5 2 2 5 6" xfId="23784"/>
    <cellStyle name="Data5 2 2 5 7" xfId="27050"/>
    <cellStyle name="Data5 2 2 6" xfId="3369"/>
    <cellStyle name="Data5 2 2 6 2" xfId="8414"/>
    <cellStyle name="Data5 2 2 6 3" xfId="12944"/>
    <cellStyle name="Data5 2 2 6 4" xfId="17339"/>
    <cellStyle name="Data5 2 2 6 5" xfId="23786"/>
    <cellStyle name="Data5 2 2 6 6" xfId="27052"/>
    <cellStyle name="Data5 2 2 6 7" xfId="29641"/>
    <cellStyle name="Data5 2 2 7" xfId="3731"/>
    <cellStyle name="Data5 2 2 7 2" xfId="8415"/>
    <cellStyle name="Data5 2 2 7 3" xfId="12945"/>
    <cellStyle name="Data5 2 2 7 4" xfId="17338"/>
    <cellStyle name="Data5 2 2 7 5" xfId="23787"/>
    <cellStyle name="Data5 2 2 7 6" xfId="27053"/>
    <cellStyle name="Data5 2 2 7 7" xfId="29642"/>
    <cellStyle name="Data5 2 2 8" xfId="8405"/>
    <cellStyle name="Data5 2 2 9" xfId="12935"/>
    <cellStyle name="Data5 2 3" xfId="1279"/>
    <cellStyle name="Data5 2 3 10" xfId="27054"/>
    <cellStyle name="Data5 2 3 11" xfId="29643"/>
    <cellStyle name="Data5 2 3 2" xfId="1830"/>
    <cellStyle name="Data5 2 3 2 2" xfId="4379"/>
    <cellStyle name="Data5 2 3 2 2 2" xfId="8418"/>
    <cellStyle name="Data5 2 3 2 2 3" xfId="12948"/>
    <cellStyle name="Data5 2 3 2 2 4" xfId="17335"/>
    <cellStyle name="Data5 2 3 2 2 5" xfId="23789"/>
    <cellStyle name="Data5 2 3 2 2 6" xfId="27056"/>
    <cellStyle name="Data5 2 3 2 2 7" xfId="29645"/>
    <cellStyle name="Data5 2 3 2 3" xfId="8417"/>
    <cellStyle name="Data5 2 3 2 4" xfId="12947"/>
    <cellStyle name="Data5 2 3 2 5" xfId="17336"/>
    <cellStyle name="Data5 2 3 2 6" xfId="23788"/>
    <cellStyle name="Data5 2 3 2 7" xfId="27055"/>
    <cellStyle name="Data5 2 3 2 8" xfId="29644"/>
    <cellStyle name="Data5 2 3 3" xfId="2249"/>
    <cellStyle name="Data5 2 3 3 2" xfId="4796"/>
    <cellStyle name="Data5 2 3 3 2 2" xfId="8420"/>
    <cellStyle name="Data5 2 3 3 2 3" xfId="17333"/>
    <cellStyle name="Data5 2 3 3 2 4" xfId="23791"/>
    <cellStyle name="Data5 2 3 3 2 5" xfId="27058"/>
    <cellStyle name="Data5 2 3 3 2 6" xfId="29647"/>
    <cellStyle name="Data5 2 3 3 3" xfId="8419"/>
    <cellStyle name="Data5 2 3 3 4" xfId="17334"/>
    <cellStyle name="Data5 2 3 3 5" xfId="23790"/>
    <cellStyle name="Data5 2 3 3 6" xfId="27057"/>
    <cellStyle name="Data5 2 3 3 7" xfId="29646"/>
    <cellStyle name="Data5 2 3 4" xfId="2661"/>
    <cellStyle name="Data5 2 3 4 2" xfId="5208"/>
    <cellStyle name="Data5 2 3 4 2 2" xfId="8422"/>
    <cellStyle name="Data5 2 3 4 2 3" xfId="12952"/>
    <cellStyle name="Data5 2 3 4 2 4" xfId="17331"/>
    <cellStyle name="Data5 2 3 4 2 5" xfId="23793"/>
    <cellStyle name="Data5 2 3 4 2 6" xfId="27060"/>
    <cellStyle name="Data5 2 3 4 2 7" xfId="29649"/>
    <cellStyle name="Data5 2 3 4 3" xfId="8421"/>
    <cellStyle name="Data5 2 3 4 4" xfId="12951"/>
    <cellStyle name="Data5 2 3 4 5" xfId="17332"/>
    <cellStyle name="Data5 2 3 4 6" xfId="23792"/>
    <cellStyle name="Data5 2 3 4 7" xfId="27059"/>
    <cellStyle name="Data5 2 3 4 8" xfId="29648"/>
    <cellStyle name="Data5 2 3 5" xfId="3076"/>
    <cellStyle name="Data5 2 3 5 2" xfId="5623"/>
    <cellStyle name="Data5 2 3 5 2 2" xfId="8424"/>
    <cellStyle name="Data5 2 3 5 2 3" xfId="12954"/>
    <cellStyle name="Data5 2 3 5 2 4" xfId="17329"/>
    <cellStyle name="Data5 2 3 5 2 5" xfId="23795"/>
    <cellStyle name="Data5 2 3 5 2 6" xfId="27062"/>
    <cellStyle name="Data5 2 3 5 2 7" xfId="29651"/>
    <cellStyle name="Data5 2 3 5 3" xfId="8423"/>
    <cellStyle name="Data5 2 3 5 4" xfId="12953"/>
    <cellStyle name="Data5 2 3 5 5" xfId="17330"/>
    <cellStyle name="Data5 2 3 5 6" xfId="23794"/>
    <cellStyle name="Data5 2 3 5 7" xfId="27061"/>
    <cellStyle name="Data5 2 3 5 8" xfId="29650"/>
    <cellStyle name="Data5 2 3 6" xfId="3370"/>
    <cellStyle name="Data5 2 3 6 2" xfId="8425"/>
    <cellStyle name="Data5 2 3 6 3" xfId="12955"/>
    <cellStyle name="Data5 2 3 6 4" xfId="17328"/>
    <cellStyle name="Data5 2 3 6 5" xfId="23796"/>
    <cellStyle name="Data5 2 3 6 6" xfId="27063"/>
    <cellStyle name="Data5 2 3 6 7" xfId="29652"/>
    <cellStyle name="Data5 2 3 7" xfId="3832"/>
    <cellStyle name="Data5 2 3 7 2" xfId="8426"/>
    <cellStyle name="Data5 2 3 7 3" xfId="12956"/>
    <cellStyle name="Data5 2 3 7 4" xfId="17327"/>
    <cellStyle name="Data5 2 3 7 5" xfId="23797"/>
    <cellStyle name="Data5 2 3 7 6" xfId="27064"/>
    <cellStyle name="Data5 2 3 7 7" xfId="29653"/>
    <cellStyle name="Data5 2 3 8" xfId="8416"/>
    <cellStyle name="Data5 2 3 9" xfId="17337"/>
    <cellStyle name="Data5 2 4" xfId="1627"/>
    <cellStyle name="Data5 2 4 2" xfId="4176"/>
    <cellStyle name="Data5 2 4 2 2" xfId="8428"/>
    <cellStyle name="Data5 2 4 2 3" xfId="12958"/>
    <cellStyle name="Data5 2 4 2 4" xfId="17325"/>
    <cellStyle name="Data5 2 4 2 5" xfId="23799"/>
    <cellStyle name="Data5 2 4 2 6" xfId="27066"/>
    <cellStyle name="Data5 2 4 2 7" xfId="29655"/>
    <cellStyle name="Data5 2 4 3" xfId="8427"/>
    <cellStyle name="Data5 2 4 4" xfId="12957"/>
    <cellStyle name="Data5 2 4 5" xfId="17326"/>
    <cellStyle name="Data5 2 4 6" xfId="23798"/>
    <cellStyle name="Data5 2 4 7" xfId="27065"/>
    <cellStyle name="Data5 2 4 8" xfId="29654"/>
    <cellStyle name="Data5 2 5" xfId="2046"/>
    <cellStyle name="Data5 2 5 2" xfId="4593"/>
    <cellStyle name="Data5 2 5 2 2" xfId="8430"/>
    <cellStyle name="Data5 2 5 2 3" xfId="12960"/>
    <cellStyle name="Data5 2 5 2 4" xfId="15893"/>
    <cellStyle name="Data5 2 5 2 5" xfId="23801"/>
    <cellStyle name="Data5 2 5 2 6" xfId="27068"/>
    <cellStyle name="Data5 2 5 2 7" xfId="29657"/>
    <cellStyle name="Data5 2 5 3" xfId="8429"/>
    <cellStyle name="Data5 2 5 4" xfId="12959"/>
    <cellStyle name="Data5 2 5 5" xfId="15880"/>
    <cellStyle name="Data5 2 5 6" xfId="23800"/>
    <cellStyle name="Data5 2 5 7" xfId="27067"/>
    <cellStyle name="Data5 2 5 8" xfId="29656"/>
    <cellStyle name="Data5 2 6" xfId="2458"/>
    <cellStyle name="Data5 2 6 2" xfId="5005"/>
    <cellStyle name="Data5 2 6 2 2" xfId="8432"/>
    <cellStyle name="Data5 2 6 2 3" xfId="12962"/>
    <cellStyle name="Data5 2 6 2 4" xfId="17323"/>
    <cellStyle name="Data5 2 6 2 5" xfId="23803"/>
    <cellStyle name="Data5 2 6 2 6" xfId="27070"/>
    <cellStyle name="Data5 2 6 2 7" xfId="29659"/>
    <cellStyle name="Data5 2 6 3" xfId="8431"/>
    <cellStyle name="Data5 2 6 4" xfId="12961"/>
    <cellStyle name="Data5 2 6 5" xfId="17324"/>
    <cellStyle name="Data5 2 6 6" xfId="23802"/>
    <cellStyle name="Data5 2 6 7" xfId="27069"/>
    <cellStyle name="Data5 2 6 8" xfId="29658"/>
    <cellStyle name="Data5 2 7" xfId="2873"/>
    <cellStyle name="Data5 2 7 2" xfId="5420"/>
    <cellStyle name="Data5 2 7 2 2" xfId="8434"/>
    <cellStyle name="Data5 2 7 2 3" xfId="12964"/>
    <cellStyle name="Data5 2 7 2 4" xfId="17321"/>
    <cellStyle name="Data5 2 7 2 5" xfId="23805"/>
    <cellStyle name="Data5 2 7 2 6" xfId="27072"/>
    <cellStyle name="Data5 2 7 2 7" xfId="29661"/>
    <cellStyle name="Data5 2 7 3" xfId="8433"/>
    <cellStyle name="Data5 2 7 4" xfId="12963"/>
    <cellStyle name="Data5 2 7 5" xfId="17322"/>
    <cellStyle name="Data5 2 7 6" xfId="23804"/>
    <cellStyle name="Data5 2 7 7" xfId="27071"/>
    <cellStyle name="Data5 2 7 8" xfId="29660"/>
    <cellStyle name="Data5 2 8" xfId="3368"/>
    <cellStyle name="Data5 2 8 2" xfId="8435"/>
    <cellStyle name="Data5 2 8 3" xfId="12965"/>
    <cellStyle name="Data5 2 8 4" xfId="17320"/>
    <cellStyle name="Data5 2 8 5" xfId="23806"/>
    <cellStyle name="Data5 2 8 6" xfId="27073"/>
    <cellStyle name="Data5 2 8 7" xfId="29662"/>
    <cellStyle name="Data5 2 9" xfId="3629"/>
    <cellStyle name="Data5 2 9 2" xfId="8436"/>
    <cellStyle name="Data5 2 9 3" xfId="12966"/>
    <cellStyle name="Data5 2 9 4" xfId="17319"/>
    <cellStyle name="Data5 2 9 5" xfId="23807"/>
    <cellStyle name="Data5 2 9 6" xfId="27074"/>
    <cellStyle name="Data5 2 9 7" xfId="29663"/>
    <cellStyle name="Data5 3" xfId="961"/>
    <cellStyle name="Data5 3 10" xfId="23808"/>
    <cellStyle name="Data5 3 11" xfId="27075"/>
    <cellStyle name="Data5 3 12" xfId="29664"/>
    <cellStyle name="Data5 3 2" xfId="1545"/>
    <cellStyle name="Data5 3 2 2" xfId="4094"/>
    <cellStyle name="Data5 3 2 2 2" xfId="8439"/>
    <cellStyle name="Data5 3 2 2 3" xfId="12969"/>
    <cellStyle name="Data5 3 2 2 4" xfId="17316"/>
    <cellStyle name="Data5 3 2 2 5" xfId="23810"/>
    <cellStyle name="Data5 3 2 2 6" xfId="27077"/>
    <cellStyle name="Data5 3 2 2 7" xfId="29666"/>
    <cellStyle name="Data5 3 2 3" xfId="8438"/>
    <cellStyle name="Data5 3 2 4" xfId="12968"/>
    <cellStyle name="Data5 3 2 5" xfId="17317"/>
    <cellStyle name="Data5 3 2 6" xfId="23809"/>
    <cellStyle name="Data5 3 2 7" xfId="27076"/>
    <cellStyle name="Data5 3 2 8" xfId="29665"/>
    <cellStyle name="Data5 3 3" xfId="1964"/>
    <cellStyle name="Data5 3 3 2" xfId="4511"/>
    <cellStyle name="Data5 3 3 2 2" xfId="8441"/>
    <cellStyle name="Data5 3 3 2 3" xfId="12971"/>
    <cellStyle name="Data5 3 3 2 4" xfId="17314"/>
    <cellStyle name="Data5 3 3 2 5" xfId="23812"/>
    <cellStyle name="Data5 3 3 2 6" xfId="27079"/>
    <cellStyle name="Data5 3 3 2 7" xfId="29668"/>
    <cellStyle name="Data5 3 3 3" xfId="8440"/>
    <cellStyle name="Data5 3 3 4" xfId="12970"/>
    <cellStyle name="Data5 3 3 5" xfId="17315"/>
    <cellStyle name="Data5 3 3 6" xfId="23811"/>
    <cellStyle name="Data5 3 3 7" xfId="27078"/>
    <cellStyle name="Data5 3 3 8" xfId="29667"/>
    <cellStyle name="Data5 3 4" xfId="2376"/>
    <cellStyle name="Data5 3 4 2" xfId="4923"/>
    <cellStyle name="Data5 3 4 2 2" xfId="8443"/>
    <cellStyle name="Data5 3 4 2 3" xfId="12973"/>
    <cellStyle name="Data5 3 4 2 4" xfId="17312"/>
    <cellStyle name="Data5 3 4 2 5" xfId="23814"/>
    <cellStyle name="Data5 3 4 2 6" xfId="27081"/>
    <cellStyle name="Data5 3 4 2 7" xfId="29670"/>
    <cellStyle name="Data5 3 4 3" xfId="8442"/>
    <cellStyle name="Data5 3 4 4" xfId="12972"/>
    <cellStyle name="Data5 3 4 5" xfId="23813"/>
    <cellStyle name="Data5 3 4 6" xfId="27080"/>
    <cellStyle name="Data5 3 4 7" xfId="29669"/>
    <cellStyle name="Data5 3 5" xfId="2791"/>
    <cellStyle name="Data5 3 5 2" xfId="5338"/>
    <cellStyle name="Data5 3 5 2 2" xfId="8445"/>
    <cellStyle name="Data5 3 5 2 3" xfId="12975"/>
    <cellStyle name="Data5 3 5 2 4" xfId="17310"/>
    <cellStyle name="Data5 3 5 2 5" xfId="23816"/>
    <cellStyle name="Data5 3 5 2 6" xfId="27083"/>
    <cellStyle name="Data5 3 5 2 7" xfId="29672"/>
    <cellStyle name="Data5 3 5 3" xfId="8444"/>
    <cellStyle name="Data5 3 5 4" xfId="12974"/>
    <cellStyle name="Data5 3 5 5" xfId="17311"/>
    <cellStyle name="Data5 3 5 6" xfId="23815"/>
    <cellStyle name="Data5 3 5 7" xfId="27082"/>
    <cellStyle name="Data5 3 5 8" xfId="29671"/>
    <cellStyle name="Data5 3 6" xfId="3371"/>
    <cellStyle name="Data5 3 6 2" xfId="8446"/>
    <cellStyle name="Data5 3 6 3" xfId="12976"/>
    <cellStyle name="Data5 3 6 4" xfId="17309"/>
    <cellStyle name="Data5 3 6 5" xfId="23817"/>
    <cellStyle name="Data5 3 6 6" xfId="27084"/>
    <cellStyle name="Data5 3 6 7" xfId="29673"/>
    <cellStyle name="Data5 3 7" xfId="3200"/>
    <cellStyle name="Data5 3 7 2" xfId="8447"/>
    <cellStyle name="Data5 3 7 3" xfId="12977"/>
    <cellStyle name="Data5 3 7 4" xfId="17308"/>
    <cellStyle name="Data5 3 7 5" xfId="23818"/>
    <cellStyle name="Data5 3 7 6" xfId="27085"/>
    <cellStyle name="Data5 3 7 7" xfId="29674"/>
    <cellStyle name="Data5 3 8" xfId="8437"/>
    <cellStyle name="Data5 3 9" xfId="12967"/>
    <cellStyle name="Data5 4" xfId="960"/>
    <cellStyle name="Data5 4 10" xfId="23819"/>
    <cellStyle name="Data5 4 11" xfId="27086"/>
    <cellStyle name="Data5 4 12" xfId="29675"/>
    <cellStyle name="Data5 4 2" xfId="1544"/>
    <cellStyle name="Data5 4 2 2" xfId="4093"/>
    <cellStyle name="Data5 4 2 2 2" xfId="8450"/>
    <cellStyle name="Data5 4 2 2 3" xfId="12980"/>
    <cellStyle name="Data5 4 2 2 4" xfId="17305"/>
    <cellStyle name="Data5 4 2 2 5" xfId="23821"/>
    <cellStyle name="Data5 4 2 2 6" xfId="27088"/>
    <cellStyle name="Data5 4 2 2 7" xfId="29677"/>
    <cellStyle name="Data5 4 2 3" xfId="8449"/>
    <cellStyle name="Data5 4 2 4" xfId="12979"/>
    <cellStyle name="Data5 4 2 5" xfId="17306"/>
    <cellStyle name="Data5 4 2 6" xfId="23820"/>
    <cellStyle name="Data5 4 2 7" xfId="27087"/>
    <cellStyle name="Data5 4 2 8" xfId="29676"/>
    <cellStyle name="Data5 4 3" xfId="1963"/>
    <cellStyle name="Data5 4 3 2" xfId="4510"/>
    <cellStyle name="Data5 4 3 2 2" xfId="8452"/>
    <cellStyle name="Data5 4 3 2 3" xfId="12982"/>
    <cellStyle name="Data5 4 3 2 4" xfId="17303"/>
    <cellStyle name="Data5 4 3 2 5" xfId="23823"/>
    <cellStyle name="Data5 4 3 2 6" xfId="27090"/>
    <cellStyle name="Data5 4 3 2 7" xfId="29679"/>
    <cellStyle name="Data5 4 3 3" xfId="8451"/>
    <cellStyle name="Data5 4 3 4" xfId="12981"/>
    <cellStyle name="Data5 4 3 5" xfId="17304"/>
    <cellStyle name="Data5 4 3 6" xfId="23822"/>
    <cellStyle name="Data5 4 3 7" xfId="27089"/>
    <cellStyle name="Data5 4 3 8" xfId="29678"/>
    <cellStyle name="Data5 4 4" xfId="2375"/>
    <cellStyle name="Data5 4 4 2" xfId="4922"/>
    <cellStyle name="Data5 4 4 2 2" xfId="8454"/>
    <cellStyle name="Data5 4 4 2 3" xfId="12984"/>
    <cellStyle name="Data5 4 4 2 4" xfId="17301"/>
    <cellStyle name="Data5 4 4 2 5" xfId="23825"/>
    <cellStyle name="Data5 4 4 2 6" xfId="27092"/>
    <cellStyle name="Data5 4 4 2 7" xfId="29681"/>
    <cellStyle name="Data5 4 4 3" xfId="8453"/>
    <cellStyle name="Data5 4 4 4" xfId="12983"/>
    <cellStyle name="Data5 4 4 5" xfId="17302"/>
    <cellStyle name="Data5 4 4 6" xfId="23824"/>
    <cellStyle name="Data5 4 4 7" xfId="27091"/>
    <cellStyle name="Data5 4 4 8" xfId="29680"/>
    <cellStyle name="Data5 4 5" xfId="2790"/>
    <cellStyle name="Data5 4 5 2" xfId="5337"/>
    <cellStyle name="Data5 4 5 2 2" xfId="12986"/>
    <cellStyle name="Data5 4 5 2 3" xfId="17299"/>
    <cellStyle name="Data5 4 5 2 4" xfId="23827"/>
    <cellStyle name="Data5 4 5 2 5" xfId="27094"/>
    <cellStyle name="Data5 4 5 2 6" xfId="29683"/>
    <cellStyle name="Data5 4 5 3" xfId="12985"/>
    <cellStyle name="Data5 4 5 4" xfId="17300"/>
    <cellStyle name="Data5 4 5 5" xfId="23826"/>
    <cellStyle name="Data5 4 5 6" xfId="27093"/>
    <cellStyle name="Data5 4 5 7" xfId="29682"/>
    <cellStyle name="Data5 4 6" xfId="3372"/>
    <cellStyle name="Data5 4 6 2" xfId="8457"/>
    <cellStyle name="Data5 4 6 3" xfId="12987"/>
    <cellStyle name="Data5 4 6 4" xfId="17298"/>
    <cellStyle name="Data5 4 6 5" xfId="23828"/>
    <cellStyle name="Data5 4 6 6" xfId="27095"/>
    <cellStyle name="Data5 4 6 7" xfId="29684"/>
    <cellStyle name="Data5 4 7" xfId="3201"/>
    <cellStyle name="Data5 4 7 2" xfId="8458"/>
    <cellStyle name="Data5 4 7 3" xfId="12988"/>
    <cellStyle name="Data5 4 7 4" xfId="17297"/>
    <cellStyle name="Data5 4 7 5" xfId="23829"/>
    <cellStyle name="Data5 4 7 6" xfId="27096"/>
    <cellStyle name="Data5 4 7 7" xfId="29685"/>
    <cellStyle name="Data5 4 8" xfId="12978"/>
    <cellStyle name="Data5 4 9" xfId="17307"/>
    <cellStyle name="Data5 5" xfId="1365"/>
    <cellStyle name="Data5 5 10" xfId="23830"/>
    <cellStyle name="Data5 5 11" xfId="29686"/>
    <cellStyle name="Data5 5 2" xfId="1915"/>
    <cellStyle name="Data5 5 2 2" xfId="4462"/>
    <cellStyle name="Data5 5 2 2 2" xfId="8461"/>
    <cellStyle name="Data5 5 2 2 3" xfId="12991"/>
    <cellStyle name="Data5 5 2 2 4" xfId="17294"/>
    <cellStyle name="Data5 5 2 2 5" xfId="23832"/>
    <cellStyle name="Data5 5 2 2 6" xfId="27098"/>
    <cellStyle name="Data5 5 2 2 7" xfId="29688"/>
    <cellStyle name="Data5 5 2 3" xfId="8460"/>
    <cellStyle name="Data5 5 2 4" xfId="12990"/>
    <cellStyle name="Data5 5 2 5" xfId="17295"/>
    <cellStyle name="Data5 5 2 6" xfId="23831"/>
    <cellStyle name="Data5 5 2 7" xfId="27097"/>
    <cellStyle name="Data5 5 2 8" xfId="29687"/>
    <cellStyle name="Data5 5 3" xfId="2332"/>
    <cellStyle name="Data5 5 3 2" xfId="4879"/>
    <cellStyle name="Data5 5 3 2 2" xfId="8463"/>
    <cellStyle name="Data5 5 3 2 3" xfId="12993"/>
    <cellStyle name="Data5 5 3 2 4" xfId="17292"/>
    <cellStyle name="Data5 5 3 2 5" xfId="23834"/>
    <cellStyle name="Data5 5 3 2 6" xfId="27100"/>
    <cellStyle name="Data5 5 3 2 7" xfId="29690"/>
    <cellStyle name="Data5 5 3 3" xfId="8462"/>
    <cellStyle name="Data5 5 3 4" xfId="12992"/>
    <cellStyle name="Data5 5 3 5" xfId="17293"/>
    <cellStyle name="Data5 5 3 6" xfId="23833"/>
    <cellStyle name="Data5 5 3 7" xfId="27099"/>
    <cellStyle name="Data5 5 3 8" xfId="29689"/>
    <cellStyle name="Data5 5 4" xfId="2744"/>
    <cellStyle name="Data5 5 4 2" xfId="5291"/>
    <cellStyle name="Data5 5 4 2 2" xfId="8465"/>
    <cellStyle name="Data5 5 4 2 3" xfId="12995"/>
    <cellStyle name="Data5 5 4 2 4" xfId="17290"/>
    <cellStyle name="Data5 5 4 2 5" xfId="23836"/>
    <cellStyle name="Data5 5 4 2 6" xfId="27102"/>
    <cellStyle name="Data5 5 4 2 7" xfId="29692"/>
    <cellStyle name="Data5 5 4 3" xfId="8464"/>
    <cellStyle name="Data5 5 4 4" xfId="12994"/>
    <cellStyle name="Data5 5 4 5" xfId="17291"/>
    <cellStyle name="Data5 5 4 6" xfId="23835"/>
    <cellStyle name="Data5 5 4 7" xfId="27101"/>
    <cellStyle name="Data5 5 4 8" xfId="29691"/>
    <cellStyle name="Data5 5 5" xfId="3159"/>
    <cellStyle name="Data5 5 5 2" xfId="5706"/>
    <cellStyle name="Data5 5 5 2 2" xfId="8467"/>
    <cellStyle name="Data5 5 5 2 3" xfId="12997"/>
    <cellStyle name="Data5 5 5 2 4" xfId="17288"/>
    <cellStyle name="Data5 5 5 2 5" xfId="23838"/>
    <cellStyle name="Data5 5 5 2 6" xfId="29694"/>
    <cellStyle name="Data5 5 5 3" xfId="8466"/>
    <cellStyle name="Data5 5 5 4" xfId="12996"/>
    <cellStyle name="Data5 5 5 5" xfId="17289"/>
    <cellStyle name="Data5 5 5 6" xfId="23837"/>
    <cellStyle name="Data5 5 5 7" xfId="29693"/>
    <cellStyle name="Data5 5 6" xfId="3915"/>
    <cellStyle name="Data5 5 6 2" xfId="8468"/>
    <cellStyle name="Data5 5 6 3" xfId="12998"/>
    <cellStyle name="Data5 5 6 4" xfId="17287"/>
    <cellStyle name="Data5 5 6 5" xfId="23839"/>
    <cellStyle name="Data5 5 6 6" xfId="27103"/>
    <cellStyle name="Data5 5 6 7" xfId="29695"/>
    <cellStyle name="Data5 5 7" xfId="8459"/>
    <cellStyle name="Data5 5 8" xfId="12989"/>
    <cellStyle name="Data5 5 9" xfId="17296"/>
    <cellStyle name="DataEntry" xfId="409"/>
    <cellStyle name="Date" xfId="410"/>
    <cellStyle name="Date - Style4" xfId="34941"/>
    <cellStyle name="Date [D-M-Y]" xfId="411"/>
    <cellStyle name="Date [D-M-Y] 2" xfId="34942"/>
    <cellStyle name="Date [M/D/Y]" xfId="412"/>
    <cellStyle name="Date [M/D/Y] 2" xfId="34943"/>
    <cellStyle name="Date [M/Y]" xfId="413"/>
    <cellStyle name="Date [M/Y] 2" xfId="34944"/>
    <cellStyle name="Date [M-Y]" xfId="414"/>
    <cellStyle name="Date [M-Y] 2" xfId="34945"/>
    <cellStyle name="Date 10" xfId="34946"/>
    <cellStyle name="Date 10 2" xfId="34947"/>
    <cellStyle name="Date 11" xfId="34948"/>
    <cellStyle name="Date 11 2" xfId="34949"/>
    <cellStyle name="Date 12" xfId="34950"/>
    <cellStyle name="Date 2" xfId="34951"/>
    <cellStyle name="Date 2 2" xfId="34952"/>
    <cellStyle name="Date 3" xfId="34953"/>
    <cellStyle name="Date 3 2" xfId="34954"/>
    <cellStyle name="Date 3 3" xfId="34955"/>
    <cellStyle name="Date 4" xfId="34956"/>
    <cellStyle name="Date 4 2" xfId="34957"/>
    <cellStyle name="Date 5" xfId="34958"/>
    <cellStyle name="Date 5 2" xfId="34959"/>
    <cellStyle name="Date 6" xfId="34960"/>
    <cellStyle name="Date 6 2" xfId="34961"/>
    <cellStyle name="Date 7" xfId="34962"/>
    <cellStyle name="Date 7 2" xfId="34963"/>
    <cellStyle name="Date 8" xfId="34964"/>
    <cellStyle name="Date 8 2" xfId="34965"/>
    <cellStyle name="Date 9" xfId="34966"/>
    <cellStyle name="Date 9 2" xfId="34967"/>
    <cellStyle name="Date Aligned" xfId="415"/>
    <cellStyle name="Date mmm-yy" xfId="416"/>
    <cellStyle name="Date Short" xfId="417"/>
    <cellStyle name="Date Short 2" xfId="34968"/>
    <cellStyle name="Date U" xfId="418"/>
    <cellStyle name="Date U 2" xfId="34969"/>
    <cellStyle name="Date U 3" xfId="34970"/>
    <cellStyle name="Date_20050509a Debt sheet" xfId="419"/>
    <cellStyle name="DateLong" xfId="420"/>
    <cellStyle name="DateLong 2" xfId="34971"/>
    <cellStyle name="DateLong 2 2" xfId="34972"/>
    <cellStyle name="DateLong 3" xfId="34973"/>
    <cellStyle name="DateLong 3 2" xfId="34974"/>
    <cellStyle name="DateLong2" xfId="421"/>
    <cellStyle name="DateMMMYY" xfId="422"/>
    <cellStyle name="DateMMMYY 2" xfId="34975"/>
    <cellStyle name="DateMMMYY 2 2" xfId="34976"/>
    <cellStyle name="DateMMMYY 3" xfId="34977"/>
    <cellStyle name="DateMMMYY 3 2" xfId="34978"/>
    <cellStyle name="datetime" xfId="423"/>
    <cellStyle name="DDD" xfId="34979"/>
    <cellStyle name="Deal" xfId="424"/>
    <cellStyle name="Deal 2" xfId="34980"/>
    <cellStyle name="Decimal [0]" xfId="425"/>
    <cellStyle name="Decimal [0] 2" xfId="34981"/>
    <cellStyle name="Decimal [0] 2 2" xfId="34982"/>
    <cellStyle name="Decimal [0] 3" xfId="34983"/>
    <cellStyle name="Decimal [0] 3 2" xfId="34984"/>
    <cellStyle name="Decimal [0] 3 3" xfId="34985"/>
    <cellStyle name="Decimal [0] 4" xfId="34986"/>
    <cellStyle name="Decimal [0]_by Company" xfId="34987"/>
    <cellStyle name="Decimal [2]" xfId="426"/>
    <cellStyle name="Decimal [2] 2" xfId="34988"/>
    <cellStyle name="Decimal [2] 2 2" xfId="34989"/>
    <cellStyle name="Decimal [2] 3" xfId="34990"/>
    <cellStyle name="Decimal [2] 3 2" xfId="34991"/>
    <cellStyle name="Decimal [2] 3 3" xfId="34992"/>
    <cellStyle name="Decimal [2] 4" xfId="34993"/>
    <cellStyle name="Decimal [2] U" xfId="427"/>
    <cellStyle name="Decimal [2] U 2" xfId="34994"/>
    <cellStyle name="Decimal [2] U 3" xfId="34995"/>
    <cellStyle name="Decimal [2]_by Company" xfId="34996"/>
    <cellStyle name="Decimal [3]" xfId="428"/>
    <cellStyle name="Decimal [3] 2" xfId="34997"/>
    <cellStyle name="Decimal [3] 2 2" xfId="34998"/>
    <cellStyle name="Decimal [3] 3" xfId="34999"/>
    <cellStyle name="Decimal [3] 3 2" xfId="35000"/>
    <cellStyle name="Decimal [3] 3 3" xfId="35001"/>
    <cellStyle name="Decimal [3] 4" xfId="35002"/>
    <cellStyle name="Decimal [3] U" xfId="429"/>
    <cellStyle name="Decimal [3] U 2" xfId="35003"/>
    <cellStyle name="Decimal [3] U 3" xfId="35004"/>
    <cellStyle name="Decimal [3]_by Company" xfId="35005"/>
    <cellStyle name="Decimal [4]" xfId="430"/>
    <cellStyle name="Decimal [4] 2" xfId="35006"/>
    <cellStyle name="Decimal [4] 2 2" xfId="35007"/>
    <cellStyle name="Decimal [4] 3" xfId="35008"/>
    <cellStyle name="Decimal [4] 3 2" xfId="35009"/>
    <cellStyle name="Decimal [4] 3 3" xfId="35010"/>
    <cellStyle name="Decimal [4] 4" xfId="35011"/>
    <cellStyle name="Decimal [4] U" xfId="431"/>
    <cellStyle name="Decimal [4] U 2" xfId="35012"/>
    <cellStyle name="Decimal [4] U 3" xfId="35013"/>
    <cellStyle name="Decimal [4]_by Company" xfId="35014"/>
    <cellStyle name="DELTA" xfId="35015"/>
    <cellStyle name="Dezimal_~4651938" xfId="432"/>
    <cellStyle name="d-mm-yy" xfId="35016"/>
    <cellStyle name="Dotted Line" xfId="433"/>
    <cellStyle name="Enter Currency (0)" xfId="434"/>
    <cellStyle name="Enter Currency (2)" xfId="435"/>
    <cellStyle name="Enter Units (0)" xfId="436"/>
    <cellStyle name="Enter Units (1)" xfId="437"/>
    <cellStyle name="Enter Units (2)" xfId="438"/>
    <cellStyle name="Entrée" xfId="35017"/>
    <cellStyle name="Entrée 2" xfId="35018"/>
    <cellStyle name="Entrée 2 2" xfId="35019"/>
    <cellStyle name="Entrée 2 3" xfId="35020"/>
    <cellStyle name="Entrée 3" xfId="35021"/>
    <cellStyle name="Entrée 3 2" xfId="35022"/>
    <cellStyle name="Entrée 4" xfId="35023"/>
    <cellStyle name="entry" xfId="439"/>
    <cellStyle name="Euro" xfId="440"/>
    <cellStyle name="Euro 2" xfId="35024"/>
    <cellStyle name="Euro 2 2" xfId="35025"/>
    <cellStyle name="Euro 3" xfId="35026"/>
    <cellStyle name="Euro 3 2" xfId="35027"/>
    <cellStyle name="Euro 3 3" xfId="35028"/>
    <cellStyle name="Euro 4" xfId="35029"/>
    <cellStyle name="EvenBodyShade" xfId="441"/>
    <cellStyle name="EvenBodyShade 10" xfId="29696"/>
    <cellStyle name="EvenBodyShade 11" xfId="29404"/>
    <cellStyle name="EvenBodyShade 12" xfId="29403"/>
    <cellStyle name="EvenBodyShade 2" xfId="13034"/>
    <cellStyle name="EvenBodyShade 2 2" xfId="35030"/>
    <cellStyle name="EvenBodyShade 2 2 2" xfId="35031"/>
    <cellStyle name="EvenBodyShade 3" xfId="23840"/>
    <cellStyle name="EvenBodyShade 3 2" xfId="35032"/>
    <cellStyle name="EvenBodyShade 3 2 2" xfId="35033"/>
    <cellStyle name="EvenBodyShade 4" xfId="26978"/>
    <cellStyle name="EvenBodyShade 4 2" xfId="35034"/>
    <cellStyle name="EvenBodyShade 5" xfId="27482"/>
    <cellStyle name="EvenBodyShade 6" xfId="27481"/>
    <cellStyle name="EvenBodyShade 7" xfId="27483"/>
    <cellStyle name="EvenBodyShade 8" xfId="27480"/>
    <cellStyle name="EvenBodyShade 9" xfId="27484"/>
    <cellStyle name="Expense" xfId="442"/>
    <cellStyle name="Explanatory Text 2" xfId="443"/>
    <cellStyle name="Explanatory Text 3" xfId="35035"/>
    <cellStyle name="Explanatory Text 4" xfId="35036"/>
    <cellStyle name="EYHeader1" xfId="444"/>
    <cellStyle name="EYHeader1 2" xfId="1061"/>
    <cellStyle name="EYHeader1 2 2" xfId="1135"/>
    <cellStyle name="EYHeader1 2 2 10" xfId="13039"/>
    <cellStyle name="EYHeader1 2 2 11" xfId="15881"/>
    <cellStyle name="EYHeader1 2 2 12" xfId="27104"/>
    <cellStyle name="EYHeader1 2 2 13" xfId="27485"/>
    <cellStyle name="EYHeader1 2 2 2" xfId="1237"/>
    <cellStyle name="EYHeader1 2 2 2 10" xfId="17250"/>
    <cellStyle name="EYHeader1 2 2 2 11" xfId="27105"/>
    <cellStyle name="EYHeader1 2 2 2 12" xfId="27486"/>
    <cellStyle name="EYHeader1 2 2 2 2" xfId="1788"/>
    <cellStyle name="EYHeader1 2 2 2 2 2" xfId="4337"/>
    <cellStyle name="EYHeader1 2 2 2 2 2 2" xfId="8512"/>
    <cellStyle name="EYHeader1 2 2 2 2 2 3" xfId="13042"/>
    <cellStyle name="EYHeader1 2 2 2 2 2 4" xfId="17567"/>
    <cellStyle name="EYHeader1 2 2 2 2 2 5" xfId="17249"/>
    <cellStyle name="EYHeader1 2 2 2 2 2 6" xfId="27107"/>
    <cellStyle name="EYHeader1 2 2 2 2 2 7" xfId="27488"/>
    <cellStyle name="EYHeader1 2 2 2 2 3" xfId="8511"/>
    <cellStyle name="EYHeader1 2 2 2 2 4" xfId="13041"/>
    <cellStyle name="EYHeader1 2 2 2 2 5" xfId="17566"/>
    <cellStyle name="EYHeader1 2 2 2 2 6" xfId="15896"/>
    <cellStyle name="EYHeader1 2 2 2 2 7" xfId="27106"/>
    <cellStyle name="EYHeader1 2 2 2 2 8" xfId="27487"/>
    <cellStyle name="EYHeader1 2 2 2 3" xfId="2207"/>
    <cellStyle name="EYHeader1 2 2 2 3 2" xfId="4754"/>
    <cellStyle name="EYHeader1 2 2 2 3 2 2" xfId="8514"/>
    <cellStyle name="EYHeader1 2 2 2 3 2 3" xfId="13044"/>
    <cellStyle name="EYHeader1 2 2 2 3 2 4" xfId="17569"/>
    <cellStyle name="EYHeader1 2 2 2 3 2 5" xfId="17247"/>
    <cellStyle name="EYHeader1 2 2 2 3 2 6" xfId="27109"/>
    <cellStyle name="EYHeader1 2 2 2 3 2 7" xfId="27490"/>
    <cellStyle name="EYHeader1 2 2 2 3 3" xfId="8513"/>
    <cellStyle name="EYHeader1 2 2 2 3 4" xfId="13043"/>
    <cellStyle name="EYHeader1 2 2 2 3 5" xfId="17568"/>
    <cellStyle name="EYHeader1 2 2 2 3 6" xfId="17248"/>
    <cellStyle name="EYHeader1 2 2 2 3 7" xfId="27108"/>
    <cellStyle name="EYHeader1 2 2 2 3 8" xfId="27489"/>
    <cellStyle name="EYHeader1 2 2 2 4" xfId="2619"/>
    <cellStyle name="EYHeader1 2 2 2 4 2" xfId="5166"/>
    <cellStyle name="EYHeader1 2 2 2 4 2 2" xfId="8516"/>
    <cellStyle name="EYHeader1 2 2 2 4 2 3" xfId="13046"/>
    <cellStyle name="EYHeader1 2 2 2 4 2 4" xfId="17571"/>
    <cellStyle name="EYHeader1 2 2 2 4 2 5" xfId="17245"/>
    <cellStyle name="EYHeader1 2 2 2 4 2 6" xfId="27111"/>
    <cellStyle name="EYHeader1 2 2 2 4 2 7" xfId="27492"/>
    <cellStyle name="EYHeader1 2 2 2 4 3" xfId="8515"/>
    <cellStyle name="EYHeader1 2 2 2 4 4" xfId="13045"/>
    <cellStyle name="EYHeader1 2 2 2 4 5" xfId="17246"/>
    <cellStyle name="EYHeader1 2 2 2 4 6" xfId="27110"/>
    <cellStyle name="EYHeader1 2 2 2 4 7" xfId="27491"/>
    <cellStyle name="EYHeader1 2 2 2 5" xfId="3034"/>
    <cellStyle name="EYHeader1 2 2 2 5 2" xfId="5581"/>
    <cellStyle name="EYHeader1 2 2 2 5 2 2" xfId="8518"/>
    <cellStyle name="EYHeader1 2 2 2 5 2 3" xfId="13048"/>
    <cellStyle name="EYHeader1 2 2 2 5 2 4" xfId="17573"/>
    <cellStyle name="EYHeader1 2 2 2 5 2 5" xfId="17243"/>
    <cellStyle name="EYHeader1 2 2 2 5 2 6" xfId="27113"/>
    <cellStyle name="EYHeader1 2 2 2 5 2 7" xfId="27494"/>
    <cellStyle name="EYHeader1 2 2 2 5 3" xfId="8517"/>
    <cellStyle name="EYHeader1 2 2 2 5 4" xfId="13047"/>
    <cellStyle name="EYHeader1 2 2 2 5 5" xfId="17572"/>
    <cellStyle name="EYHeader1 2 2 2 5 6" xfId="17244"/>
    <cellStyle name="EYHeader1 2 2 2 5 7" xfId="27112"/>
    <cellStyle name="EYHeader1 2 2 2 5 8" xfId="27493"/>
    <cellStyle name="EYHeader1 2 2 2 6" xfId="3373"/>
    <cellStyle name="EYHeader1 2 2 2 6 2" xfId="8519"/>
    <cellStyle name="EYHeader1 2 2 2 6 3" xfId="13049"/>
    <cellStyle name="EYHeader1 2 2 2 6 4" xfId="17574"/>
    <cellStyle name="EYHeader1 2 2 2 6 5" xfId="17242"/>
    <cellStyle name="EYHeader1 2 2 2 6 6" xfId="27114"/>
    <cellStyle name="EYHeader1 2 2 2 6 7" xfId="27495"/>
    <cellStyle name="EYHeader1 2 2 2 7" xfId="3790"/>
    <cellStyle name="EYHeader1 2 2 2 7 2" xfId="8520"/>
    <cellStyle name="EYHeader1 2 2 2 7 3" xfId="13050"/>
    <cellStyle name="EYHeader1 2 2 2 7 4" xfId="17575"/>
    <cellStyle name="EYHeader1 2 2 2 7 5" xfId="17241"/>
    <cellStyle name="EYHeader1 2 2 2 7 6" xfId="27115"/>
    <cellStyle name="EYHeader1 2 2 2 7 7" xfId="27496"/>
    <cellStyle name="EYHeader1 2 2 2 8" xfId="8510"/>
    <cellStyle name="EYHeader1 2 2 2 9" xfId="13040"/>
    <cellStyle name="EYHeader1 2 2 3" xfId="1336"/>
    <cellStyle name="EYHeader1 2 2 3 10" xfId="17240"/>
    <cellStyle name="EYHeader1 2 2 3 11" xfId="27116"/>
    <cellStyle name="EYHeader1 2 2 3 12" xfId="27497"/>
    <cellStyle name="EYHeader1 2 2 3 2" xfId="1887"/>
    <cellStyle name="EYHeader1 2 2 3 2 2" xfId="4436"/>
    <cellStyle name="EYHeader1 2 2 3 2 2 2" xfId="8523"/>
    <cellStyle name="EYHeader1 2 2 3 2 2 3" xfId="13053"/>
    <cellStyle name="EYHeader1 2 2 3 2 2 4" xfId="17578"/>
    <cellStyle name="EYHeader1 2 2 3 2 2 5" xfId="17238"/>
    <cellStyle name="EYHeader1 2 2 3 2 2 6" xfId="27118"/>
    <cellStyle name="EYHeader1 2 2 3 2 2 7" xfId="27499"/>
    <cellStyle name="EYHeader1 2 2 3 2 3" xfId="8522"/>
    <cellStyle name="EYHeader1 2 2 3 2 4" xfId="13052"/>
    <cellStyle name="EYHeader1 2 2 3 2 5" xfId="17577"/>
    <cellStyle name="EYHeader1 2 2 3 2 6" xfId="17239"/>
    <cellStyle name="EYHeader1 2 2 3 2 7" xfId="27117"/>
    <cellStyle name="EYHeader1 2 2 3 2 8" xfId="27498"/>
    <cellStyle name="EYHeader1 2 2 3 3" xfId="2306"/>
    <cellStyle name="EYHeader1 2 2 3 3 2" xfId="4853"/>
    <cellStyle name="EYHeader1 2 2 3 3 2 2" xfId="8525"/>
    <cellStyle name="EYHeader1 2 2 3 3 2 3" xfId="13055"/>
    <cellStyle name="EYHeader1 2 2 3 3 2 4" xfId="17580"/>
    <cellStyle name="EYHeader1 2 2 3 3 2 5" xfId="17236"/>
    <cellStyle name="EYHeader1 2 2 3 3 2 6" xfId="27120"/>
    <cellStyle name="EYHeader1 2 2 3 3 2 7" xfId="27501"/>
    <cellStyle name="EYHeader1 2 2 3 3 3" xfId="8524"/>
    <cellStyle name="EYHeader1 2 2 3 3 4" xfId="13054"/>
    <cellStyle name="EYHeader1 2 2 3 3 5" xfId="17579"/>
    <cellStyle name="EYHeader1 2 2 3 3 6" xfId="17237"/>
    <cellStyle name="EYHeader1 2 2 3 3 7" xfId="27119"/>
    <cellStyle name="EYHeader1 2 2 3 3 8" xfId="27500"/>
    <cellStyle name="EYHeader1 2 2 3 4" xfId="2718"/>
    <cellStyle name="EYHeader1 2 2 3 4 2" xfId="5265"/>
    <cellStyle name="EYHeader1 2 2 3 4 2 2" xfId="8527"/>
    <cellStyle name="EYHeader1 2 2 3 4 2 3" xfId="13057"/>
    <cellStyle name="EYHeader1 2 2 3 4 2 4" xfId="17582"/>
    <cellStyle name="EYHeader1 2 2 3 4 2 5" xfId="17234"/>
    <cellStyle name="EYHeader1 2 2 3 4 2 6" xfId="27122"/>
    <cellStyle name="EYHeader1 2 2 3 4 2 7" xfId="27503"/>
    <cellStyle name="EYHeader1 2 2 3 4 3" xfId="8526"/>
    <cellStyle name="EYHeader1 2 2 3 4 4" xfId="13056"/>
    <cellStyle name="EYHeader1 2 2 3 4 5" xfId="17581"/>
    <cellStyle name="EYHeader1 2 2 3 4 6" xfId="17235"/>
    <cellStyle name="EYHeader1 2 2 3 4 7" xfId="27121"/>
    <cellStyle name="EYHeader1 2 2 3 4 8" xfId="27502"/>
    <cellStyle name="EYHeader1 2 2 3 5" xfId="3133"/>
    <cellStyle name="EYHeader1 2 2 3 5 2" xfId="5680"/>
    <cellStyle name="EYHeader1 2 2 3 5 2 2" xfId="8529"/>
    <cellStyle name="EYHeader1 2 2 3 5 2 3" xfId="13059"/>
    <cellStyle name="EYHeader1 2 2 3 5 2 4" xfId="17584"/>
    <cellStyle name="EYHeader1 2 2 3 5 2 5" xfId="17232"/>
    <cellStyle name="EYHeader1 2 2 3 5 2 6" xfId="27124"/>
    <cellStyle name="EYHeader1 2 2 3 5 2 7" xfId="27505"/>
    <cellStyle name="EYHeader1 2 2 3 5 3" xfId="8528"/>
    <cellStyle name="EYHeader1 2 2 3 5 4" xfId="13058"/>
    <cellStyle name="EYHeader1 2 2 3 5 5" xfId="17583"/>
    <cellStyle name="EYHeader1 2 2 3 5 6" xfId="17233"/>
    <cellStyle name="EYHeader1 2 2 3 5 7" xfId="27123"/>
    <cellStyle name="EYHeader1 2 2 3 5 8" xfId="27504"/>
    <cellStyle name="EYHeader1 2 2 3 6" xfId="3889"/>
    <cellStyle name="EYHeader1 2 2 3 6 2" xfId="8530"/>
    <cellStyle name="EYHeader1 2 2 3 6 3" xfId="13060"/>
    <cellStyle name="EYHeader1 2 2 3 6 4" xfId="17585"/>
    <cellStyle name="EYHeader1 2 2 3 6 5" xfId="17231"/>
    <cellStyle name="EYHeader1 2 2 3 6 6" xfId="27125"/>
    <cellStyle name="EYHeader1 2 2 3 6 7" xfId="27506"/>
    <cellStyle name="EYHeader1 2 2 3 7" xfId="8521"/>
    <cellStyle name="EYHeader1 2 2 3 8" xfId="13051"/>
    <cellStyle name="EYHeader1 2 2 3 9" xfId="17576"/>
    <cellStyle name="EYHeader1 2 2 4" xfId="1686"/>
    <cellStyle name="EYHeader1 2 2 4 2" xfId="4235"/>
    <cellStyle name="EYHeader1 2 2 4 2 2" xfId="8532"/>
    <cellStyle name="EYHeader1 2 2 4 2 3" xfId="13062"/>
    <cellStyle name="EYHeader1 2 2 4 2 4" xfId="17587"/>
    <cellStyle name="EYHeader1 2 2 4 2 5" xfId="17229"/>
    <cellStyle name="EYHeader1 2 2 4 2 6" xfId="27127"/>
    <cellStyle name="EYHeader1 2 2 4 2 7" xfId="27508"/>
    <cellStyle name="EYHeader1 2 2 4 3" xfId="8531"/>
    <cellStyle name="EYHeader1 2 2 4 4" xfId="13061"/>
    <cellStyle name="EYHeader1 2 2 4 5" xfId="17586"/>
    <cellStyle name="EYHeader1 2 2 4 6" xfId="17230"/>
    <cellStyle name="EYHeader1 2 2 4 7" xfId="27126"/>
    <cellStyle name="EYHeader1 2 2 4 8" xfId="27507"/>
    <cellStyle name="EYHeader1 2 2 5" xfId="2105"/>
    <cellStyle name="EYHeader1 2 2 5 2" xfId="4652"/>
    <cellStyle name="EYHeader1 2 2 5 2 2" xfId="8534"/>
    <cellStyle name="EYHeader1 2 2 5 2 3" xfId="13064"/>
    <cellStyle name="EYHeader1 2 2 5 2 4" xfId="17589"/>
    <cellStyle name="EYHeader1 2 2 5 2 5" xfId="17227"/>
    <cellStyle name="EYHeader1 2 2 5 2 6" xfId="27129"/>
    <cellStyle name="EYHeader1 2 2 5 2 7" xfId="27510"/>
    <cellStyle name="EYHeader1 2 2 5 3" xfId="8533"/>
    <cellStyle name="EYHeader1 2 2 5 4" xfId="13063"/>
    <cellStyle name="EYHeader1 2 2 5 5" xfId="17588"/>
    <cellStyle name="EYHeader1 2 2 5 6" xfId="17228"/>
    <cellStyle name="EYHeader1 2 2 5 7" xfId="27128"/>
    <cellStyle name="EYHeader1 2 2 5 8" xfId="27509"/>
    <cellStyle name="EYHeader1 2 2 6" xfId="2517"/>
    <cellStyle name="EYHeader1 2 2 6 2" xfId="5064"/>
    <cellStyle name="EYHeader1 2 2 6 2 2" xfId="8536"/>
    <cellStyle name="EYHeader1 2 2 6 2 3" xfId="13066"/>
    <cellStyle name="EYHeader1 2 2 6 2 4" xfId="17591"/>
    <cellStyle name="EYHeader1 2 2 6 2 5" xfId="15873"/>
    <cellStyle name="EYHeader1 2 2 6 2 6" xfId="27131"/>
    <cellStyle name="EYHeader1 2 2 6 2 7" xfId="27512"/>
    <cellStyle name="EYHeader1 2 2 6 3" xfId="8535"/>
    <cellStyle name="EYHeader1 2 2 6 4" xfId="13065"/>
    <cellStyle name="EYHeader1 2 2 6 5" xfId="17590"/>
    <cellStyle name="EYHeader1 2 2 6 6" xfId="17226"/>
    <cellStyle name="EYHeader1 2 2 6 7" xfId="27130"/>
    <cellStyle name="EYHeader1 2 2 6 8" xfId="27511"/>
    <cellStyle name="EYHeader1 2 2 7" xfId="2932"/>
    <cellStyle name="EYHeader1 2 2 7 2" xfId="5479"/>
    <cellStyle name="EYHeader1 2 2 7 2 2" xfId="8538"/>
    <cellStyle name="EYHeader1 2 2 7 2 3" xfId="13068"/>
    <cellStyle name="EYHeader1 2 2 7 2 4" xfId="17593"/>
    <cellStyle name="EYHeader1 2 2 7 2 5" xfId="17225"/>
    <cellStyle name="EYHeader1 2 2 7 2 6" xfId="27133"/>
    <cellStyle name="EYHeader1 2 2 7 2 7" xfId="27514"/>
    <cellStyle name="EYHeader1 2 2 7 3" xfId="8537"/>
    <cellStyle name="EYHeader1 2 2 7 4" xfId="13067"/>
    <cellStyle name="EYHeader1 2 2 7 5" xfId="17592"/>
    <cellStyle name="EYHeader1 2 2 7 6" xfId="15874"/>
    <cellStyle name="EYHeader1 2 2 7 7" xfId="27132"/>
    <cellStyle name="EYHeader1 2 2 7 8" xfId="27513"/>
    <cellStyle name="EYHeader1 2 2 8" xfId="3688"/>
    <cellStyle name="EYHeader1 2 2 8 2" xfId="8539"/>
    <cellStyle name="EYHeader1 2 2 8 3" xfId="13069"/>
    <cellStyle name="EYHeader1 2 2 8 4" xfId="17594"/>
    <cellStyle name="EYHeader1 2 2 8 5" xfId="17224"/>
    <cellStyle name="EYHeader1 2 2 8 6" xfId="27134"/>
    <cellStyle name="EYHeader1 2 2 8 7" xfId="27515"/>
    <cellStyle name="EYHeader1 2 2 9" xfId="8509"/>
    <cellStyle name="EYHeader1 2 3" xfId="1179"/>
    <cellStyle name="EYHeader1 2 3 10" xfId="27135"/>
    <cellStyle name="EYHeader1 2 3 11" xfId="27516"/>
    <cellStyle name="EYHeader1 2 3 2" xfId="1730"/>
    <cellStyle name="EYHeader1 2 3 2 2" xfId="4279"/>
    <cellStyle name="EYHeader1 2 3 2 2 2" xfId="8542"/>
    <cellStyle name="EYHeader1 2 3 2 2 3" xfId="13072"/>
    <cellStyle name="EYHeader1 2 3 2 2 4" xfId="17597"/>
    <cellStyle name="EYHeader1 2 3 2 2 5" xfId="15877"/>
    <cellStyle name="EYHeader1 2 3 2 2 6" xfId="27137"/>
    <cellStyle name="EYHeader1 2 3 2 2 7" xfId="27518"/>
    <cellStyle name="EYHeader1 2 3 2 3" xfId="8541"/>
    <cellStyle name="EYHeader1 2 3 2 4" xfId="13071"/>
    <cellStyle name="EYHeader1 2 3 2 5" xfId="17596"/>
    <cellStyle name="EYHeader1 2 3 2 6" xfId="15876"/>
    <cellStyle name="EYHeader1 2 3 2 7" xfId="27136"/>
    <cellStyle name="EYHeader1 2 3 2 8" xfId="27517"/>
    <cellStyle name="EYHeader1 2 3 3" xfId="2149"/>
    <cellStyle name="EYHeader1 2 3 3 2" xfId="4696"/>
    <cellStyle name="EYHeader1 2 3 3 2 2" xfId="8544"/>
    <cellStyle name="EYHeader1 2 3 3 2 3" xfId="13074"/>
    <cellStyle name="EYHeader1 2 3 3 2 4" xfId="17599"/>
    <cellStyle name="EYHeader1 2 3 3 2 5" xfId="17222"/>
    <cellStyle name="EYHeader1 2 3 3 2 6" xfId="27139"/>
    <cellStyle name="EYHeader1 2 3 3 2 7" xfId="27520"/>
    <cellStyle name="EYHeader1 2 3 3 3" xfId="8543"/>
    <cellStyle name="EYHeader1 2 3 3 4" xfId="13073"/>
    <cellStyle name="EYHeader1 2 3 3 5" xfId="17598"/>
    <cellStyle name="EYHeader1 2 3 3 6" xfId="27138"/>
    <cellStyle name="EYHeader1 2 3 3 7" xfId="27519"/>
    <cellStyle name="EYHeader1 2 3 4" xfId="2561"/>
    <cellStyle name="EYHeader1 2 3 4 2" xfId="5108"/>
    <cellStyle name="EYHeader1 2 3 4 2 2" xfId="8546"/>
    <cellStyle name="EYHeader1 2 3 4 2 3" xfId="13076"/>
    <cellStyle name="EYHeader1 2 3 4 2 4" xfId="17601"/>
    <cellStyle name="EYHeader1 2 3 4 2 5" xfId="17220"/>
    <cellStyle name="EYHeader1 2 3 4 2 6" xfId="27141"/>
    <cellStyle name="EYHeader1 2 3 4 2 7" xfId="27522"/>
    <cellStyle name="EYHeader1 2 3 4 3" xfId="8545"/>
    <cellStyle name="EYHeader1 2 3 4 4" xfId="13075"/>
    <cellStyle name="EYHeader1 2 3 4 5" xfId="17600"/>
    <cellStyle name="EYHeader1 2 3 4 6" xfId="17221"/>
    <cellStyle name="EYHeader1 2 3 4 7" xfId="27140"/>
    <cellStyle name="EYHeader1 2 3 4 8" xfId="27521"/>
    <cellStyle name="EYHeader1 2 3 5" xfId="2976"/>
    <cellStyle name="EYHeader1 2 3 5 2" xfId="5523"/>
    <cellStyle name="EYHeader1 2 3 5 2 2" xfId="13078"/>
    <cellStyle name="EYHeader1 2 3 5 2 3" xfId="17603"/>
    <cellStyle name="EYHeader1 2 3 5 2 4" xfId="17218"/>
    <cellStyle name="EYHeader1 2 3 5 2 5" xfId="27143"/>
    <cellStyle name="EYHeader1 2 3 5 2 6" xfId="27524"/>
    <cellStyle name="EYHeader1 2 3 5 3" xfId="13077"/>
    <cellStyle name="EYHeader1 2 3 5 4" xfId="17602"/>
    <cellStyle name="EYHeader1 2 3 5 5" xfId="17219"/>
    <cellStyle name="EYHeader1 2 3 5 6" xfId="27142"/>
    <cellStyle name="EYHeader1 2 3 5 7" xfId="27523"/>
    <cellStyle name="EYHeader1 2 3 6" xfId="3374"/>
    <cellStyle name="EYHeader1 2 3 6 2" xfId="8549"/>
    <cellStyle name="EYHeader1 2 3 6 3" xfId="13079"/>
    <cellStyle name="EYHeader1 2 3 6 4" xfId="17604"/>
    <cellStyle name="EYHeader1 2 3 6 5" xfId="17217"/>
    <cellStyle name="EYHeader1 2 3 6 6" xfId="27144"/>
    <cellStyle name="EYHeader1 2 3 6 7" xfId="27525"/>
    <cellStyle name="EYHeader1 2 3 7" xfId="3732"/>
    <cellStyle name="EYHeader1 2 3 7 2" xfId="8550"/>
    <cellStyle name="EYHeader1 2 3 7 3" xfId="13080"/>
    <cellStyle name="EYHeader1 2 3 7 4" xfId="17605"/>
    <cellStyle name="EYHeader1 2 3 7 5" xfId="17216"/>
    <cellStyle name="EYHeader1 2 3 7 6" xfId="27145"/>
    <cellStyle name="EYHeader1 2 3 7 7" xfId="27526"/>
    <cellStyle name="EYHeader1 2 3 8" xfId="13070"/>
    <cellStyle name="EYHeader1 2 3 9" xfId="17595"/>
    <cellStyle name="EYHeader1 2 4" xfId="1280"/>
    <cellStyle name="EYHeader1 2 4 10" xfId="17606"/>
    <cellStyle name="EYHeader1 2 4 11" xfId="17215"/>
    <cellStyle name="EYHeader1 2 4 12" xfId="27146"/>
    <cellStyle name="EYHeader1 2 4 2" xfId="1831"/>
    <cellStyle name="EYHeader1 2 4 2 2" xfId="4380"/>
    <cellStyle name="EYHeader1 2 4 2 2 2" xfId="8553"/>
    <cellStyle name="EYHeader1 2 4 2 2 3" xfId="13083"/>
    <cellStyle name="EYHeader1 2 4 2 2 4" xfId="17608"/>
    <cellStyle name="EYHeader1 2 4 2 2 5" xfId="17213"/>
    <cellStyle name="EYHeader1 2 4 2 2 6" xfId="27148"/>
    <cellStyle name="EYHeader1 2 4 2 2 7" xfId="27528"/>
    <cellStyle name="EYHeader1 2 4 2 3" xfId="8552"/>
    <cellStyle name="EYHeader1 2 4 2 4" xfId="13082"/>
    <cellStyle name="EYHeader1 2 4 2 5" xfId="17607"/>
    <cellStyle name="EYHeader1 2 4 2 6" xfId="17214"/>
    <cellStyle name="EYHeader1 2 4 2 7" xfId="27147"/>
    <cellStyle name="EYHeader1 2 4 2 8" xfId="27527"/>
    <cellStyle name="EYHeader1 2 4 3" xfId="2250"/>
    <cellStyle name="EYHeader1 2 4 3 2" xfId="4797"/>
    <cellStyle name="EYHeader1 2 4 3 2 2" xfId="8555"/>
    <cellStyle name="EYHeader1 2 4 3 2 3" xfId="13085"/>
    <cellStyle name="EYHeader1 2 4 3 2 4" xfId="17610"/>
    <cellStyle name="EYHeader1 2 4 3 2 5" xfId="17211"/>
    <cellStyle name="EYHeader1 2 4 3 2 6" xfId="27150"/>
    <cellStyle name="EYHeader1 2 4 3 2 7" xfId="27530"/>
    <cellStyle name="EYHeader1 2 4 3 3" xfId="8554"/>
    <cellStyle name="EYHeader1 2 4 3 4" xfId="13084"/>
    <cellStyle name="EYHeader1 2 4 3 5" xfId="17609"/>
    <cellStyle name="EYHeader1 2 4 3 6" xfId="17212"/>
    <cellStyle name="EYHeader1 2 4 3 7" xfId="27149"/>
    <cellStyle name="EYHeader1 2 4 3 8" xfId="27529"/>
    <cellStyle name="EYHeader1 2 4 4" xfId="2662"/>
    <cellStyle name="EYHeader1 2 4 4 2" xfId="5209"/>
    <cellStyle name="EYHeader1 2 4 4 2 2" xfId="8557"/>
    <cellStyle name="EYHeader1 2 4 4 2 3" xfId="13087"/>
    <cellStyle name="EYHeader1 2 4 4 2 4" xfId="17612"/>
    <cellStyle name="EYHeader1 2 4 4 2 5" xfId="15948"/>
    <cellStyle name="EYHeader1 2 4 4 2 6" xfId="27152"/>
    <cellStyle name="EYHeader1 2 4 4 2 7" xfId="27532"/>
    <cellStyle name="EYHeader1 2 4 4 3" xfId="8556"/>
    <cellStyle name="EYHeader1 2 4 4 4" xfId="13086"/>
    <cellStyle name="EYHeader1 2 4 4 5" xfId="17611"/>
    <cellStyle name="EYHeader1 2 4 4 6" xfId="17210"/>
    <cellStyle name="EYHeader1 2 4 4 7" xfId="27151"/>
    <cellStyle name="EYHeader1 2 4 4 8" xfId="27531"/>
    <cellStyle name="EYHeader1 2 4 5" xfId="3077"/>
    <cellStyle name="EYHeader1 2 4 5 2" xfId="5624"/>
    <cellStyle name="EYHeader1 2 4 5 2 2" xfId="8559"/>
    <cellStyle name="EYHeader1 2 4 5 2 3" xfId="13089"/>
    <cellStyle name="EYHeader1 2 4 5 2 4" xfId="17614"/>
    <cellStyle name="EYHeader1 2 4 5 2 5" xfId="17208"/>
    <cellStyle name="EYHeader1 2 4 5 2 6" xfId="27154"/>
    <cellStyle name="EYHeader1 2 4 5 3" xfId="8558"/>
    <cellStyle name="EYHeader1 2 4 5 4" xfId="13088"/>
    <cellStyle name="EYHeader1 2 4 5 5" xfId="17613"/>
    <cellStyle name="EYHeader1 2 4 5 6" xfId="17209"/>
    <cellStyle name="EYHeader1 2 4 5 7" xfId="27153"/>
    <cellStyle name="EYHeader1 2 4 6" xfId="3375"/>
    <cellStyle name="EYHeader1 2 4 6 2" xfId="8560"/>
    <cellStyle name="EYHeader1 2 4 6 3" xfId="13090"/>
    <cellStyle name="EYHeader1 2 4 6 4" xfId="17615"/>
    <cellStyle name="EYHeader1 2 4 6 5" xfId="17207"/>
    <cellStyle name="EYHeader1 2 4 6 6" xfId="27155"/>
    <cellStyle name="EYHeader1 2 4 6 7" xfId="27533"/>
    <cellStyle name="EYHeader1 2 4 7" xfId="3833"/>
    <cellStyle name="EYHeader1 2 4 7 2" xfId="8561"/>
    <cellStyle name="EYHeader1 2 4 7 3" xfId="13091"/>
    <cellStyle name="EYHeader1 2 4 7 4" xfId="17616"/>
    <cellStyle name="EYHeader1 2 4 7 5" xfId="17206"/>
    <cellStyle name="EYHeader1 2 4 7 6" xfId="27156"/>
    <cellStyle name="EYHeader1 2 4 7 7" xfId="27534"/>
    <cellStyle name="EYHeader1 2 4 8" xfId="8551"/>
    <cellStyle name="EYHeader1 2 4 9" xfId="13081"/>
    <cellStyle name="EYHeader1 2 5" xfId="1628"/>
    <cellStyle name="EYHeader1 2 5 2" xfId="4177"/>
    <cellStyle name="EYHeader1 2 5 2 2" xfId="8563"/>
    <cellStyle name="EYHeader1 2 5 2 3" xfId="13093"/>
    <cellStyle name="EYHeader1 2 5 2 4" xfId="17618"/>
    <cellStyle name="EYHeader1 2 5 2 5" xfId="17204"/>
    <cellStyle name="EYHeader1 2 5 2 6" xfId="27158"/>
    <cellStyle name="EYHeader1 2 5 2 7" xfId="27536"/>
    <cellStyle name="EYHeader1 2 5 3" xfId="8562"/>
    <cellStyle name="EYHeader1 2 5 4" xfId="13092"/>
    <cellStyle name="EYHeader1 2 5 5" xfId="17617"/>
    <cellStyle name="EYHeader1 2 5 6" xfId="17205"/>
    <cellStyle name="EYHeader1 2 5 7" xfId="27157"/>
    <cellStyle name="EYHeader1 2 5 8" xfId="27535"/>
    <cellStyle name="EYHeader1 2 6" xfId="2047"/>
    <cellStyle name="EYHeader1 2 6 2" xfId="4594"/>
    <cellStyle name="EYHeader1 2 6 2 2" xfId="8565"/>
    <cellStyle name="EYHeader1 2 6 2 3" xfId="17620"/>
    <cellStyle name="EYHeader1 2 6 2 4" xfId="17202"/>
    <cellStyle name="EYHeader1 2 6 2 5" xfId="27160"/>
    <cellStyle name="EYHeader1 2 6 2 6" xfId="27538"/>
    <cellStyle name="EYHeader1 2 6 3" xfId="8564"/>
    <cellStyle name="EYHeader1 2 6 4" xfId="17619"/>
    <cellStyle name="EYHeader1 2 6 5" xfId="17203"/>
    <cellStyle name="EYHeader1 2 6 6" xfId="27159"/>
    <cellStyle name="EYHeader1 2 6 7" xfId="27537"/>
    <cellStyle name="EYHeader1 2 7" xfId="2459"/>
    <cellStyle name="EYHeader1 2 7 2" xfId="5006"/>
    <cellStyle name="EYHeader1 2 7 2 2" xfId="8567"/>
    <cellStyle name="EYHeader1 2 7 2 3" xfId="13097"/>
    <cellStyle name="EYHeader1 2 7 2 4" xfId="17622"/>
    <cellStyle name="EYHeader1 2 7 2 5" xfId="17200"/>
    <cellStyle name="EYHeader1 2 7 2 6" xfId="27162"/>
    <cellStyle name="EYHeader1 2 7 2 7" xfId="27540"/>
    <cellStyle name="EYHeader1 2 7 3" xfId="8566"/>
    <cellStyle name="EYHeader1 2 7 4" xfId="13096"/>
    <cellStyle name="EYHeader1 2 7 5" xfId="17621"/>
    <cellStyle name="EYHeader1 2 7 6" xfId="17201"/>
    <cellStyle name="EYHeader1 2 7 7" xfId="27161"/>
    <cellStyle name="EYHeader1 2 7 8" xfId="27539"/>
    <cellStyle name="EYHeader1 2 8" xfId="2874"/>
    <cellStyle name="EYHeader1 2 8 2" xfId="5421"/>
    <cellStyle name="EYHeader1 2 8 2 2" xfId="8569"/>
    <cellStyle name="EYHeader1 2 8 2 3" xfId="13099"/>
    <cellStyle name="EYHeader1 2 8 2 4" xfId="17624"/>
    <cellStyle name="EYHeader1 2 8 2 5" xfId="17198"/>
    <cellStyle name="EYHeader1 2 8 2 6" xfId="27164"/>
    <cellStyle name="EYHeader1 2 8 2 7" xfId="27542"/>
    <cellStyle name="EYHeader1 2 8 3" xfId="8568"/>
    <cellStyle name="EYHeader1 2 8 4" xfId="13098"/>
    <cellStyle name="EYHeader1 2 8 5" xfId="17623"/>
    <cellStyle name="EYHeader1 2 8 6" xfId="17199"/>
    <cellStyle name="EYHeader1 2 8 7" xfId="27163"/>
    <cellStyle name="EYHeader1 2 8 8" xfId="27541"/>
    <cellStyle name="EYHeader1 2 9" xfId="3630"/>
    <cellStyle name="EYHeader1 2 9 2" xfId="8570"/>
    <cellStyle name="EYHeader1 2 9 3" xfId="13100"/>
    <cellStyle name="EYHeader1 2 9 4" xfId="17625"/>
    <cellStyle name="EYHeader1 2 9 5" xfId="17197"/>
    <cellStyle name="EYHeader1 2 9 6" xfId="27165"/>
    <cellStyle name="EYHeader1 2 9 7" xfId="27543"/>
    <cellStyle name="EYHeader1 3" xfId="35037"/>
    <cellStyle name="EYHeader1 3 2" xfId="35038"/>
    <cellStyle name="EYHeader1 3 2 2" xfId="35039"/>
    <cellStyle name="EYHeader1 3 3" xfId="35040"/>
    <cellStyle name="EYHeader1 4" xfId="35041"/>
    <cellStyle name="EYHeader1 4 2" xfId="35042"/>
    <cellStyle name="EYHeader1 4 2 2" xfId="35043"/>
    <cellStyle name="EYHeader1 5" xfId="35044"/>
    <cellStyle name="EYHeader1 5 2" xfId="35045"/>
    <cellStyle name="EYHeader1 6" xfId="35046"/>
    <cellStyle name="EYHeader2" xfId="445"/>
    <cellStyle name="F1" xfId="446"/>
    <cellStyle name="F1 2" xfId="35047"/>
    <cellStyle name="F1 3" xfId="35048"/>
    <cellStyle name="Financial" xfId="35049"/>
    <cellStyle name="Firstline" xfId="35050"/>
    <cellStyle name="Fix 0" xfId="35051"/>
    <cellStyle name="Fix 0.0" xfId="35052"/>
    <cellStyle name="Fix 0.00" xfId="35053"/>
    <cellStyle name="Footnote" xfId="447"/>
    <cellStyle name="Fraction" xfId="448"/>
    <cellStyle name="Fraction [8]" xfId="449"/>
    <cellStyle name="Fraction [8] 2" xfId="35054"/>
    <cellStyle name="Fraction [Bl]" xfId="450"/>
    <cellStyle name="Fraction [Bl] 2" xfId="35055"/>
    <cellStyle name="Fraction 2" xfId="35056"/>
    <cellStyle name="Fraction 3" xfId="35057"/>
    <cellStyle name="Fraction 4" xfId="35058"/>
    <cellStyle name="Fraction 5" xfId="35059"/>
    <cellStyle name="Fraction 6" xfId="35060"/>
    <cellStyle name="Fraction 7" xfId="35061"/>
    <cellStyle name="Fraction 8" xfId="35062"/>
    <cellStyle name="Fraction 9" xfId="35063"/>
    <cellStyle name="GEN_Comment" xfId="35064"/>
    <cellStyle name="GL RECS" xfId="451"/>
    <cellStyle name="GLVF1001" xfId="452"/>
    <cellStyle name="GLVF1001 10" xfId="35065"/>
    <cellStyle name="GLVF1001 10 2" xfId="35066"/>
    <cellStyle name="GLVF1001 10 2 2" xfId="35067"/>
    <cellStyle name="GLVF1001 10 2 2 2" xfId="35068"/>
    <cellStyle name="GLVF1001 10 2 2 3" xfId="35069"/>
    <cellStyle name="GLVF1001 10 2 3" xfId="35070"/>
    <cellStyle name="GLVF1001 10 2 4" xfId="35071"/>
    <cellStyle name="GLVF1001 10 3" xfId="35072"/>
    <cellStyle name="GLVF1001 10 3 2" xfId="35073"/>
    <cellStyle name="GLVF1001 10 3 2 2" xfId="35074"/>
    <cellStyle name="GLVF1001 10 3 2 3" xfId="35075"/>
    <cellStyle name="GLVF1001 10 3 3" xfId="35076"/>
    <cellStyle name="GLVF1001 10 3 4" xfId="35077"/>
    <cellStyle name="GLVF1001 10 4" xfId="35078"/>
    <cellStyle name="GLVF1001 10 4 2" xfId="35079"/>
    <cellStyle name="GLVF1001 10 4 3" xfId="35080"/>
    <cellStyle name="GLVF1001 10 5" xfId="35081"/>
    <cellStyle name="GLVF1001 10 6" xfId="35082"/>
    <cellStyle name="GLVF1001 11" xfId="35083"/>
    <cellStyle name="GLVF1001 11 2" xfId="35084"/>
    <cellStyle name="GLVF1001 11 2 2" xfId="35085"/>
    <cellStyle name="GLVF1001 11 2 2 2" xfId="35086"/>
    <cellStyle name="GLVF1001 11 2 2 3" xfId="35087"/>
    <cellStyle name="GLVF1001 11 2 3" xfId="35088"/>
    <cellStyle name="GLVF1001 11 2 4" xfId="35089"/>
    <cellStyle name="GLVF1001 11 3" xfId="35090"/>
    <cellStyle name="GLVF1001 11 3 2" xfId="35091"/>
    <cellStyle name="GLVF1001 11 3 2 2" xfId="35092"/>
    <cellStyle name="GLVF1001 11 3 2 3" xfId="35093"/>
    <cellStyle name="GLVF1001 11 3 3" xfId="35094"/>
    <cellStyle name="GLVF1001 11 3 4" xfId="35095"/>
    <cellStyle name="GLVF1001 11 4" xfId="35096"/>
    <cellStyle name="GLVF1001 11 4 2" xfId="35097"/>
    <cellStyle name="GLVF1001 11 4 3" xfId="35098"/>
    <cellStyle name="GLVF1001 11 5" xfId="35099"/>
    <cellStyle name="GLVF1001 11 6" xfId="35100"/>
    <cellStyle name="GLVF1001 12" xfId="35101"/>
    <cellStyle name="GLVF1001 12 2" xfId="35102"/>
    <cellStyle name="GLVF1001 12 2 2" xfId="35103"/>
    <cellStyle name="GLVF1001 12 2 2 2" xfId="35104"/>
    <cellStyle name="GLVF1001 12 2 2 3" xfId="35105"/>
    <cellStyle name="GLVF1001 12 2 3" xfId="35106"/>
    <cellStyle name="GLVF1001 12 2 4" xfId="35107"/>
    <cellStyle name="GLVF1001 12 3" xfId="35108"/>
    <cellStyle name="GLVF1001 12 3 2" xfId="35109"/>
    <cellStyle name="GLVF1001 12 3 2 2" xfId="35110"/>
    <cellStyle name="GLVF1001 12 3 2 3" xfId="35111"/>
    <cellStyle name="GLVF1001 12 3 3" xfId="35112"/>
    <cellStyle name="GLVF1001 12 3 4" xfId="35113"/>
    <cellStyle name="GLVF1001 12 4" xfId="35114"/>
    <cellStyle name="GLVF1001 12 4 2" xfId="35115"/>
    <cellStyle name="GLVF1001 12 4 3" xfId="35116"/>
    <cellStyle name="GLVF1001 12 5" xfId="35117"/>
    <cellStyle name="GLVF1001 12 6" xfId="35118"/>
    <cellStyle name="GLVF1001 13" xfId="35119"/>
    <cellStyle name="GLVF1001 14" xfId="35120"/>
    <cellStyle name="GLVF1001 2" xfId="35121"/>
    <cellStyle name="GLVF1001 2 10" xfId="35122"/>
    <cellStyle name="GLVF1001 2 10 2" xfId="35123"/>
    <cellStyle name="GLVF1001 2 10 3" xfId="35124"/>
    <cellStyle name="GLVF1001 2 11" xfId="35125"/>
    <cellStyle name="GLVF1001 2 12" xfId="35126"/>
    <cellStyle name="GLVF1001 2 2" xfId="35127"/>
    <cellStyle name="GLVF1001 2 2 2" xfId="35128"/>
    <cellStyle name="GLVF1001 2 2 2 2" xfId="35129"/>
    <cellStyle name="GLVF1001 2 2 2 2 2" xfId="35130"/>
    <cellStyle name="GLVF1001 2 2 2 2 3" xfId="35131"/>
    <cellStyle name="GLVF1001 2 2 2 3" xfId="35132"/>
    <cellStyle name="GLVF1001 2 2 2 4" xfId="35133"/>
    <cellStyle name="GLVF1001 2 2 3" xfId="35134"/>
    <cellStyle name="GLVF1001 2 2 3 2" xfId="35135"/>
    <cellStyle name="GLVF1001 2 2 3 2 2" xfId="35136"/>
    <cellStyle name="GLVF1001 2 2 3 2 3" xfId="35137"/>
    <cellStyle name="GLVF1001 2 2 3 3" xfId="35138"/>
    <cellStyle name="GLVF1001 2 2 3 4" xfId="35139"/>
    <cellStyle name="GLVF1001 2 2 4" xfId="35140"/>
    <cellStyle name="GLVF1001 2 2 4 2" xfId="35141"/>
    <cellStyle name="GLVF1001 2 2 4 3" xfId="35142"/>
    <cellStyle name="GLVF1001 2 2 5" xfId="35143"/>
    <cellStyle name="GLVF1001 2 2 6" xfId="35144"/>
    <cellStyle name="GLVF1001 2 3" xfId="35145"/>
    <cellStyle name="GLVF1001 2 3 2" xfId="35146"/>
    <cellStyle name="GLVF1001 2 3 2 2" xfId="35147"/>
    <cellStyle name="GLVF1001 2 3 2 2 2" xfId="35148"/>
    <cellStyle name="GLVF1001 2 3 2 2 3" xfId="35149"/>
    <cellStyle name="GLVF1001 2 3 2 3" xfId="35150"/>
    <cellStyle name="GLVF1001 2 3 2 4" xfId="35151"/>
    <cellStyle name="GLVF1001 2 3 3" xfId="35152"/>
    <cellStyle name="GLVF1001 2 3 3 2" xfId="35153"/>
    <cellStyle name="GLVF1001 2 3 3 2 2" xfId="35154"/>
    <cellStyle name="GLVF1001 2 3 3 2 3" xfId="35155"/>
    <cellStyle name="GLVF1001 2 3 3 3" xfId="35156"/>
    <cellStyle name="GLVF1001 2 3 3 4" xfId="35157"/>
    <cellStyle name="GLVF1001 2 3 4" xfId="35158"/>
    <cellStyle name="GLVF1001 2 3 4 2" xfId="35159"/>
    <cellStyle name="GLVF1001 2 3 4 3" xfId="35160"/>
    <cellStyle name="GLVF1001 2 3 5" xfId="35161"/>
    <cellStyle name="GLVF1001 2 3 6" xfId="35162"/>
    <cellStyle name="GLVF1001 2 4" xfId="35163"/>
    <cellStyle name="GLVF1001 2 4 2" xfId="35164"/>
    <cellStyle name="GLVF1001 2 4 2 2" xfId="35165"/>
    <cellStyle name="GLVF1001 2 4 2 2 2" xfId="35166"/>
    <cellStyle name="GLVF1001 2 4 2 2 3" xfId="35167"/>
    <cellStyle name="GLVF1001 2 4 2 3" xfId="35168"/>
    <cellStyle name="GLVF1001 2 4 2 4" xfId="35169"/>
    <cellStyle name="GLVF1001 2 4 3" xfId="35170"/>
    <cellStyle name="GLVF1001 2 4 3 2" xfId="35171"/>
    <cellStyle name="GLVF1001 2 4 3 2 2" xfId="35172"/>
    <cellStyle name="GLVF1001 2 4 3 2 3" xfId="35173"/>
    <cellStyle name="GLVF1001 2 4 3 3" xfId="35174"/>
    <cellStyle name="GLVF1001 2 4 3 4" xfId="35175"/>
    <cellStyle name="GLVF1001 2 4 4" xfId="35176"/>
    <cellStyle name="GLVF1001 2 4 4 2" xfId="35177"/>
    <cellStyle name="GLVF1001 2 4 4 3" xfId="35178"/>
    <cellStyle name="GLVF1001 2 4 5" xfId="35179"/>
    <cellStyle name="GLVF1001 2 4 6" xfId="35180"/>
    <cellStyle name="GLVF1001 2 5" xfId="35181"/>
    <cellStyle name="GLVF1001 2 5 2" xfId="35182"/>
    <cellStyle name="GLVF1001 2 5 2 2" xfId="35183"/>
    <cellStyle name="GLVF1001 2 5 2 2 2" xfId="35184"/>
    <cellStyle name="GLVF1001 2 5 2 2 3" xfId="35185"/>
    <cellStyle name="GLVF1001 2 5 2 3" xfId="35186"/>
    <cellStyle name="GLVF1001 2 5 2 4" xfId="35187"/>
    <cellStyle name="GLVF1001 2 5 3" xfId="35188"/>
    <cellStyle name="GLVF1001 2 5 3 2" xfId="35189"/>
    <cellStyle name="GLVF1001 2 5 3 2 2" xfId="35190"/>
    <cellStyle name="GLVF1001 2 5 3 2 3" xfId="35191"/>
    <cellStyle name="GLVF1001 2 5 3 3" xfId="35192"/>
    <cellStyle name="GLVF1001 2 5 3 4" xfId="35193"/>
    <cellStyle name="GLVF1001 2 5 4" xfId="35194"/>
    <cellStyle name="GLVF1001 2 5 4 2" xfId="35195"/>
    <cellStyle name="GLVF1001 2 5 4 3" xfId="35196"/>
    <cellStyle name="GLVF1001 2 5 5" xfId="35197"/>
    <cellStyle name="GLVF1001 2 5 6" xfId="35198"/>
    <cellStyle name="GLVF1001 2 6" xfId="35199"/>
    <cellStyle name="GLVF1001 2 6 2" xfId="35200"/>
    <cellStyle name="GLVF1001 2 6 2 2" xfId="35201"/>
    <cellStyle name="GLVF1001 2 6 2 2 2" xfId="35202"/>
    <cellStyle name="GLVF1001 2 6 2 2 3" xfId="35203"/>
    <cellStyle name="GLVF1001 2 6 2 3" xfId="35204"/>
    <cellStyle name="GLVF1001 2 6 2 4" xfId="35205"/>
    <cellStyle name="GLVF1001 2 6 3" xfId="35206"/>
    <cellStyle name="GLVF1001 2 6 3 2" xfId="35207"/>
    <cellStyle name="GLVF1001 2 6 3 2 2" xfId="35208"/>
    <cellStyle name="GLVF1001 2 6 3 2 3" xfId="35209"/>
    <cellStyle name="GLVF1001 2 6 3 3" xfId="35210"/>
    <cellStyle name="GLVF1001 2 6 3 4" xfId="35211"/>
    <cellStyle name="GLVF1001 2 6 4" xfId="35212"/>
    <cellStyle name="GLVF1001 2 6 4 2" xfId="35213"/>
    <cellStyle name="GLVF1001 2 6 4 3" xfId="35214"/>
    <cellStyle name="GLVF1001 2 6 5" xfId="35215"/>
    <cellStyle name="GLVF1001 2 6 6" xfId="35216"/>
    <cellStyle name="GLVF1001 2 7" xfId="35217"/>
    <cellStyle name="GLVF1001 2 7 2" xfId="35218"/>
    <cellStyle name="GLVF1001 2 7 2 2" xfId="35219"/>
    <cellStyle name="GLVF1001 2 7 2 2 2" xfId="35220"/>
    <cellStyle name="GLVF1001 2 7 2 2 3" xfId="35221"/>
    <cellStyle name="GLVF1001 2 7 2 3" xfId="35222"/>
    <cellStyle name="GLVF1001 2 7 2 4" xfId="35223"/>
    <cellStyle name="GLVF1001 2 7 3" xfId="35224"/>
    <cellStyle name="GLVF1001 2 7 3 2" xfId="35225"/>
    <cellStyle name="GLVF1001 2 7 3 2 2" xfId="35226"/>
    <cellStyle name="GLVF1001 2 7 3 2 3" xfId="35227"/>
    <cellStyle name="GLVF1001 2 7 3 3" xfId="35228"/>
    <cellStyle name="GLVF1001 2 7 3 4" xfId="35229"/>
    <cellStyle name="GLVF1001 2 7 4" xfId="35230"/>
    <cellStyle name="GLVF1001 2 7 4 2" xfId="35231"/>
    <cellStyle name="GLVF1001 2 7 4 3" xfId="35232"/>
    <cellStyle name="GLVF1001 2 7 5" xfId="35233"/>
    <cellStyle name="GLVF1001 2 7 6" xfId="35234"/>
    <cellStyle name="GLVF1001 2 8" xfId="35235"/>
    <cellStyle name="GLVF1001 2 8 2" xfId="35236"/>
    <cellStyle name="GLVF1001 2 8 2 2" xfId="35237"/>
    <cellStyle name="GLVF1001 2 8 2 3" xfId="35238"/>
    <cellStyle name="GLVF1001 2 8 3" xfId="35239"/>
    <cellStyle name="GLVF1001 2 8 4" xfId="35240"/>
    <cellStyle name="GLVF1001 2 9" xfId="35241"/>
    <cellStyle name="GLVF1001 2 9 2" xfId="35242"/>
    <cellStyle name="GLVF1001 2 9 2 2" xfId="35243"/>
    <cellStyle name="GLVF1001 2 9 2 3" xfId="35244"/>
    <cellStyle name="GLVF1001 2 9 3" xfId="35245"/>
    <cellStyle name="GLVF1001 2 9 4" xfId="35246"/>
    <cellStyle name="GLVF1001 3" xfId="35247"/>
    <cellStyle name="GLVF1001 3 10" xfId="35248"/>
    <cellStyle name="GLVF1001 3 10 2" xfId="35249"/>
    <cellStyle name="GLVF1001 3 10 3" xfId="35250"/>
    <cellStyle name="GLVF1001 3 11" xfId="35251"/>
    <cellStyle name="GLVF1001 3 12" xfId="35252"/>
    <cellStyle name="GLVF1001 3 2" xfId="35253"/>
    <cellStyle name="GLVF1001 3 2 2" xfId="35254"/>
    <cellStyle name="GLVF1001 3 2 2 2" xfId="35255"/>
    <cellStyle name="GLVF1001 3 2 2 2 2" xfId="35256"/>
    <cellStyle name="GLVF1001 3 2 2 2 3" xfId="35257"/>
    <cellStyle name="GLVF1001 3 2 2 3" xfId="35258"/>
    <cellStyle name="GLVF1001 3 2 2 4" xfId="35259"/>
    <cellStyle name="GLVF1001 3 2 3" xfId="35260"/>
    <cellStyle name="GLVF1001 3 2 3 2" xfId="35261"/>
    <cellStyle name="GLVF1001 3 2 3 2 2" xfId="35262"/>
    <cellStyle name="GLVF1001 3 2 3 2 3" xfId="35263"/>
    <cellStyle name="GLVF1001 3 2 3 3" xfId="35264"/>
    <cellStyle name="GLVF1001 3 2 3 4" xfId="35265"/>
    <cellStyle name="GLVF1001 3 2 4" xfId="35266"/>
    <cellStyle name="GLVF1001 3 2 4 2" xfId="35267"/>
    <cellStyle name="GLVF1001 3 2 4 3" xfId="35268"/>
    <cellStyle name="GLVF1001 3 2 5" xfId="35269"/>
    <cellStyle name="GLVF1001 3 2 6" xfId="35270"/>
    <cellStyle name="GLVF1001 3 3" xfId="35271"/>
    <cellStyle name="GLVF1001 3 3 2" xfId="35272"/>
    <cellStyle name="GLVF1001 3 3 2 2" xfId="35273"/>
    <cellStyle name="GLVF1001 3 3 2 2 2" xfId="35274"/>
    <cellStyle name="GLVF1001 3 3 2 2 3" xfId="35275"/>
    <cellStyle name="GLVF1001 3 3 2 3" xfId="35276"/>
    <cellStyle name="GLVF1001 3 3 2 4" xfId="35277"/>
    <cellStyle name="GLVF1001 3 3 3" xfId="35278"/>
    <cellStyle name="GLVF1001 3 3 3 2" xfId="35279"/>
    <cellStyle name="GLVF1001 3 3 3 2 2" xfId="35280"/>
    <cellStyle name="GLVF1001 3 3 3 2 3" xfId="35281"/>
    <cellStyle name="GLVF1001 3 3 3 3" xfId="35282"/>
    <cellStyle name="GLVF1001 3 3 3 4" xfId="35283"/>
    <cellStyle name="GLVF1001 3 3 4" xfId="35284"/>
    <cellStyle name="GLVF1001 3 3 4 2" xfId="35285"/>
    <cellStyle name="GLVF1001 3 3 4 3" xfId="35286"/>
    <cellStyle name="GLVF1001 3 3 5" xfId="35287"/>
    <cellStyle name="GLVF1001 3 3 6" xfId="35288"/>
    <cellStyle name="GLVF1001 3 4" xfId="35289"/>
    <cellStyle name="GLVF1001 3 4 2" xfId="35290"/>
    <cellStyle name="GLVF1001 3 4 2 2" xfId="35291"/>
    <cellStyle name="GLVF1001 3 4 2 2 2" xfId="35292"/>
    <cellStyle name="GLVF1001 3 4 2 2 3" xfId="35293"/>
    <cellStyle name="GLVF1001 3 4 2 3" xfId="35294"/>
    <cellStyle name="GLVF1001 3 4 2 4" xfId="35295"/>
    <cellStyle name="GLVF1001 3 4 3" xfId="35296"/>
    <cellStyle name="GLVF1001 3 4 3 2" xfId="35297"/>
    <cellStyle name="GLVF1001 3 4 3 2 2" xfId="35298"/>
    <cellStyle name="GLVF1001 3 4 3 2 3" xfId="35299"/>
    <cellStyle name="GLVF1001 3 4 3 3" xfId="35300"/>
    <cellStyle name="GLVF1001 3 4 3 4" xfId="35301"/>
    <cellStyle name="GLVF1001 3 4 4" xfId="35302"/>
    <cellStyle name="GLVF1001 3 4 4 2" xfId="35303"/>
    <cellStyle name="GLVF1001 3 4 4 3" xfId="35304"/>
    <cellStyle name="GLVF1001 3 4 5" xfId="35305"/>
    <cellStyle name="GLVF1001 3 4 6" xfId="35306"/>
    <cellStyle name="GLVF1001 3 5" xfId="35307"/>
    <cellStyle name="GLVF1001 3 5 2" xfId="35308"/>
    <cellStyle name="GLVF1001 3 5 2 2" xfId="35309"/>
    <cellStyle name="GLVF1001 3 5 2 2 2" xfId="35310"/>
    <cellStyle name="GLVF1001 3 5 2 2 3" xfId="35311"/>
    <cellStyle name="GLVF1001 3 5 2 3" xfId="35312"/>
    <cellStyle name="GLVF1001 3 5 2 4" xfId="35313"/>
    <cellStyle name="GLVF1001 3 5 3" xfId="35314"/>
    <cellStyle name="GLVF1001 3 5 3 2" xfId="35315"/>
    <cellStyle name="GLVF1001 3 5 3 2 2" xfId="35316"/>
    <cellStyle name="GLVF1001 3 5 3 2 3" xfId="35317"/>
    <cellStyle name="GLVF1001 3 5 3 3" xfId="35318"/>
    <cellStyle name="GLVF1001 3 5 3 4" xfId="35319"/>
    <cellStyle name="GLVF1001 3 5 4" xfId="35320"/>
    <cellStyle name="GLVF1001 3 5 4 2" xfId="35321"/>
    <cellStyle name="GLVF1001 3 5 4 3" xfId="35322"/>
    <cellStyle name="GLVF1001 3 5 5" xfId="35323"/>
    <cellStyle name="GLVF1001 3 5 6" xfId="35324"/>
    <cellStyle name="GLVF1001 3 6" xfId="35325"/>
    <cellStyle name="GLVF1001 3 6 2" xfId="35326"/>
    <cellStyle name="GLVF1001 3 6 2 2" xfId="35327"/>
    <cellStyle name="GLVF1001 3 6 2 2 2" xfId="35328"/>
    <cellStyle name="GLVF1001 3 6 2 2 3" xfId="35329"/>
    <cellStyle name="GLVF1001 3 6 2 3" xfId="35330"/>
    <cellStyle name="GLVF1001 3 6 2 4" xfId="35331"/>
    <cellStyle name="GLVF1001 3 6 3" xfId="35332"/>
    <cellStyle name="GLVF1001 3 6 3 2" xfId="35333"/>
    <cellStyle name="GLVF1001 3 6 3 2 2" xfId="35334"/>
    <cellStyle name="GLVF1001 3 6 3 2 3" xfId="35335"/>
    <cellStyle name="GLVF1001 3 6 3 3" xfId="35336"/>
    <cellStyle name="GLVF1001 3 6 3 4" xfId="35337"/>
    <cellStyle name="GLVF1001 3 6 4" xfId="35338"/>
    <cellStyle name="GLVF1001 3 6 4 2" xfId="35339"/>
    <cellStyle name="GLVF1001 3 6 4 3" xfId="35340"/>
    <cellStyle name="GLVF1001 3 6 5" xfId="35341"/>
    <cellStyle name="GLVF1001 3 6 6" xfId="35342"/>
    <cellStyle name="GLVF1001 3 7" xfId="35343"/>
    <cellStyle name="GLVF1001 3 7 2" xfId="35344"/>
    <cellStyle name="GLVF1001 3 7 2 2" xfId="35345"/>
    <cellStyle name="GLVF1001 3 7 2 2 2" xfId="35346"/>
    <cellStyle name="GLVF1001 3 7 2 2 3" xfId="35347"/>
    <cellStyle name="GLVF1001 3 7 2 3" xfId="35348"/>
    <cellStyle name="GLVF1001 3 7 2 4" xfId="35349"/>
    <cellStyle name="GLVF1001 3 7 3" xfId="35350"/>
    <cellStyle name="GLVF1001 3 7 3 2" xfId="35351"/>
    <cellStyle name="GLVF1001 3 7 3 2 2" xfId="35352"/>
    <cellStyle name="GLVF1001 3 7 3 2 3" xfId="35353"/>
    <cellStyle name="GLVF1001 3 7 3 3" xfId="35354"/>
    <cellStyle name="GLVF1001 3 7 3 4" xfId="35355"/>
    <cellStyle name="GLVF1001 3 7 4" xfId="35356"/>
    <cellStyle name="GLVF1001 3 7 4 2" xfId="35357"/>
    <cellStyle name="GLVF1001 3 7 4 3" xfId="35358"/>
    <cellStyle name="GLVF1001 3 7 5" xfId="35359"/>
    <cellStyle name="GLVF1001 3 7 6" xfId="35360"/>
    <cellStyle name="GLVF1001 3 8" xfId="35361"/>
    <cellStyle name="GLVF1001 3 8 2" xfId="35362"/>
    <cellStyle name="GLVF1001 3 8 2 2" xfId="35363"/>
    <cellStyle name="GLVF1001 3 8 2 3" xfId="35364"/>
    <cellStyle name="GLVF1001 3 8 3" xfId="35365"/>
    <cellStyle name="GLVF1001 3 8 4" xfId="35366"/>
    <cellStyle name="GLVF1001 3 9" xfId="35367"/>
    <cellStyle name="GLVF1001 3 9 2" xfId="35368"/>
    <cellStyle name="GLVF1001 3 9 2 2" xfId="35369"/>
    <cellStyle name="GLVF1001 3 9 2 3" xfId="35370"/>
    <cellStyle name="GLVF1001 3 9 3" xfId="35371"/>
    <cellStyle name="GLVF1001 3 9 4" xfId="35372"/>
    <cellStyle name="GLVF1001 4" xfId="35373"/>
    <cellStyle name="GLVF1001 4 2" xfId="35374"/>
    <cellStyle name="GLVF1001 4 2 2" xfId="35375"/>
    <cellStyle name="GLVF1001 4 2 2 2" xfId="35376"/>
    <cellStyle name="GLVF1001 4 2 2 3" xfId="35377"/>
    <cellStyle name="GLVF1001 4 2 3" xfId="35378"/>
    <cellStyle name="GLVF1001 4 2 4" xfId="35379"/>
    <cellStyle name="GLVF1001 4 3" xfId="35380"/>
    <cellStyle name="GLVF1001 4 3 2" xfId="35381"/>
    <cellStyle name="GLVF1001 4 3 2 2" xfId="35382"/>
    <cellStyle name="GLVF1001 4 3 2 3" xfId="35383"/>
    <cellStyle name="GLVF1001 4 3 3" xfId="35384"/>
    <cellStyle name="GLVF1001 4 3 4" xfId="35385"/>
    <cellStyle name="GLVF1001 4 4" xfId="35386"/>
    <cellStyle name="GLVF1001 4 4 2" xfId="35387"/>
    <cellStyle name="GLVF1001 4 4 3" xfId="35388"/>
    <cellStyle name="GLVF1001 4 5" xfId="35389"/>
    <cellStyle name="GLVF1001 4 6" xfId="35390"/>
    <cellStyle name="GLVF1001 5" xfId="35391"/>
    <cellStyle name="GLVF1001 5 2" xfId="35392"/>
    <cellStyle name="GLVF1001 5 2 2" xfId="35393"/>
    <cellStyle name="GLVF1001 5 2 2 2" xfId="35394"/>
    <cellStyle name="GLVF1001 5 2 2 3" xfId="35395"/>
    <cellStyle name="GLVF1001 5 2 3" xfId="35396"/>
    <cellStyle name="GLVF1001 5 2 4" xfId="35397"/>
    <cellStyle name="GLVF1001 5 3" xfId="35398"/>
    <cellStyle name="GLVF1001 5 3 2" xfId="35399"/>
    <cellStyle name="GLVF1001 5 3 2 2" xfId="35400"/>
    <cellStyle name="GLVF1001 5 3 2 3" xfId="35401"/>
    <cellStyle name="GLVF1001 5 3 3" xfId="35402"/>
    <cellStyle name="GLVF1001 5 3 4" xfId="35403"/>
    <cellStyle name="GLVF1001 5 4" xfId="35404"/>
    <cellStyle name="GLVF1001 5 4 2" xfId="35405"/>
    <cellStyle name="GLVF1001 5 4 3" xfId="35406"/>
    <cellStyle name="GLVF1001 5 5" xfId="35407"/>
    <cellStyle name="GLVF1001 5 6" xfId="35408"/>
    <cellStyle name="GLVF1001 6" xfId="35409"/>
    <cellStyle name="GLVF1001 6 2" xfId="35410"/>
    <cellStyle name="GLVF1001 6 2 2" xfId="35411"/>
    <cellStyle name="GLVF1001 6 2 2 2" xfId="35412"/>
    <cellStyle name="GLVF1001 6 2 2 3" xfId="35413"/>
    <cellStyle name="GLVF1001 6 2 3" xfId="35414"/>
    <cellStyle name="GLVF1001 6 2 4" xfId="35415"/>
    <cellStyle name="GLVF1001 6 3" xfId="35416"/>
    <cellStyle name="GLVF1001 6 3 2" xfId="35417"/>
    <cellStyle name="GLVF1001 6 3 2 2" xfId="35418"/>
    <cellStyle name="GLVF1001 6 3 2 3" xfId="35419"/>
    <cellStyle name="GLVF1001 6 3 3" xfId="35420"/>
    <cellStyle name="GLVF1001 6 3 4" xfId="35421"/>
    <cellStyle name="GLVF1001 6 4" xfId="35422"/>
    <cellStyle name="GLVF1001 6 4 2" xfId="35423"/>
    <cellStyle name="GLVF1001 6 4 3" xfId="35424"/>
    <cellStyle name="GLVF1001 6 5" xfId="35425"/>
    <cellStyle name="GLVF1001 6 6" xfId="35426"/>
    <cellStyle name="GLVF1001 7" xfId="35427"/>
    <cellStyle name="GLVF1001 7 2" xfId="35428"/>
    <cellStyle name="GLVF1001 7 2 2" xfId="35429"/>
    <cellStyle name="GLVF1001 7 2 2 2" xfId="35430"/>
    <cellStyle name="GLVF1001 7 2 2 3" xfId="35431"/>
    <cellStyle name="GLVF1001 7 2 3" xfId="35432"/>
    <cellStyle name="GLVF1001 7 2 4" xfId="35433"/>
    <cellStyle name="GLVF1001 7 3" xfId="35434"/>
    <cellStyle name="GLVF1001 7 3 2" xfId="35435"/>
    <cellStyle name="GLVF1001 7 3 2 2" xfId="35436"/>
    <cellStyle name="GLVF1001 7 3 2 3" xfId="35437"/>
    <cellStyle name="GLVF1001 7 3 3" xfId="35438"/>
    <cellStyle name="GLVF1001 7 3 4" xfId="35439"/>
    <cellStyle name="GLVF1001 7 4" xfId="35440"/>
    <cellStyle name="GLVF1001 7 4 2" xfId="35441"/>
    <cellStyle name="GLVF1001 7 4 3" xfId="35442"/>
    <cellStyle name="GLVF1001 7 5" xfId="35443"/>
    <cellStyle name="GLVF1001 7 6" xfId="35444"/>
    <cellStyle name="GLVF1001 8" xfId="35445"/>
    <cellStyle name="GLVF1001 8 2" xfId="35446"/>
    <cellStyle name="GLVF1001 8 2 2" xfId="35447"/>
    <cellStyle name="GLVF1001 8 2 2 2" xfId="35448"/>
    <cellStyle name="GLVF1001 8 2 2 3" xfId="35449"/>
    <cellStyle name="GLVF1001 8 2 3" xfId="35450"/>
    <cellStyle name="GLVF1001 8 2 4" xfId="35451"/>
    <cellStyle name="GLVF1001 8 3" xfId="35452"/>
    <cellStyle name="GLVF1001 8 3 2" xfId="35453"/>
    <cellStyle name="GLVF1001 8 3 2 2" xfId="35454"/>
    <cellStyle name="GLVF1001 8 3 2 3" xfId="35455"/>
    <cellStyle name="GLVF1001 8 3 3" xfId="35456"/>
    <cellStyle name="GLVF1001 8 3 4" xfId="35457"/>
    <cellStyle name="GLVF1001 8 4" xfId="35458"/>
    <cellStyle name="GLVF1001 8 4 2" xfId="35459"/>
    <cellStyle name="GLVF1001 8 4 3" xfId="35460"/>
    <cellStyle name="GLVF1001 8 5" xfId="35461"/>
    <cellStyle name="GLVF1001 8 6" xfId="35462"/>
    <cellStyle name="GLVF1001 9" xfId="35463"/>
    <cellStyle name="GLVF1001 9 2" xfId="35464"/>
    <cellStyle name="GLVF1001 9 2 2" xfId="35465"/>
    <cellStyle name="GLVF1001 9 2 2 2" xfId="35466"/>
    <cellStyle name="GLVF1001 9 2 2 3" xfId="35467"/>
    <cellStyle name="GLVF1001 9 2 3" xfId="35468"/>
    <cellStyle name="GLVF1001 9 2 4" xfId="35469"/>
    <cellStyle name="GLVF1001 9 3" xfId="35470"/>
    <cellStyle name="GLVF1001 9 3 2" xfId="35471"/>
    <cellStyle name="GLVF1001 9 3 2 2" xfId="35472"/>
    <cellStyle name="GLVF1001 9 3 2 3" xfId="35473"/>
    <cellStyle name="GLVF1001 9 3 3" xfId="35474"/>
    <cellStyle name="GLVF1001 9 3 4" xfId="35475"/>
    <cellStyle name="GLVF1001 9 4" xfId="35476"/>
    <cellStyle name="GLVF1001 9 4 2" xfId="35477"/>
    <cellStyle name="GLVF1001 9 4 3" xfId="35478"/>
    <cellStyle name="GLVF1001 9 5" xfId="35479"/>
    <cellStyle name="GLVF1001 9 6" xfId="35480"/>
    <cellStyle name="GLVF1001%" xfId="453"/>
    <cellStyle name="GLVF1001% 2" xfId="35481"/>
    <cellStyle name="GLVF1001_FFO - listed" xfId="454"/>
    <cellStyle name="Good 2" xfId="455"/>
    <cellStyle name="Good 3" xfId="35482"/>
    <cellStyle name="Good 4" xfId="35483"/>
    <cellStyle name="GrandTotal" xfId="456"/>
    <cellStyle name="Grey" xfId="457"/>
    <cellStyle name="Grey 2" xfId="35484"/>
    <cellStyle name="Grey 2 2" xfId="35485"/>
    <cellStyle name="Grey 3" xfId="35486"/>
    <cellStyle name="Grey 3 2" xfId="35487"/>
    <cellStyle name="Grey 4" xfId="35488"/>
    <cellStyle name="Grey_Sheet1" xfId="35489"/>
    <cellStyle name="Grey-out" xfId="35490"/>
    <cellStyle name="H1:10, Wrap,LRCtre,TBCtre" xfId="35491"/>
    <cellStyle name="H2:Page,16,TBCtre" xfId="35492"/>
    <cellStyle name="H3:10,TBCtre,Bold" xfId="35493"/>
    <cellStyle name="Hard Percent" xfId="458"/>
    <cellStyle name="Hdng1" xfId="35494"/>
    <cellStyle name="Hdng2" xfId="35495"/>
    <cellStyle name="Hdng3" xfId="35496"/>
    <cellStyle name="Head1" xfId="459"/>
    <cellStyle name="Head2" xfId="460"/>
    <cellStyle name="Head3" xfId="461"/>
    <cellStyle name="Head4" xfId="462"/>
    <cellStyle name="Head5" xfId="463"/>
    <cellStyle name="Head6" xfId="464"/>
    <cellStyle name="Head7" xfId="465"/>
    <cellStyle name="Head8" xfId="466"/>
    <cellStyle name="Head9" xfId="467"/>
    <cellStyle name="Header" xfId="468"/>
    <cellStyle name="Header1" xfId="469"/>
    <cellStyle name="Header1 2" xfId="35497"/>
    <cellStyle name="Header1 2 2" xfId="35498"/>
    <cellStyle name="Header1 2 3" xfId="35499"/>
    <cellStyle name="Header1 3" xfId="35500"/>
    <cellStyle name="Header1 3 2" xfId="35501"/>
    <cellStyle name="Header1 3 3" xfId="35502"/>
    <cellStyle name="Header1 4" xfId="35503"/>
    <cellStyle name="Header1 4 2" xfId="35504"/>
    <cellStyle name="Header1 4 3" xfId="35505"/>
    <cellStyle name="Header1 5" xfId="35506"/>
    <cellStyle name="Header1 5 2" xfId="35507"/>
    <cellStyle name="Header1 5 3" xfId="35508"/>
    <cellStyle name="Header1 6" xfId="35509"/>
    <cellStyle name="Header1 6 2" xfId="35510"/>
    <cellStyle name="Header1 7" xfId="35511"/>
    <cellStyle name="Header2" xfId="470"/>
    <cellStyle name="Header2 2" xfId="1062"/>
    <cellStyle name="Header2 2 2" xfId="1136"/>
    <cellStyle name="Header2 2 2 10" xfId="13128"/>
    <cellStyle name="Header2 2 2 11" xfId="17170"/>
    <cellStyle name="Header2 2 2 12" xfId="27166"/>
    <cellStyle name="Header2 2 2 13" xfId="27544"/>
    <cellStyle name="Header2 2 2 2" xfId="1238"/>
    <cellStyle name="Header2 2 2 2 10" xfId="17169"/>
    <cellStyle name="Header2 2 2 2 11" xfId="27167"/>
    <cellStyle name="Header2 2 2 2 12" xfId="27545"/>
    <cellStyle name="Header2 2 2 2 2" xfId="1789"/>
    <cellStyle name="Header2 2 2 2 2 2" xfId="4338"/>
    <cellStyle name="Header2 2 2 2 2 2 2" xfId="8601"/>
    <cellStyle name="Header2 2 2 2 2 2 3" xfId="13131"/>
    <cellStyle name="Header2 2 2 2 2 2 4" xfId="17655"/>
    <cellStyle name="Header2 2 2 2 2 2 5" xfId="17167"/>
    <cellStyle name="Header2 2 2 2 2 2 6" xfId="27169"/>
    <cellStyle name="Header2 2 2 2 2 2 7" xfId="27547"/>
    <cellStyle name="Header2 2 2 2 2 3" xfId="8600"/>
    <cellStyle name="Header2 2 2 2 2 4" xfId="13130"/>
    <cellStyle name="Header2 2 2 2 2 5" xfId="17654"/>
    <cellStyle name="Header2 2 2 2 2 6" xfId="17168"/>
    <cellStyle name="Header2 2 2 2 2 7" xfId="27168"/>
    <cellStyle name="Header2 2 2 2 2 8" xfId="27546"/>
    <cellStyle name="Header2 2 2 2 3" xfId="2208"/>
    <cellStyle name="Header2 2 2 2 3 2" xfId="4755"/>
    <cellStyle name="Header2 2 2 2 3 2 2" xfId="8603"/>
    <cellStyle name="Header2 2 2 2 3 2 3" xfId="13133"/>
    <cellStyle name="Header2 2 2 2 3 2 4" xfId="17657"/>
    <cellStyle name="Header2 2 2 2 3 2 5" xfId="17165"/>
    <cellStyle name="Header2 2 2 2 3 2 6" xfId="27171"/>
    <cellStyle name="Header2 2 2 2 3 2 7" xfId="27549"/>
    <cellStyle name="Header2 2 2 2 3 3" xfId="8602"/>
    <cellStyle name="Header2 2 2 2 3 4" xfId="13132"/>
    <cellStyle name="Header2 2 2 2 3 5" xfId="17656"/>
    <cellStyle name="Header2 2 2 2 3 6" xfId="17166"/>
    <cellStyle name="Header2 2 2 2 3 7" xfId="27170"/>
    <cellStyle name="Header2 2 2 2 3 8" xfId="27548"/>
    <cellStyle name="Header2 2 2 2 4" xfId="2620"/>
    <cellStyle name="Header2 2 2 2 4 2" xfId="5167"/>
    <cellStyle name="Header2 2 2 2 4 2 2" xfId="8605"/>
    <cellStyle name="Header2 2 2 2 4 2 3" xfId="13135"/>
    <cellStyle name="Header2 2 2 2 4 2 4" xfId="17659"/>
    <cellStyle name="Header2 2 2 2 4 2 5" xfId="17163"/>
    <cellStyle name="Header2 2 2 2 4 2 6" xfId="27173"/>
    <cellStyle name="Header2 2 2 2 4 2 7" xfId="27551"/>
    <cellStyle name="Header2 2 2 2 4 3" xfId="8604"/>
    <cellStyle name="Header2 2 2 2 4 4" xfId="13134"/>
    <cellStyle name="Header2 2 2 2 4 5" xfId="17164"/>
    <cellStyle name="Header2 2 2 2 4 6" xfId="27172"/>
    <cellStyle name="Header2 2 2 2 4 7" xfId="27550"/>
    <cellStyle name="Header2 2 2 2 5" xfId="3035"/>
    <cellStyle name="Header2 2 2 2 5 2" xfId="5582"/>
    <cellStyle name="Header2 2 2 2 5 2 2" xfId="8607"/>
    <cellStyle name="Header2 2 2 2 5 2 3" xfId="13137"/>
    <cellStyle name="Header2 2 2 2 5 2 4" xfId="17661"/>
    <cellStyle name="Header2 2 2 2 5 2 5" xfId="17161"/>
    <cellStyle name="Header2 2 2 2 5 2 6" xfId="27175"/>
    <cellStyle name="Header2 2 2 2 5 2 7" xfId="27553"/>
    <cellStyle name="Header2 2 2 2 5 3" xfId="8606"/>
    <cellStyle name="Header2 2 2 2 5 4" xfId="13136"/>
    <cellStyle name="Header2 2 2 2 5 5" xfId="17660"/>
    <cellStyle name="Header2 2 2 2 5 6" xfId="17162"/>
    <cellStyle name="Header2 2 2 2 5 7" xfId="27174"/>
    <cellStyle name="Header2 2 2 2 5 8" xfId="27552"/>
    <cellStyle name="Header2 2 2 2 6" xfId="3376"/>
    <cellStyle name="Header2 2 2 2 6 2" xfId="8608"/>
    <cellStyle name="Header2 2 2 2 6 3" xfId="13138"/>
    <cellStyle name="Header2 2 2 2 6 4" xfId="17662"/>
    <cellStyle name="Header2 2 2 2 6 5" xfId="17160"/>
    <cellStyle name="Header2 2 2 2 6 6" xfId="27176"/>
    <cellStyle name="Header2 2 2 2 6 7" xfId="27554"/>
    <cellStyle name="Header2 2 2 2 7" xfId="3791"/>
    <cellStyle name="Header2 2 2 2 7 2" xfId="8609"/>
    <cellStyle name="Header2 2 2 2 7 3" xfId="13139"/>
    <cellStyle name="Header2 2 2 2 7 4" xfId="17663"/>
    <cellStyle name="Header2 2 2 2 7 5" xfId="17159"/>
    <cellStyle name="Header2 2 2 2 7 6" xfId="27177"/>
    <cellStyle name="Header2 2 2 2 7 7" xfId="27555"/>
    <cellStyle name="Header2 2 2 2 8" xfId="8599"/>
    <cellStyle name="Header2 2 2 2 9" xfId="13129"/>
    <cellStyle name="Header2 2 2 3" xfId="1337"/>
    <cellStyle name="Header2 2 2 3 10" xfId="17158"/>
    <cellStyle name="Header2 2 2 3 11" xfId="27178"/>
    <cellStyle name="Header2 2 2 3 12" xfId="27556"/>
    <cellStyle name="Header2 2 2 3 2" xfId="1888"/>
    <cellStyle name="Header2 2 2 3 2 2" xfId="4437"/>
    <cellStyle name="Header2 2 2 3 2 2 2" xfId="8612"/>
    <cellStyle name="Header2 2 2 3 2 2 3" xfId="13142"/>
    <cellStyle name="Header2 2 2 3 2 2 4" xfId="17666"/>
    <cellStyle name="Header2 2 2 3 2 2 5" xfId="17156"/>
    <cellStyle name="Header2 2 2 3 2 2 6" xfId="27180"/>
    <cellStyle name="Header2 2 2 3 2 2 7" xfId="27558"/>
    <cellStyle name="Header2 2 2 3 2 3" xfId="8611"/>
    <cellStyle name="Header2 2 2 3 2 4" xfId="13141"/>
    <cellStyle name="Header2 2 2 3 2 5" xfId="17665"/>
    <cellStyle name="Header2 2 2 3 2 6" xfId="17157"/>
    <cellStyle name="Header2 2 2 3 2 7" xfId="27179"/>
    <cellStyle name="Header2 2 2 3 2 8" xfId="27557"/>
    <cellStyle name="Header2 2 2 3 3" xfId="2307"/>
    <cellStyle name="Header2 2 2 3 3 2" xfId="4854"/>
    <cellStyle name="Header2 2 2 3 3 2 2" xfId="8614"/>
    <cellStyle name="Header2 2 2 3 3 2 3" xfId="13144"/>
    <cellStyle name="Header2 2 2 3 3 2 4" xfId="17668"/>
    <cellStyle name="Header2 2 2 3 3 2 5" xfId="17154"/>
    <cellStyle name="Header2 2 2 3 3 2 6" xfId="27182"/>
    <cellStyle name="Header2 2 2 3 3 2 7" xfId="27560"/>
    <cellStyle name="Header2 2 2 3 3 3" xfId="8613"/>
    <cellStyle name="Header2 2 2 3 3 4" xfId="13143"/>
    <cellStyle name="Header2 2 2 3 3 5" xfId="17667"/>
    <cellStyle name="Header2 2 2 3 3 6" xfId="17155"/>
    <cellStyle name="Header2 2 2 3 3 7" xfId="27181"/>
    <cellStyle name="Header2 2 2 3 3 8" xfId="27559"/>
    <cellStyle name="Header2 2 2 3 4" xfId="2719"/>
    <cellStyle name="Header2 2 2 3 4 2" xfId="5266"/>
    <cellStyle name="Header2 2 2 3 4 2 2" xfId="8616"/>
    <cellStyle name="Header2 2 2 3 4 2 3" xfId="13146"/>
    <cellStyle name="Header2 2 2 3 4 2 4" xfId="17670"/>
    <cellStyle name="Header2 2 2 3 4 2 5" xfId="17152"/>
    <cellStyle name="Header2 2 2 3 4 2 6" xfId="27184"/>
    <cellStyle name="Header2 2 2 3 4 2 7" xfId="27562"/>
    <cellStyle name="Header2 2 2 3 4 3" xfId="8615"/>
    <cellStyle name="Header2 2 2 3 4 4" xfId="13145"/>
    <cellStyle name="Header2 2 2 3 4 5" xfId="17669"/>
    <cellStyle name="Header2 2 2 3 4 6" xfId="17153"/>
    <cellStyle name="Header2 2 2 3 4 7" xfId="27183"/>
    <cellStyle name="Header2 2 2 3 4 8" xfId="27561"/>
    <cellStyle name="Header2 2 2 3 5" xfId="3134"/>
    <cellStyle name="Header2 2 2 3 5 2" xfId="5681"/>
    <cellStyle name="Header2 2 2 3 5 2 2" xfId="8618"/>
    <cellStyle name="Header2 2 2 3 5 2 3" xfId="13148"/>
    <cellStyle name="Header2 2 2 3 5 2 4" xfId="17672"/>
    <cellStyle name="Header2 2 2 3 5 2 5" xfId="17150"/>
    <cellStyle name="Header2 2 2 3 5 2 6" xfId="27186"/>
    <cellStyle name="Header2 2 2 3 5 2 7" xfId="27564"/>
    <cellStyle name="Header2 2 2 3 5 3" xfId="8617"/>
    <cellStyle name="Header2 2 2 3 5 4" xfId="13147"/>
    <cellStyle name="Header2 2 2 3 5 5" xfId="17671"/>
    <cellStyle name="Header2 2 2 3 5 6" xfId="17151"/>
    <cellStyle name="Header2 2 2 3 5 7" xfId="27185"/>
    <cellStyle name="Header2 2 2 3 5 8" xfId="27563"/>
    <cellStyle name="Header2 2 2 3 6" xfId="3890"/>
    <cellStyle name="Header2 2 2 3 6 2" xfId="8619"/>
    <cellStyle name="Header2 2 2 3 6 3" xfId="13149"/>
    <cellStyle name="Header2 2 2 3 6 4" xfId="17673"/>
    <cellStyle name="Header2 2 2 3 6 5" xfId="17149"/>
    <cellStyle name="Header2 2 2 3 6 6" xfId="27187"/>
    <cellStyle name="Header2 2 2 3 6 7" xfId="27565"/>
    <cellStyle name="Header2 2 2 3 7" xfId="8610"/>
    <cellStyle name="Header2 2 2 3 8" xfId="13140"/>
    <cellStyle name="Header2 2 2 3 9" xfId="17664"/>
    <cellStyle name="Header2 2 2 4" xfId="1687"/>
    <cellStyle name="Header2 2 2 4 2" xfId="4236"/>
    <cellStyle name="Header2 2 2 4 2 2" xfId="8621"/>
    <cellStyle name="Header2 2 2 4 2 3" xfId="13151"/>
    <cellStyle name="Header2 2 2 4 2 4" xfId="17675"/>
    <cellStyle name="Header2 2 2 4 2 5" xfId="17147"/>
    <cellStyle name="Header2 2 2 4 2 6" xfId="27189"/>
    <cellStyle name="Header2 2 2 4 2 7" xfId="27567"/>
    <cellStyle name="Header2 2 2 4 3" xfId="8620"/>
    <cellStyle name="Header2 2 2 4 4" xfId="13150"/>
    <cellStyle name="Header2 2 2 4 5" xfId="17674"/>
    <cellStyle name="Header2 2 2 4 6" xfId="17148"/>
    <cellStyle name="Header2 2 2 4 7" xfId="27188"/>
    <cellStyle name="Header2 2 2 4 8" xfId="27566"/>
    <cellStyle name="Header2 2 2 5" xfId="2106"/>
    <cellStyle name="Header2 2 2 5 2" xfId="4653"/>
    <cellStyle name="Header2 2 2 5 2 2" xfId="8623"/>
    <cellStyle name="Header2 2 2 5 2 3" xfId="13153"/>
    <cellStyle name="Header2 2 2 5 2 4" xfId="17677"/>
    <cellStyle name="Header2 2 2 5 2 5" xfId="17145"/>
    <cellStyle name="Header2 2 2 5 2 6" xfId="27191"/>
    <cellStyle name="Header2 2 2 5 2 7" xfId="27569"/>
    <cellStyle name="Header2 2 2 5 3" xfId="8622"/>
    <cellStyle name="Header2 2 2 5 4" xfId="13152"/>
    <cellStyle name="Header2 2 2 5 5" xfId="17676"/>
    <cellStyle name="Header2 2 2 5 6" xfId="17146"/>
    <cellStyle name="Header2 2 2 5 7" xfId="27190"/>
    <cellStyle name="Header2 2 2 5 8" xfId="27568"/>
    <cellStyle name="Header2 2 2 6" xfId="2518"/>
    <cellStyle name="Header2 2 2 6 2" xfId="5065"/>
    <cellStyle name="Header2 2 2 6 2 2" xfId="8625"/>
    <cellStyle name="Header2 2 2 6 2 3" xfId="13155"/>
    <cellStyle name="Header2 2 2 6 2 4" xfId="17679"/>
    <cellStyle name="Header2 2 2 6 2 5" xfId="17143"/>
    <cellStyle name="Header2 2 2 6 2 6" xfId="27193"/>
    <cellStyle name="Header2 2 2 6 2 7" xfId="27571"/>
    <cellStyle name="Header2 2 2 6 3" xfId="8624"/>
    <cellStyle name="Header2 2 2 6 4" xfId="13154"/>
    <cellStyle name="Header2 2 2 6 5" xfId="17678"/>
    <cellStyle name="Header2 2 2 6 6" xfId="17144"/>
    <cellStyle name="Header2 2 2 6 7" xfId="27192"/>
    <cellStyle name="Header2 2 2 6 8" xfId="27570"/>
    <cellStyle name="Header2 2 2 7" xfId="2933"/>
    <cellStyle name="Header2 2 2 7 2" xfId="5480"/>
    <cellStyle name="Header2 2 2 7 2 2" xfId="8627"/>
    <cellStyle name="Header2 2 2 7 2 3" xfId="13157"/>
    <cellStyle name="Header2 2 2 7 2 4" xfId="17681"/>
    <cellStyle name="Header2 2 2 7 2 5" xfId="17141"/>
    <cellStyle name="Header2 2 2 7 2 6" xfId="27195"/>
    <cellStyle name="Header2 2 2 7 2 7" xfId="27573"/>
    <cellStyle name="Header2 2 2 7 3" xfId="8626"/>
    <cellStyle name="Header2 2 2 7 4" xfId="13156"/>
    <cellStyle name="Header2 2 2 7 5" xfId="17680"/>
    <cellStyle name="Header2 2 2 7 6" xfId="17142"/>
    <cellStyle name="Header2 2 2 7 7" xfId="27194"/>
    <cellStyle name="Header2 2 2 7 8" xfId="27572"/>
    <cellStyle name="Header2 2 2 8" xfId="3689"/>
    <cellStyle name="Header2 2 2 8 2" xfId="8628"/>
    <cellStyle name="Header2 2 2 8 3" xfId="13158"/>
    <cellStyle name="Header2 2 2 8 4" xfId="17682"/>
    <cellStyle name="Header2 2 2 8 5" xfId="17140"/>
    <cellStyle name="Header2 2 2 8 6" xfId="27196"/>
    <cellStyle name="Header2 2 2 8 7" xfId="27574"/>
    <cellStyle name="Header2 2 2 9" xfId="8598"/>
    <cellStyle name="Header2 2 3" xfId="1180"/>
    <cellStyle name="Header2 2 3 10" xfId="27197"/>
    <cellStyle name="Header2 2 3 11" xfId="27575"/>
    <cellStyle name="Header2 2 3 2" xfId="1731"/>
    <cellStyle name="Header2 2 3 2 2" xfId="4280"/>
    <cellStyle name="Header2 2 3 2 2 2" xfId="8631"/>
    <cellStyle name="Header2 2 3 2 2 3" xfId="13161"/>
    <cellStyle name="Header2 2 3 2 2 4" xfId="17685"/>
    <cellStyle name="Header2 2 3 2 2 5" xfId="17138"/>
    <cellStyle name="Header2 2 3 2 2 6" xfId="27199"/>
    <cellStyle name="Header2 2 3 2 2 7" xfId="27577"/>
    <cellStyle name="Header2 2 3 2 3" xfId="8630"/>
    <cellStyle name="Header2 2 3 2 4" xfId="13160"/>
    <cellStyle name="Header2 2 3 2 5" xfId="17684"/>
    <cellStyle name="Header2 2 3 2 6" xfId="17139"/>
    <cellStyle name="Header2 2 3 2 7" xfId="27198"/>
    <cellStyle name="Header2 2 3 2 8" xfId="27576"/>
    <cellStyle name="Header2 2 3 3" xfId="2150"/>
    <cellStyle name="Header2 2 3 3 2" xfId="4697"/>
    <cellStyle name="Header2 2 3 3 2 2" xfId="8633"/>
    <cellStyle name="Header2 2 3 3 2 3" xfId="13163"/>
    <cellStyle name="Header2 2 3 3 2 4" xfId="17687"/>
    <cellStyle name="Header2 2 3 3 2 5" xfId="17137"/>
    <cellStyle name="Header2 2 3 3 2 6" xfId="27201"/>
    <cellStyle name="Header2 2 3 3 2 7" xfId="27579"/>
    <cellStyle name="Header2 2 3 3 3" xfId="8632"/>
    <cellStyle name="Header2 2 3 3 4" xfId="13162"/>
    <cellStyle name="Header2 2 3 3 5" xfId="17686"/>
    <cellStyle name="Header2 2 3 3 6" xfId="27200"/>
    <cellStyle name="Header2 2 3 3 7" xfId="27578"/>
    <cellStyle name="Header2 2 3 4" xfId="2562"/>
    <cellStyle name="Header2 2 3 4 2" xfId="5109"/>
    <cellStyle name="Header2 2 3 4 2 2" xfId="8635"/>
    <cellStyle name="Header2 2 3 4 2 3" xfId="13165"/>
    <cellStyle name="Header2 2 3 4 2 4" xfId="17689"/>
    <cellStyle name="Header2 2 3 4 2 5" xfId="17135"/>
    <cellStyle name="Header2 2 3 4 2 6" xfId="27203"/>
    <cellStyle name="Header2 2 3 4 2 7" xfId="27581"/>
    <cellStyle name="Header2 2 3 4 3" xfId="8634"/>
    <cellStyle name="Header2 2 3 4 4" xfId="13164"/>
    <cellStyle name="Header2 2 3 4 5" xfId="17688"/>
    <cellStyle name="Header2 2 3 4 6" xfId="17136"/>
    <cellStyle name="Header2 2 3 4 7" xfId="27202"/>
    <cellStyle name="Header2 2 3 4 8" xfId="27580"/>
    <cellStyle name="Header2 2 3 5" xfId="2977"/>
    <cellStyle name="Header2 2 3 5 2" xfId="5524"/>
    <cellStyle name="Header2 2 3 5 2 2" xfId="13167"/>
    <cellStyle name="Header2 2 3 5 2 3" xfId="17691"/>
    <cellStyle name="Header2 2 3 5 2 4" xfId="17133"/>
    <cellStyle name="Header2 2 3 5 2 5" xfId="27205"/>
    <cellStyle name="Header2 2 3 5 2 6" xfId="27583"/>
    <cellStyle name="Header2 2 3 5 3" xfId="13166"/>
    <cellStyle name="Header2 2 3 5 4" xfId="17690"/>
    <cellStyle name="Header2 2 3 5 5" xfId="17134"/>
    <cellStyle name="Header2 2 3 5 6" xfId="27204"/>
    <cellStyle name="Header2 2 3 5 7" xfId="27582"/>
    <cellStyle name="Header2 2 3 6" xfId="3377"/>
    <cellStyle name="Header2 2 3 6 2" xfId="8638"/>
    <cellStyle name="Header2 2 3 6 3" xfId="13168"/>
    <cellStyle name="Header2 2 3 6 4" xfId="17692"/>
    <cellStyle name="Header2 2 3 6 5" xfId="17132"/>
    <cellStyle name="Header2 2 3 6 6" xfId="27206"/>
    <cellStyle name="Header2 2 3 6 7" xfId="27584"/>
    <cellStyle name="Header2 2 3 7" xfId="3733"/>
    <cellStyle name="Header2 2 3 7 2" xfId="8639"/>
    <cellStyle name="Header2 2 3 7 3" xfId="13169"/>
    <cellStyle name="Header2 2 3 7 4" xfId="17693"/>
    <cellStyle name="Header2 2 3 7 5" xfId="17131"/>
    <cellStyle name="Header2 2 3 7 6" xfId="27207"/>
    <cellStyle name="Header2 2 3 7 7" xfId="27585"/>
    <cellStyle name="Header2 2 3 8" xfId="13159"/>
    <cellStyle name="Header2 2 3 9" xfId="17683"/>
    <cellStyle name="Header2 2 4" xfId="1281"/>
    <cellStyle name="Header2 2 4 10" xfId="17694"/>
    <cellStyle name="Header2 2 4 11" xfId="17130"/>
    <cellStyle name="Header2 2 4 12" xfId="27208"/>
    <cellStyle name="Header2 2 4 2" xfId="1832"/>
    <cellStyle name="Header2 2 4 2 2" xfId="4381"/>
    <cellStyle name="Header2 2 4 2 2 2" xfId="8642"/>
    <cellStyle name="Header2 2 4 2 2 3" xfId="13172"/>
    <cellStyle name="Header2 2 4 2 2 4" xfId="17696"/>
    <cellStyle name="Header2 2 4 2 2 5" xfId="17128"/>
    <cellStyle name="Header2 2 4 2 2 6" xfId="27210"/>
    <cellStyle name="Header2 2 4 2 2 7" xfId="27587"/>
    <cellStyle name="Header2 2 4 2 3" xfId="8641"/>
    <cellStyle name="Header2 2 4 2 4" xfId="13171"/>
    <cellStyle name="Header2 2 4 2 5" xfId="17695"/>
    <cellStyle name="Header2 2 4 2 6" xfId="17129"/>
    <cellStyle name="Header2 2 4 2 7" xfId="27209"/>
    <cellStyle name="Header2 2 4 2 8" xfId="27586"/>
    <cellStyle name="Header2 2 4 3" xfId="2251"/>
    <cellStyle name="Header2 2 4 3 2" xfId="4798"/>
    <cellStyle name="Header2 2 4 3 2 2" xfId="8644"/>
    <cellStyle name="Header2 2 4 3 2 3" xfId="13174"/>
    <cellStyle name="Header2 2 4 3 2 4" xfId="17698"/>
    <cellStyle name="Header2 2 4 3 2 5" xfId="17126"/>
    <cellStyle name="Header2 2 4 3 2 6" xfId="27212"/>
    <cellStyle name="Header2 2 4 3 2 7" xfId="27589"/>
    <cellStyle name="Header2 2 4 3 3" xfId="8643"/>
    <cellStyle name="Header2 2 4 3 4" xfId="13173"/>
    <cellStyle name="Header2 2 4 3 5" xfId="17697"/>
    <cellStyle name="Header2 2 4 3 6" xfId="17127"/>
    <cellStyle name="Header2 2 4 3 7" xfId="27211"/>
    <cellStyle name="Header2 2 4 3 8" xfId="27588"/>
    <cellStyle name="Header2 2 4 4" xfId="2663"/>
    <cellStyle name="Header2 2 4 4 2" xfId="5210"/>
    <cellStyle name="Header2 2 4 4 2 2" xfId="8646"/>
    <cellStyle name="Header2 2 4 4 2 3" xfId="13176"/>
    <cellStyle name="Header2 2 4 4 2 4" xfId="17700"/>
    <cellStyle name="Header2 2 4 4 2 5" xfId="17124"/>
    <cellStyle name="Header2 2 4 4 2 6" xfId="27214"/>
    <cellStyle name="Header2 2 4 4 2 7" xfId="27591"/>
    <cellStyle name="Header2 2 4 4 3" xfId="8645"/>
    <cellStyle name="Header2 2 4 4 4" xfId="13175"/>
    <cellStyle name="Header2 2 4 4 5" xfId="17699"/>
    <cellStyle name="Header2 2 4 4 6" xfId="17125"/>
    <cellStyle name="Header2 2 4 4 7" xfId="27213"/>
    <cellStyle name="Header2 2 4 4 8" xfId="27590"/>
    <cellStyle name="Header2 2 4 5" xfId="3078"/>
    <cellStyle name="Header2 2 4 5 2" xfId="5625"/>
    <cellStyle name="Header2 2 4 5 2 2" xfId="8648"/>
    <cellStyle name="Header2 2 4 5 2 3" xfId="13178"/>
    <cellStyle name="Header2 2 4 5 2 4" xfId="17702"/>
    <cellStyle name="Header2 2 4 5 2 5" xfId="17122"/>
    <cellStyle name="Header2 2 4 5 2 6" xfId="27216"/>
    <cellStyle name="Header2 2 4 5 3" xfId="8647"/>
    <cellStyle name="Header2 2 4 5 4" xfId="13177"/>
    <cellStyle name="Header2 2 4 5 5" xfId="17701"/>
    <cellStyle name="Header2 2 4 5 6" xfId="17123"/>
    <cellStyle name="Header2 2 4 5 7" xfId="27215"/>
    <cellStyle name="Header2 2 4 6" xfId="3378"/>
    <cellStyle name="Header2 2 4 6 2" xfId="8649"/>
    <cellStyle name="Header2 2 4 6 3" xfId="13179"/>
    <cellStyle name="Header2 2 4 6 4" xfId="17703"/>
    <cellStyle name="Header2 2 4 6 5" xfId="17121"/>
    <cellStyle name="Header2 2 4 6 6" xfId="27217"/>
    <cellStyle name="Header2 2 4 6 7" xfId="27592"/>
    <cellStyle name="Header2 2 4 7" xfId="3834"/>
    <cellStyle name="Header2 2 4 7 2" xfId="8650"/>
    <cellStyle name="Header2 2 4 7 3" xfId="13180"/>
    <cellStyle name="Header2 2 4 7 4" xfId="17704"/>
    <cellStyle name="Header2 2 4 7 5" xfId="17120"/>
    <cellStyle name="Header2 2 4 7 6" xfId="27218"/>
    <cellStyle name="Header2 2 4 7 7" xfId="27593"/>
    <cellStyle name="Header2 2 4 8" xfId="8640"/>
    <cellStyle name="Header2 2 4 9" xfId="13170"/>
    <cellStyle name="Header2 2 5" xfId="1629"/>
    <cellStyle name="Header2 2 5 2" xfId="4178"/>
    <cellStyle name="Header2 2 5 2 2" xfId="8652"/>
    <cellStyle name="Header2 2 5 2 3" xfId="13182"/>
    <cellStyle name="Header2 2 5 2 4" xfId="17706"/>
    <cellStyle name="Header2 2 5 2 5" xfId="17118"/>
    <cellStyle name="Header2 2 5 2 6" xfId="27220"/>
    <cellStyle name="Header2 2 5 2 7" xfId="27595"/>
    <cellStyle name="Header2 2 5 3" xfId="8651"/>
    <cellStyle name="Header2 2 5 4" xfId="13181"/>
    <cellStyle name="Header2 2 5 5" xfId="17705"/>
    <cellStyle name="Header2 2 5 6" xfId="17119"/>
    <cellStyle name="Header2 2 5 7" xfId="27219"/>
    <cellStyle name="Header2 2 5 8" xfId="27594"/>
    <cellStyle name="Header2 2 6" xfId="2048"/>
    <cellStyle name="Header2 2 6 2" xfId="4595"/>
    <cellStyle name="Header2 2 6 2 2" xfId="8654"/>
    <cellStyle name="Header2 2 6 2 3" xfId="17708"/>
    <cellStyle name="Header2 2 6 2 4" xfId="17116"/>
    <cellStyle name="Header2 2 6 2 5" xfId="27222"/>
    <cellStyle name="Header2 2 6 2 6" xfId="27597"/>
    <cellStyle name="Header2 2 6 3" xfId="8653"/>
    <cellStyle name="Header2 2 6 4" xfId="17707"/>
    <cellStyle name="Header2 2 6 5" xfId="17117"/>
    <cellStyle name="Header2 2 6 6" xfId="27221"/>
    <cellStyle name="Header2 2 6 7" xfId="27596"/>
    <cellStyle name="Header2 2 7" xfId="2460"/>
    <cellStyle name="Header2 2 7 2" xfId="5007"/>
    <cellStyle name="Header2 2 7 2 2" xfId="8656"/>
    <cellStyle name="Header2 2 7 2 3" xfId="13186"/>
    <cellStyle name="Header2 2 7 2 4" xfId="17710"/>
    <cellStyle name="Header2 2 7 2 5" xfId="17114"/>
    <cellStyle name="Header2 2 7 2 6" xfId="27224"/>
    <cellStyle name="Header2 2 7 2 7" xfId="27599"/>
    <cellStyle name="Header2 2 7 3" xfId="8655"/>
    <cellStyle name="Header2 2 7 4" xfId="13185"/>
    <cellStyle name="Header2 2 7 5" xfId="17709"/>
    <cellStyle name="Header2 2 7 6" xfId="17115"/>
    <cellStyle name="Header2 2 7 7" xfId="27223"/>
    <cellStyle name="Header2 2 7 8" xfId="27598"/>
    <cellStyle name="Header2 2 8" xfId="2875"/>
    <cellStyle name="Header2 2 8 2" xfId="5422"/>
    <cellStyle name="Header2 2 8 2 2" xfId="8658"/>
    <cellStyle name="Header2 2 8 2 3" xfId="13188"/>
    <cellStyle name="Header2 2 8 2 4" xfId="17712"/>
    <cellStyle name="Header2 2 8 2 5" xfId="17112"/>
    <cellStyle name="Header2 2 8 2 6" xfId="27226"/>
    <cellStyle name="Header2 2 8 2 7" xfId="27601"/>
    <cellStyle name="Header2 2 8 3" xfId="8657"/>
    <cellStyle name="Header2 2 8 4" xfId="13187"/>
    <cellStyle name="Header2 2 8 5" xfId="17711"/>
    <cellStyle name="Header2 2 8 6" xfId="17113"/>
    <cellStyle name="Header2 2 8 7" xfId="27225"/>
    <cellStyle name="Header2 2 8 8" xfId="27600"/>
    <cellStyle name="Header2 2 9" xfId="3631"/>
    <cellStyle name="Header2 2 9 2" xfId="8659"/>
    <cellStyle name="Header2 2 9 3" xfId="13189"/>
    <cellStyle name="Header2 2 9 4" xfId="17713"/>
    <cellStyle name="Header2 2 9 5" xfId="17111"/>
    <cellStyle name="Header2 2 9 6" xfId="27227"/>
    <cellStyle name="Header2 2 9 7" xfId="27602"/>
    <cellStyle name="Header2 3" xfId="35512"/>
    <cellStyle name="Heading" xfId="471"/>
    <cellStyle name="Heading 1 2" xfId="472"/>
    <cellStyle name="Heading 1 2 2" xfId="35513"/>
    <cellStyle name="Heading 1 3" xfId="35514"/>
    <cellStyle name="Heading 1 4" xfId="35515"/>
    <cellStyle name="Heading 2 2" xfId="473"/>
    <cellStyle name="Heading 2 2 2" xfId="35516"/>
    <cellStyle name="Heading 2 3" xfId="35517"/>
    <cellStyle name="Heading 2 4" xfId="35518"/>
    <cellStyle name="Heading 3 2" xfId="474"/>
    <cellStyle name="Heading 3 2 2" xfId="35519"/>
    <cellStyle name="Heading 3 3" xfId="35520"/>
    <cellStyle name="Heading 3 4" xfId="35521"/>
    <cellStyle name="Heading 4 2" xfId="475"/>
    <cellStyle name="Heading 4 2 2" xfId="35522"/>
    <cellStyle name="Heading 4 3" xfId="35523"/>
    <cellStyle name="Heading 4 4" xfId="35524"/>
    <cellStyle name="Heading 4 5" xfId="35525"/>
    <cellStyle name="Heading 5" xfId="35526"/>
    <cellStyle name="Heading Border" xfId="35527"/>
    <cellStyle name="Heading Border 2" xfId="35528"/>
    <cellStyle name="Heading Border 2 2" xfId="35529"/>
    <cellStyle name="Heading Border 2 3" xfId="35530"/>
    <cellStyle name="Heading Border 3" xfId="35531"/>
    <cellStyle name="Heading Border 3 2" xfId="35532"/>
    <cellStyle name="Heading Border 3 3" xfId="35533"/>
    <cellStyle name="Heading Border 4" xfId="35534"/>
    <cellStyle name="Heading Border 4 2" xfId="35535"/>
    <cellStyle name="Heading Border 4 3" xfId="35536"/>
    <cellStyle name="Heading Border 5" xfId="35537"/>
    <cellStyle name="Heading Border 5 2" xfId="35538"/>
    <cellStyle name="Heading Border 5 3" xfId="35539"/>
    <cellStyle name="Heading Border 6" xfId="35540"/>
    <cellStyle name="Heading Border 6 2" xfId="35541"/>
    <cellStyle name="Heading Border 7" xfId="35542"/>
    <cellStyle name="Heading.1" xfId="35543"/>
    <cellStyle name="HeadShade" xfId="476"/>
    <cellStyle name="HeadShade 2" xfId="35544"/>
    <cellStyle name="HeadShade 2 2" xfId="35545"/>
    <cellStyle name="HeadShade 3" xfId="35546"/>
    <cellStyle name="HeadShade 3 2" xfId="35547"/>
    <cellStyle name="HeadShade 4" xfId="35548"/>
    <cellStyle name="Hidden" xfId="477"/>
    <cellStyle name="Hidden 2" xfId="35549"/>
    <cellStyle name="Highlight" xfId="478"/>
    <cellStyle name="Highlight 2" xfId="35550"/>
    <cellStyle name="Highlight 2 2" xfId="35551"/>
    <cellStyle name="Highlight 3" xfId="35552"/>
    <cellStyle name="Highlight 3 2" xfId="35553"/>
    <cellStyle name="Hyperlink" xfId="7" builtinId="8"/>
    <cellStyle name="Hyperlink 2" xfId="35554"/>
    <cellStyle name="Hyperlink 2 2" xfId="35555"/>
    <cellStyle name="Hyperlink 3" xfId="13"/>
    <cellStyle name="Hyperlink 4" xfId="44085"/>
    <cellStyle name="Hyperlink Arrow" xfId="35556"/>
    <cellStyle name="Hyperlink Check" xfId="35557"/>
    <cellStyle name="Hyperlink Text" xfId="35558"/>
    <cellStyle name="I" xfId="479"/>
    <cellStyle name="I 2" xfId="35559"/>
    <cellStyle name="I 3" xfId="35560"/>
    <cellStyle name="I_XV - Investor model draft (11 Oct 2010)_6023524_4 (CSF_Sydney) (2) (3)" xfId="480"/>
    <cellStyle name="iGeneral" xfId="481"/>
    <cellStyle name="iGeneral 10" xfId="29993"/>
    <cellStyle name="iGeneral 11" xfId="29759"/>
    <cellStyle name="iGeneral 12" xfId="29402"/>
    <cellStyle name="iGeneral 13" xfId="29405"/>
    <cellStyle name="iGeneral 2" xfId="17725"/>
    <cellStyle name="iGeneral 2 2" xfId="35561"/>
    <cellStyle name="iGeneral 3" xfId="27228"/>
    <cellStyle name="iGeneral 3 2" xfId="35562"/>
    <cellStyle name="iGeneral 4" xfId="26977"/>
    <cellStyle name="iGeneral 5" xfId="29395"/>
    <cellStyle name="iGeneral 6" xfId="29389"/>
    <cellStyle name="iGeneral 7" xfId="29394"/>
    <cellStyle name="iGeneral 8" xfId="27479"/>
    <cellStyle name="iGeneral 9" xfId="29326"/>
    <cellStyle name="INP_Background" xfId="35563"/>
    <cellStyle name="Input [yellow]" xfId="482"/>
    <cellStyle name="Input [yellow] 2" xfId="1063"/>
    <cellStyle name="Input [yellow] 2 10" xfId="27229"/>
    <cellStyle name="Input [yellow] 2 2" xfId="1137"/>
    <cellStyle name="Input [yellow] 2 2 10" xfId="16978"/>
    <cellStyle name="Input [yellow] 2 2 11" xfId="27230"/>
    <cellStyle name="Input [yellow] 2 2 2" xfId="1239"/>
    <cellStyle name="Input [yellow] 2 2 2 10" xfId="16977"/>
    <cellStyle name="Input [yellow] 2 2 2 11" xfId="23841"/>
    <cellStyle name="Input [yellow] 2 2 2 12" xfId="27231"/>
    <cellStyle name="Input [yellow] 2 2 2 2" xfId="1790"/>
    <cellStyle name="Input [yellow] 2 2 2 2 2" xfId="4339"/>
    <cellStyle name="Input [yellow] 2 2 2 2 2 2" xfId="8677"/>
    <cellStyle name="Input [yellow] 2 2 2 2 2 3" xfId="13207"/>
    <cellStyle name="Input [yellow] 2 2 2 2 2 4" xfId="17731"/>
    <cellStyle name="Input [yellow] 2 2 2 2 2 5" xfId="16975"/>
    <cellStyle name="Input [yellow] 2 2 2 2 2 6" xfId="23843"/>
    <cellStyle name="Input [yellow] 2 2 2 2 2 7" xfId="27233"/>
    <cellStyle name="Input [yellow] 2 2 2 2 3" xfId="8676"/>
    <cellStyle name="Input [yellow] 2 2 2 2 4" xfId="13206"/>
    <cellStyle name="Input [yellow] 2 2 2 2 5" xfId="17730"/>
    <cellStyle name="Input [yellow] 2 2 2 2 6" xfId="16976"/>
    <cellStyle name="Input [yellow] 2 2 2 2 7" xfId="23842"/>
    <cellStyle name="Input [yellow] 2 2 2 2 8" xfId="27232"/>
    <cellStyle name="Input [yellow] 2 2 2 3" xfId="2209"/>
    <cellStyle name="Input [yellow] 2 2 2 3 2" xfId="4756"/>
    <cellStyle name="Input [yellow] 2 2 2 3 2 2" xfId="8679"/>
    <cellStyle name="Input [yellow] 2 2 2 3 2 3" xfId="13209"/>
    <cellStyle name="Input [yellow] 2 2 2 3 2 4" xfId="17733"/>
    <cellStyle name="Input [yellow] 2 2 2 3 2 5" xfId="16914"/>
    <cellStyle name="Input [yellow] 2 2 2 3 2 6" xfId="23845"/>
    <cellStyle name="Input [yellow] 2 2 2 3 2 7" xfId="27235"/>
    <cellStyle name="Input [yellow] 2 2 2 3 3" xfId="8678"/>
    <cellStyle name="Input [yellow] 2 2 2 3 4" xfId="13208"/>
    <cellStyle name="Input [yellow] 2 2 2 3 5" xfId="17732"/>
    <cellStyle name="Input [yellow] 2 2 2 3 6" xfId="16921"/>
    <cellStyle name="Input [yellow] 2 2 2 3 7" xfId="23844"/>
    <cellStyle name="Input [yellow] 2 2 2 3 8" xfId="27234"/>
    <cellStyle name="Input [yellow] 2 2 2 4" xfId="2621"/>
    <cellStyle name="Input [yellow] 2 2 2 4 2" xfId="5168"/>
    <cellStyle name="Input [yellow] 2 2 2 4 2 2" xfId="8681"/>
    <cellStyle name="Input [yellow] 2 2 2 4 2 3" xfId="13211"/>
    <cellStyle name="Input [yellow] 2 2 2 4 2 4" xfId="17735"/>
    <cellStyle name="Input [yellow] 2 2 2 4 2 5" xfId="16912"/>
    <cellStyle name="Input [yellow] 2 2 2 4 2 6" xfId="23847"/>
    <cellStyle name="Input [yellow] 2 2 2 4 2 7" xfId="27237"/>
    <cellStyle name="Input [yellow] 2 2 2 4 3" xfId="8680"/>
    <cellStyle name="Input [yellow] 2 2 2 4 4" xfId="13210"/>
    <cellStyle name="Input [yellow] 2 2 2 4 5" xfId="17734"/>
    <cellStyle name="Input [yellow] 2 2 2 4 6" xfId="16913"/>
    <cellStyle name="Input [yellow] 2 2 2 4 7" xfId="23846"/>
    <cellStyle name="Input [yellow] 2 2 2 4 8" xfId="27236"/>
    <cellStyle name="Input [yellow] 2 2 2 5" xfId="3036"/>
    <cellStyle name="Input [yellow] 2 2 2 5 2" xfId="5583"/>
    <cellStyle name="Input [yellow] 2 2 2 5 2 2" xfId="8683"/>
    <cellStyle name="Input [yellow] 2 2 2 5 2 3" xfId="13213"/>
    <cellStyle name="Input [yellow] 2 2 2 5 2 4" xfId="17737"/>
    <cellStyle name="Input [yellow] 2 2 2 5 2 5" xfId="16857"/>
    <cellStyle name="Input [yellow] 2 2 2 5 2 6" xfId="23849"/>
    <cellStyle name="Input [yellow] 2 2 2 5 2 7" xfId="27239"/>
    <cellStyle name="Input [yellow] 2 2 2 5 3" xfId="8682"/>
    <cellStyle name="Input [yellow] 2 2 2 5 4" xfId="13212"/>
    <cellStyle name="Input [yellow] 2 2 2 5 5" xfId="16911"/>
    <cellStyle name="Input [yellow] 2 2 2 5 6" xfId="23848"/>
    <cellStyle name="Input [yellow] 2 2 2 5 7" xfId="27238"/>
    <cellStyle name="Input [yellow] 2 2 2 6" xfId="3379"/>
    <cellStyle name="Input [yellow] 2 2 2 6 2" xfId="8684"/>
    <cellStyle name="Input [yellow] 2 2 2 6 3" xfId="13214"/>
    <cellStyle name="Input [yellow] 2 2 2 6 4" xfId="17738"/>
    <cellStyle name="Input [yellow] 2 2 2 6 5" xfId="16850"/>
    <cellStyle name="Input [yellow] 2 2 2 6 6" xfId="23850"/>
    <cellStyle name="Input [yellow] 2 2 2 6 7" xfId="27240"/>
    <cellStyle name="Input [yellow] 2 2 2 7" xfId="3792"/>
    <cellStyle name="Input [yellow] 2 2 2 7 2" xfId="8685"/>
    <cellStyle name="Input [yellow] 2 2 2 7 3" xfId="13215"/>
    <cellStyle name="Input [yellow] 2 2 2 7 4" xfId="17739"/>
    <cellStyle name="Input [yellow] 2 2 2 7 5" xfId="16849"/>
    <cellStyle name="Input [yellow] 2 2 2 7 6" xfId="23851"/>
    <cellStyle name="Input [yellow] 2 2 2 7 7" xfId="27241"/>
    <cellStyle name="Input [yellow] 2 2 2 8" xfId="8675"/>
    <cellStyle name="Input [yellow] 2 2 2 9" xfId="13205"/>
    <cellStyle name="Input [yellow] 2 2 3" xfId="1338"/>
    <cellStyle name="Input [yellow] 2 2 3 10" xfId="16848"/>
    <cellStyle name="Input [yellow] 2 2 3 11" xfId="23852"/>
    <cellStyle name="Input [yellow] 2 2 3 12" xfId="27242"/>
    <cellStyle name="Input [yellow] 2 2 3 2" xfId="1889"/>
    <cellStyle name="Input [yellow] 2 2 3 2 2" xfId="4438"/>
    <cellStyle name="Input [yellow] 2 2 3 2 2 2" xfId="8688"/>
    <cellStyle name="Input [yellow] 2 2 3 2 2 3" xfId="13218"/>
    <cellStyle name="Input [yellow] 2 2 3 2 2 4" xfId="17742"/>
    <cellStyle name="Input [yellow] 2 2 3 2 2 5" xfId="16793"/>
    <cellStyle name="Input [yellow] 2 2 3 2 2 6" xfId="23854"/>
    <cellStyle name="Input [yellow] 2 2 3 2 2 7" xfId="27244"/>
    <cellStyle name="Input [yellow] 2 2 3 2 3" xfId="8687"/>
    <cellStyle name="Input [yellow] 2 2 3 2 4" xfId="13217"/>
    <cellStyle name="Input [yellow] 2 2 3 2 5" xfId="17741"/>
    <cellStyle name="Input [yellow] 2 2 3 2 6" xfId="16847"/>
    <cellStyle name="Input [yellow] 2 2 3 2 7" xfId="23853"/>
    <cellStyle name="Input [yellow] 2 2 3 2 8" xfId="27243"/>
    <cellStyle name="Input [yellow] 2 2 3 3" xfId="2308"/>
    <cellStyle name="Input [yellow] 2 2 3 3 2" xfId="4855"/>
    <cellStyle name="Input [yellow] 2 2 3 3 2 2" xfId="8690"/>
    <cellStyle name="Input [yellow] 2 2 3 3 2 3" xfId="13220"/>
    <cellStyle name="Input [yellow] 2 2 3 3 2 4" xfId="17744"/>
    <cellStyle name="Input [yellow] 2 2 3 3 2 5" xfId="16785"/>
    <cellStyle name="Input [yellow] 2 2 3 3 2 6" xfId="23856"/>
    <cellStyle name="Input [yellow] 2 2 3 3 2 7" xfId="27246"/>
    <cellStyle name="Input [yellow] 2 2 3 3 3" xfId="8689"/>
    <cellStyle name="Input [yellow] 2 2 3 3 4" xfId="13219"/>
    <cellStyle name="Input [yellow] 2 2 3 3 5" xfId="17743"/>
    <cellStyle name="Input [yellow] 2 2 3 3 6" xfId="16786"/>
    <cellStyle name="Input [yellow] 2 2 3 3 7" xfId="23855"/>
    <cellStyle name="Input [yellow] 2 2 3 3 8" xfId="27245"/>
    <cellStyle name="Input [yellow] 2 2 3 4" xfId="2720"/>
    <cellStyle name="Input [yellow] 2 2 3 4 2" xfId="5267"/>
    <cellStyle name="Input [yellow] 2 2 3 4 2 2" xfId="8692"/>
    <cellStyle name="Input [yellow] 2 2 3 4 2 3" xfId="13222"/>
    <cellStyle name="Input [yellow] 2 2 3 4 2 4" xfId="17746"/>
    <cellStyle name="Input [yellow] 2 2 3 4 2 5" xfId="16783"/>
    <cellStyle name="Input [yellow] 2 2 3 4 2 6" xfId="23858"/>
    <cellStyle name="Input [yellow] 2 2 3 4 2 7" xfId="27248"/>
    <cellStyle name="Input [yellow] 2 2 3 4 3" xfId="8691"/>
    <cellStyle name="Input [yellow] 2 2 3 4 4" xfId="13221"/>
    <cellStyle name="Input [yellow] 2 2 3 4 5" xfId="17745"/>
    <cellStyle name="Input [yellow] 2 2 3 4 6" xfId="16784"/>
    <cellStyle name="Input [yellow] 2 2 3 4 7" xfId="23857"/>
    <cellStyle name="Input [yellow] 2 2 3 4 8" xfId="27247"/>
    <cellStyle name="Input [yellow] 2 2 3 5" xfId="3135"/>
    <cellStyle name="Input [yellow] 2 2 3 5 2" xfId="5682"/>
    <cellStyle name="Input [yellow] 2 2 3 5 2 2" xfId="8694"/>
    <cellStyle name="Input [yellow] 2 2 3 5 2 3" xfId="13224"/>
    <cellStyle name="Input [yellow] 2 2 3 5 2 4" xfId="17748"/>
    <cellStyle name="Input [yellow] 2 2 3 5 2 5" xfId="16722"/>
    <cellStyle name="Input [yellow] 2 2 3 5 2 6" xfId="23860"/>
    <cellStyle name="Input [yellow] 2 2 3 5 2 7" xfId="27250"/>
    <cellStyle name="Input [yellow] 2 2 3 5 3" xfId="8693"/>
    <cellStyle name="Input [yellow] 2 2 3 5 4" xfId="13223"/>
    <cellStyle name="Input [yellow] 2 2 3 5 5" xfId="17747"/>
    <cellStyle name="Input [yellow] 2 2 3 5 6" xfId="16729"/>
    <cellStyle name="Input [yellow] 2 2 3 5 7" xfId="23859"/>
    <cellStyle name="Input [yellow] 2 2 3 5 8" xfId="27249"/>
    <cellStyle name="Input [yellow] 2 2 3 6" xfId="3891"/>
    <cellStyle name="Input [yellow] 2 2 3 6 2" xfId="8695"/>
    <cellStyle name="Input [yellow] 2 2 3 6 3" xfId="13225"/>
    <cellStyle name="Input [yellow] 2 2 3 6 4" xfId="17749"/>
    <cellStyle name="Input [yellow] 2 2 3 6 5" xfId="16721"/>
    <cellStyle name="Input [yellow] 2 2 3 6 6" xfId="23861"/>
    <cellStyle name="Input [yellow] 2 2 3 6 7" xfId="27251"/>
    <cellStyle name="Input [yellow] 2 2 3 7" xfId="8686"/>
    <cellStyle name="Input [yellow] 2 2 3 8" xfId="13216"/>
    <cellStyle name="Input [yellow] 2 2 3 9" xfId="17740"/>
    <cellStyle name="Input [yellow] 2 2 4" xfId="1688"/>
    <cellStyle name="Input [yellow] 2 2 4 2" xfId="4237"/>
    <cellStyle name="Input [yellow] 2 2 4 2 2" xfId="8697"/>
    <cellStyle name="Input [yellow] 2 2 4 2 3" xfId="13227"/>
    <cellStyle name="Input [yellow] 2 2 4 2 4" xfId="17751"/>
    <cellStyle name="Input [yellow] 2 2 4 2 5" xfId="16719"/>
    <cellStyle name="Input [yellow] 2 2 4 2 6" xfId="23862"/>
    <cellStyle name="Input [yellow] 2 2 4 2 7" xfId="27253"/>
    <cellStyle name="Input [yellow] 2 2 4 3" xfId="8696"/>
    <cellStyle name="Input [yellow] 2 2 4 4" xfId="13226"/>
    <cellStyle name="Input [yellow] 2 2 4 5" xfId="17750"/>
    <cellStyle name="Input [yellow] 2 2 4 6" xfId="16720"/>
    <cellStyle name="Input [yellow] 2 2 4 7" xfId="27252"/>
    <cellStyle name="Input [yellow] 2 2 5" xfId="2107"/>
    <cellStyle name="Input [yellow] 2 2 5 2" xfId="4654"/>
    <cellStyle name="Input [yellow] 2 2 5 2 2" xfId="8699"/>
    <cellStyle name="Input [yellow] 2 2 5 2 3" xfId="13229"/>
    <cellStyle name="Input [yellow] 2 2 5 2 4" xfId="17753"/>
    <cellStyle name="Input [yellow] 2 2 5 2 5" xfId="16658"/>
    <cellStyle name="Input [yellow] 2 2 5 2 6" xfId="23864"/>
    <cellStyle name="Input [yellow] 2 2 5 2 7" xfId="27255"/>
    <cellStyle name="Input [yellow] 2 2 5 3" xfId="8698"/>
    <cellStyle name="Input [yellow] 2 2 5 4" xfId="13228"/>
    <cellStyle name="Input [yellow] 2 2 5 5" xfId="17752"/>
    <cellStyle name="Input [yellow] 2 2 5 6" xfId="16665"/>
    <cellStyle name="Input [yellow] 2 2 5 7" xfId="23863"/>
    <cellStyle name="Input [yellow] 2 2 5 8" xfId="27254"/>
    <cellStyle name="Input [yellow] 2 2 6" xfId="2519"/>
    <cellStyle name="Input [yellow] 2 2 6 2" xfId="5066"/>
    <cellStyle name="Input [yellow] 2 2 6 2 2" xfId="8701"/>
    <cellStyle name="Input [yellow] 2 2 6 2 3" xfId="17755"/>
    <cellStyle name="Input [yellow] 2 2 6 2 4" xfId="16656"/>
    <cellStyle name="Input [yellow] 2 2 6 2 5" xfId="23866"/>
    <cellStyle name="Input [yellow] 2 2 6 2 6" xfId="27257"/>
    <cellStyle name="Input [yellow] 2 2 6 3" xfId="8700"/>
    <cellStyle name="Input [yellow] 2 2 6 4" xfId="17754"/>
    <cellStyle name="Input [yellow] 2 2 6 5" xfId="16657"/>
    <cellStyle name="Input [yellow] 2 2 6 6" xfId="23865"/>
    <cellStyle name="Input [yellow] 2 2 6 7" xfId="27256"/>
    <cellStyle name="Input [yellow] 2 2 7" xfId="2934"/>
    <cellStyle name="Input [yellow] 2 2 7 2" xfId="5481"/>
    <cellStyle name="Input [yellow] 2 2 7 2 2" xfId="8703"/>
    <cellStyle name="Input [yellow] 2 2 7 2 3" xfId="13233"/>
    <cellStyle name="Input [yellow] 2 2 7 2 4" xfId="17757"/>
    <cellStyle name="Input [yellow] 2 2 7 2 5" xfId="16601"/>
    <cellStyle name="Input [yellow] 2 2 7 2 6" xfId="23868"/>
    <cellStyle name="Input [yellow] 2 2 7 2 7" xfId="27259"/>
    <cellStyle name="Input [yellow] 2 2 7 3" xfId="8702"/>
    <cellStyle name="Input [yellow] 2 2 7 4" xfId="13232"/>
    <cellStyle name="Input [yellow] 2 2 7 5" xfId="17756"/>
    <cellStyle name="Input [yellow] 2 2 7 6" xfId="16655"/>
    <cellStyle name="Input [yellow] 2 2 7 7" xfId="23867"/>
    <cellStyle name="Input [yellow] 2 2 7 8" xfId="27258"/>
    <cellStyle name="Input [yellow] 2 2 8" xfId="3690"/>
    <cellStyle name="Input [yellow] 2 2 8 2" xfId="8704"/>
    <cellStyle name="Input [yellow] 2 2 8 3" xfId="13234"/>
    <cellStyle name="Input [yellow] 2 2 8 4" xfId="17758"/>
    <cellStyle name="Input [yellow] 2 2 8 5" xfId="16594"/>
    <cellStyle name="Input [yellow] 2 2 8 6" xfId="23869"/>
    <cellStyle name="Input [yellow] 2 2 8 7" xfId="27260"/>
    <cellStyle name="Input [yellow] 2 2 9" xfId="8674"/>
    <cellStyle name="Input [yellow] 2 3" xfId="1181"/>
    <cellStyle name="Input [yellow] 2 3 10" xfId="17759"/>
    <cellStyle name="Input [yellow] 2 3 11" xfId="23870"/>
    <cellStyle name="Input [yellow] 2 3 12" xfId="27261"/>
    <cellStyle name="Input [yellow] 2 3 2" xfId="1732"/>
    <cellStyle name="Input [yellow] 2 3 2 2" xfId="4281"/>
    <cellStyle name="Input [yellow] 2 3 2 2 2" xfId="8707"/>
    <cellStyle name="Input [yellow] 2 3 2 2 3" xfId="13237"/>
    <cellStyle name="Input [yellow] 2 3 2 2 4" xfId="17761"/>
    <cellStyle name="Input [yellow] 2 3 2 2 5" xfId="16591"/>
    <cellStyle name="Input [yellow] 2 3 2 2 6" xfId="23872"/>
    <cellStyle name="Input [yellow] 2 3 2 2 7" xfId="27263"/>
    <cellStyle name="Input [yellow] 2 3 2 3" xfId="8706"/>
    <cellStyle name="Input [yellow] 2 3 2 4" xfId="13236"/>
    <cellStyle name="Input [yellow] 2 3 2 5" xfId="17760"/>
    <cellStyle name="Input [yellow] 2 3 2 6" xfId="16592"/>
    <cellStyle name="Input [yellow] 2 3 2 7" xfId="23871"/>
    <cellStyle name="Input [yellow] 2 3 2 8" xfId="27262"/>
    <cellStyle name="Input [yellow] 2 3 3" xfId="2151"/>
    <cellStyle name="Input [yellow] 2 3 3 2" xfId="4698"/>
    <cellStyle name="Input [yellow] 2 3 3 2 2" xfId="8709"/>
    <cellStyle name="Input [yellow] 2 3 3 2 3" xfId="13239"/>
    <cellStyle name="Input [yellow] 2 3 3 2 4" xfId="17763"/>
    <cellStyle name="Input [yellow] 2 3 3 2 5" xfId="16530"/>
    <cellStyle name="Input [yellow] 2 3 3 2 6" xfId="23874"/>
    <cellStyle name="Input [yellow] 2 3 3 2 7" xfId="27265"/>
    <cellStyle name="Input [yellow] 2 3 3 3" xfId="8708"/>
    <cellStyle name="Input [yellow] 2 3 3 4" xfId="13238"/>
    <cellStyle name="Input [yellow] 2 3 3 5" xfId="17762"/>
    <cellStyle name="Input [yellow] 2 3 3 6" xfId="16537"/>
    <cellStyle name="Input [yellow] 2 3 3 7" xfId="23873"/>
    <cellStyle name="Input [yellow] 2 3 3 8" xfId="27264"/>
    <cellStyle name="Input [yellow] 2 3 4" xfId="2563"/>
    <cellStyle name="Input [yellow] 2 3 4 2" xfId="5110"/>
    <cellStyle name="Input [yellow] 2 3 4 2 2" xfId="8711"/>
    <cellStyle name="Input [yellow] 2 3 4 2 3" xfId="13241"/>
    <cellStyle name="Input [yellow] 2 3 4 2 4" xfId="17765"/>
    <cellStyle name="Input [yellow] 2 3 4 2 5" xfId="16528"/>
    <cellStyle name="Input [yellow] 2 3 4 2 6" xfId="23876"/>
    <cellStyle name="Input [yellow] 2 3 4 2 7" xfId="27267"/>
    <cellStyle name="Input [yellow] 2 3 4 3" xfId="8710"/>
    <cellStyle name="Input [yellow] 2 3 4 4" xfId="13240"/>
    <cellStyle name="Input [yellow] 2 3 4 5" xfId="17764"/>
    <cellStyle name="Input [yellow] 2 3 4 6" xfId="23875"/>
    <cellStyle name="Input [yellow] 2 3 4 7" xfId="27266"/>
    <cellStyle name="Input [yellow] 2 3 5" xfId="2978"/>
    <cellStyle name="Input [yellow] 2 3 5 2" xfId="5525"/>
    <cellStyle name="Input [yellow] 2 3 5 2 2" xfId="8713"/>
    <cellStyle name="Input [yellow] 2 3 5 2 3" xfId="13243"/>
    <cellStyle name="Input [yellow] 2 3 5 2 4" xfId="17767"/>
    <cellStyle name="Input [yellow] 2 3 5 2 5" xfId="16473"/>
    <cellStyle name="Input [yellow] 2 3 5 2 6" xfId="23878"/>
    <cellStyle name="Input [yellow] 2 3 5 2 7" xfId="27269"/>
    <cellStyle name="Input [yellow] 2 3 5 3" xfId="8712"/>
    <cellStyle name="Input [yellow] 2 3 5 4" xfId="13242"/>
    <cellStyle name="Input [yellow] 2 3 5 5" xfId="17766"/>
    <cellStyle name="Input [yellow] 2 3 5 6" xfId="16527"/>
    <cellStyle name="Input [yellow] 2 3 5 7" xfId="23877"/>
    <cellStyle name="Input [yellow] 2 3 5 8" xfId="27268"/>
    <cellStyle name="Input [yellow] 2 3 6" xfId="3380"/>
    <cellStyle name="Input [yellow] 2 3 6 2" xfId="8714"/>
    <cellStyle name="Input [yellow] 2 3 6 3" xfId="13244"/>
    <cellStyle name="Input [yellow] 2 3 6 4" xfId="17768"/>
    <cellStyle name="Input [yellow] 2 3 6 5" xfId="16466"/>
    <cellStyle name="Input [yellow] 2 3 6 6" xfId="23879"/>
    <cellStyle name="Input [yellow] 2 3 6 7" xfId="27270"/>
    <cellStyle name="Input [yellow] 2 3 7" xfId="3734"/>
    <cellStyle name="Input [yellow] 2 3 7 2" xfId="8715"/>
    <cellStyle name="Input [yellow] 2 3 7 3" xfId="13245"/>
    <cellStyle name="Input [yellow] 2 3 7 4" xfId="17769"/>
    <cellStyle name="Input [yellow] 2 3 7 5" xfId="16465"/>
    <cellStyle name="Input [yellow] 2 3 7 6" xfId="23880"/>
    <cellStyle name="Input [yellow] 2 3 7 7" xfId="27271"/>
    <cellStyle name="Input [yellow] 2 3 8" xfId="8705"/>
    <cellStyle name="Input [yellow] 2 3 9" xfId="13235"/>
    <cellStyle name="Input [yellow] 2 4" xfId="1282"/>
    <cellStyle name="Input [yellow] 2 4 10" xfId="16464"/>
    <cellStyle name="Input [yellow] 2 4 11" xfId="23881"/>
    <cellStyle name="Input [yellow] 2 4 12" xfId="27272"/>
    <cellStyle name="Input [yellow] 2 4 2" xfId="1833"/>
    <cellStyle name="Input [yellow] 2 4 2 2" xfId="4382"/>
    <cellStyle name="Input [yellow] 2 4 2 2 2" xfId="8718"/>
    <cellStyle name="Input [yellow] 2 4 2 2 3" xfId="13248"/>
    <cellStyle name="Input [yellow] 2 4 2 2 4" xfId="17772"/>
    <cellStyle name="Input [yellow] 2 4 2 2 5" xfId="16409"/>
    <cellStyle name="Input [yellow] 2 4 2 2 6" xfId="23883"/>
    <cellStyle name="Input [yellow] 2 4 2 2 7" xfId="27274"/>
    <cellStyle name="Input [yellow] 2 4 2 3" xfId="8717"/>
    <cellStyle name="Input [yellow] 2 4 2 4" xfId="13247"/>
    <cellStyle name="Input [yellow] 2 4 2 5" xfId="17771"/>
    <cellStyle name="Input [yellow] 2 4 2 6" xfId="16463"/>
    <cellStyle name="Input [yellow] 2 4 2 7" xfId="23882"/>
    <cellStyle name="Input [yellow] 2 4 2 8" xfId="27273"/>
    <cellStyle name="Input [yellow] 2 4 3" xfId="2252"/>
    <cellStyle name="Input [yellow] 2 4 3 2" xfId="4799"/>
    <cellStyle name="Input [yellow] 2 4 3 2 2" xfId="8720"/>
    <cellStyle name="Input [yellow] 2 4 3 2 3" xfId="13250"/>
    <cellStyle name="Input [yellow] 2 4 3 2 4" xfId="17774"/>
    <cellStyle name="Input [yellow] 2 4 3 2 5" xfId="16401"/>
    <cellStyle name="Input [yellow] 2 4 3 2 6" xfId="23885"/>
    <cellStyle name="Input [yellow] 2 4 3 2 7" xfId="27276"/>
    <cellStyle name="Input [yellow] 2 4 3 3" xfId="8719"/>
    <cellStyle name="Input [yellow] 2 4 3 4" xfId="13249"/>
    <cellStyle name="Input [yellow] 2 4 3 5" xfId="17773"/>
    <cellStyle name="Input [yellow] 2 4 3 6" xfId="16402"/>
    <cellStyle name="Input [yellow] 2 4 3 7" xfId="23884"/>
    <cellStyle name="Input [yellow] 2 4 3 8" xfId="27275"/>
    <cellStyle name="Input [yellow] 2 4 4" xfId="2664"/>
    <cellStyle name="Input [yellow] 2 4 4 2" xfId="5211"/>
    <cellStyle name="Input [yellow] 2 4 4 2 2" xfId="8722"/>
    <cellStyle name="Input [yellow] 2 4 4 2 3" xfId="13252"/>
    <cellStyle name="Input [yellow] 2 4 4 2 4" xfId="17776"/>
    <cellStyle name="Input [yellow] 2 4 4 2 5" xfId="16399"/>
    <cellStyle name="Input [yellow] 2 4 4 2 6" xfId="23887"/>
    <cellStyle name="Input [yellow] 2 4 4 2 7" xfId="27278"/>
    <cellStyle name="Input [yellow] 2 4 4 3" xfId="8721"/>
    <cellStyle name="Input [yellow] 2 4 4 4" xfId="13251"/>
    <cellStyle name="Input [yellow] 2 4 4 5" xfId="17775"/>
    <cellStyle name="Input [yellow] 2 4 4 6" xfId="16400"/>
    <cellStyle name="Input [yellow] 2 4 4 7" xfId="23886"/>
    <cellStyle name="Input [yellow] 2 4 4 8" xfId="27277"/>
    <cellStyle name="Input [yellow] 2 4 5" xfId="3079"/>
    <cellStyle name="Input [yellow] 2 4 5 2" xfId="5626"/>
    <cellStyle name="Input [yellow] 2 4 5 2 2" xfId="13254"/>
    <cellStyle name="Input [yellow] 2 4 5 2 3" xfId="17778"/>
    <cellStyle name="Input [yellow] 2 4 5 2 4" xfId="16338"/>
    <cellStyle name="Input [yellow] 2 4 5 2 5" xfId="23889"/>
    <cellStyle name="Input [yellow] 2 4 5 2 6" xfId="27280"/>
    <cellStyle name="Input [yellow] 2 4 5 3" xfId="13253"/>
    <cellStyle name="Input [yellow] 2 4 5 4" xfId="17777"/>
    <cellStyle name="Input [yellow] 2 4 5 5" xfId="16345"/>
    <cellStyle name="Input [yellow] 2 4 5 6" xfId="23888"/>
    <cellStyle name="Input [yellow] 2 4 5 7" xfId="27279"/>
    <cellStyle name="Input [yellow] 2 4 6" xfId="3381"/>
    <cellStyle name="Input [yellow] 2 4 6 2" xfId="8725"/>
    <cellStyle name="Input [yellow] 2 4 6 3" xfId="13255"/>
    <cellStyle name="Input [yellow] 2 4 6 4" xfId="17779"/>
    <cellStyle name="Input [yellow] 2 4 6 5" xfId="16337"/>
    <cellStyle name="Input [yellow] 2 4 6 6" xfId="23890"/>
    <cellStyle name="Input [yellow] 2 4 6 7" xfId="27281"/>
    <cellStyle name="Input [yellow] 2 4 7" xfId="3835"/>
    <cellStyle name="Input [yellow] 2 4 7 2" xfId="8726"/>
    <cellStyle name="Input [yellow] 2 4 7 3" xfId="13256"/>
    <cellStyle name="Input [yellow] 2 4 7 4" xfId="17780"/>
    <cellStyle name="Input [yellow] 2 4 7 5" xfId="16336"/>
    <cellStyle name="Input [yellow] 2 4 7 6" xfId="23891"/>
    <cellStyle name="Input [yellow] 2 4 7 7" xfId="27282"/>
    <cellStyle name="Input [yellow] 2 4 8" xfId="13246"/>
    <cellStyle name="Input [yellow] 2 4 9" xfId="17770"/>
    <cellStyle name="Input [yellow] 2 5" xfId="1630"/>
    <cellStyle name="Input [yellow] 2 5 2" xfId="4179"/>
    <cellStyle name="Input [yellow] 2 5 2 2" xfId="8728"/>
    <cellStyle name="Input [yellow] 2 5 2 3" xfId="13258"/>
    <cellStyle name="Input [yellow] 2 5 2 4" xfId="17782"/>
    <cellStyle name="Input [yellow] 2 5 2 5" xfId="16281"/>
    <cellStyle name="Input [yellow] 2 5 2 6" xfId="23893"/>
    <cellStyle name="Input [yellow] 2 5 2 7" xfId="27284"/>
    <cellStyle name="Input [yellow] 2 5 3" xfId="8727"/>
    <cellStyle name="Input [yellow] 2 5 4" xfId="13257"/>
    <cellStyle name="Input [yellow] 2 5 5" xfId="17781"/>
    <cellStyle name="Input [yellow] 2 5 6" xfId="16335"/>
    <cellStyle name="Input [yellow] 2 5 7" xfId="23892"/>
    <cellStyle name="Input [yellow] 2 5 8" xfId="27283"/>
    <cellStyle name="Input [yellow] 2 6" xfId="2049"/>
    <cellStyle name="Input [yellow] 2 6 2" xfId="4596"/>
    <cellStyle name="Input [yellow] 2 6 2 2" xfId="8730"/>
    <cellStyle name="Input [yellow] 2 6 2 3" xfId="13260"/>
    <cellStyle name="Input [yellow] 2 6 2 4" xfId="17784"/>
    <cellStyle name="Input [yellow] 2 6 2 5" xfId="16273"/>
    <cellStyle name="Input [yellow] 2 6 2 6" xfId="23895"/>
    <cellStyle name="Input [yellow] 2 6 2 7" xfId="27286"/>
    <cellStyle name="Input [yellow] 2 6 3" xfId="8729"/>
    <cellStyle name="Input [yellow] 2 6 4" xfId="13259"/>
    <cellStyle name="Input [yellow] 2 6 5" xfId="17783"/>
    <cellStyle name="Input [yellow] 2 6 6" xfId="16274"/>
    <cellStyle name="Input [yellow] 2 6 7" xfId="23894"/>
    <cellStyle name="Input [yellow] 2 6 8" xfId="27285"/>
    <cellStyle name="Input [yellow] 2 7" xfId="2461"/>
    <cellStyle name="Input [yellow] 2 7 2" xfId="5008"/>
    <cellStyle name="Input [yellow] 2 7 2 2" xfId="8732"/>
    <cellStyle name="Input [yellow] 2 7 2 3" xfId="13262"/>
    <cellStyle name="Input [yellow] 2 7 2 4" xfId="17786"/>
    <cellStyle name="Input [yellow] 2 7 2 5" xfId="16271"/>
    <cellStyle name="Input [yellow] 2 7 2 6" xfId="23897"/>
    <cellStyle name="Input [yellow] 2 7 2 7" xfId="27288"/>
    <cellStyle name="Input [yellow] 2 7 3" xfId="8731"/>
    <cellStyle name="Input [yellow] 2 7 4" xfId="13261"/>
    <cellStyle name="Input [yellow] 2 7 5" xfId="17785"/>
    <cellStyle name="Input [yellow] 2 7 6" xfId="16272"/>
    <cellStyle name="Input [yellow] 2 7 7" xfId="23896"/>
    <cellStyle name="Input [yellow] 2 7 8" xfId="27287"/>
    <cellStyle name="Input [yellow] 2 8" xfId="2876"/>
    <cellStyle name="Input [yellow] 2 8 2" xfId="5423"/>
    <cellStyle name="Input [yellow] 2 8 2 2" xfId="8734"/>
    <cellStyle name="Input [yellow] 2 8 2 3" xfId="13264"/>
    <cellStyle name="Input [yellow] 2 8 2 4" xfId="17788"/>
    <cellStyle name="Input [yellow] 2 8 2 5" xfId="16210"/>
    <cellStyle name="Input [yellow] 2 8 2 6" xfId="23899"/>
    <cellStyle name="Input [yellow] 2 8 2 7" xfId="27290"/>
    <cellStyle name="Input [yellow] 2 8 3" xfId="8733"/>
    <cellStyle name="Input [yellow] 2 8 4" xfId="13263"/>
    <cellStyle name="Input [yellow] 2 8 5" xfId="17787"/>
    <cellStyle name="Input [yellow] 2 8 6" xfId="16217"/>
    <cellStyle name="Input [yellow] 2 8 7" xfId="23898"/>
    <cellStyle name="Input [yellow] 2 8 8" xfId="27289"/>
    <cellStyle name="Input [yellow] 2 9" xfId="3632"/>
    <cellStyle name="Input [yellow] 2 9 2" xfId="8735"/>
    <cellStyle name="Input [yellow] 2 9 3" xfId="13265"/>
    <cellStyle name="Input [yellow] 2 9 4" xfId="17789"/>
    <cellStyle name="Input [yellow] 2 9 5" xfId="16209"/>
    <cellStyle name="Input [yellow] 2 9 6" xfId="23900"/>
    <cellStyle name="Input [yellow] 2 9 7" xfId="27291"/>
    <cellStyle name="Input [yellow] 3" xfId="35564"/>
    <cellStyle name="Input [yellow] 3 2" xfId="35565"/>
    <cellStyle name="Input [yellow] 3 2 2" xfId="35566"/>
    <cellStyle name="Input [yellow] 3 3" xfId="35567"/>
    <cellStyle name="Input [yellow] 4" xfId="35568"/>
    <cellStyle name="Input [yellow] 5" xfId="35569"/>
    <cellStyle name="Input [yellow] 6" xfId="35570"/>
    <cellStyle name="Input [yellow] 7" xfId="35571"/>
    <cellStyle name="Input [yellow] 8" xfId="35572"/>
    <cellStyle name="Input [yellow]_Sheet1" xfId="35573"/>
    <cellStyle name="Input 10" xfId="35574"/>
    <cellStyle name="input 10 2" xfId="35575"/>
    <cellStyle name="input 10 2 2" xfId="35576"/>
    <cellStyle name="input 10 2 2 2" xfId="35577"/>
    <cellStyle name="input 10 2 3" xfId="35578"/>
    <cellStyle name="Input 11" xfId="35579"/>
    <cellStyle name="input 11 2" xfId="35580"/>
    <cellStyle name="input 11 2 2" xfId="35581"/>
    <cellStyle name="input 11 2 2 2" xfId="35582"/>
    <cellStyle name="input 11 2 3" xfId="35583"/>
    <cellStyle name="Input 12" xfId="35584"/>
    <cellStyle name="input 12 2" xfId="35585"/>
    <cellStyle name="input 12 2 2" xfId="35586"/>
    <cellStyle name="input 12 2 2 2" xfId="35587"/>
    <cellStyle name="input 12 2 3" xfId="35588"/>
    <cellStyle name="Input 13" xfId="35589"/>
    <cellStyle name="input 13 2" xfId="35590"/>
    <cellStyle name="input 13 2 2" xfId="35591"/>
    <cellStyle name="input 13 2 2 2" xfId="35592"/>
    <cellStyle name="input 13 2 3" xfId="35593"/>
    <cellStyle name="input 13 3" xfId="35594"/>
    <cellStyle name="input 13 3 2" xfId="35595"/>
    <cellStyle name="input 13 4" xfId="35596"/>
    <cellStyle name="Input 14" xfId="35597"/>
    <cellStyle name="input 14 2" xfId="35598"/>
    <cellStyle name="input 14 2 2" xfId="35599"/>
    <cellStyle name="input 14 2 2 2" xfId="35600"/>
    <cellStyle name="input 14 2 3" xfId="35601"/>
    <cellStyle name="input 14 3" xfId="35602"/>
    <cellStyle name="input 14 3 2" xfId="35603"/>
    <cellStyle name="input 14 4" xfId="35604"/>
    <cellStyle name="Input 15" xfId="35605"/>
    <cellStyle name="input 15 2" xfId="35606"/>
    <cellStyle name="input 15 2 2" xfId="35607"/>
    <cellStyle name="input 15 2 2 2" xfId="35608"/>
    <cellStyle name="input 15 2 3" xfId="35609"/>
    <cellStyle name="input 15 3" xfId="35610"/>
    <cellStyle name="input 15 3 2" xfId="35611"/>
    <cellStyle name="input 15 4" xfId="35612"/>
    <cellStyle name="Input 16" xfId="35613"/>
    <cellStyle name="input 16 2" xfId="35614"/>
    <cellStyle name="input 16 2 2" xfId="35615"/>
    <cellStyle name="input 16 2 2 2" xfId="35616"/>
    <cellStyle name="input 16 2 3" xfId="35617"/>
    <cellStyle name="input 16 3" xfId="35618"/>
    <cellStyle name="input 16 3 2" xfId="35619"/>
    <cellStyle name="input 16 4" xfId="35620"/>
    <cellStyle name="Input 17" xfId="35621"/>
    <cellStyle name="input 17 2" xfId="35622"/>
    <cellStyle name="input 17 2 2" xfId="35623"/>
    <cellStyle name="input 17 2 2 2" xfId="35624"/>
    <cellStyle name="input 17 2 3" xfId="35625"/>
    <cellStyle name="input 17 3" xfId="35626"/>
    <cellStyle name="input 17 3 2" xfId="35627"/>
    <cellStyle name="input 17 4" xfId="35628"/>
    <cellStyle name="Input 18" xfId="35629"/>
    <cellStyle name="input 18 2" xfId="35630"/>
    <cellStyle name="input 18 2 2" xfId="35631"/>
    <cellStyle name="input 18 2 2 2" xfId="35632"/>
    <cellStyle name="input 18 2 3" xfId="35633"/>
    <cellStyle name="input 18 3" xfId="35634"/>
    <cellStyle name="input 18 3 2" xfId="35635"/>
    <cellStyle name="input 18 4" xfId="35636"/>
    <cellStyle name="Input 19" xfId="35637"/>
    <cellStyle name="input 19 2" xfId="35638"/>
    <cellStyle name="input 19 2 2" xfId="35639"/>
    <cellStyle name="input 19 3" xfId="35640"/>
    <cellStyle name="Input 2" xfId="483"/>
    <cellStyle name="Input 2 2" xfId="1064"/>
    <cellStyle name="Input 2 2 10" xfId="8737"/>
    <cellStyle name="Input 2 2 11" xfId="16207"/>
    <cellStyle name="Input 2 2 12" xfId="29994"/>
    <cellStyle name="Input 2 2 2" xfId="1182"/>
    <cellStyle name="Input 2 2 2 10" xfId="16206"/>
    <cellStyle name="Input 2 2 2 11" xfId="23901"/>
    <cellStyle name="Input 2 2 2 12" xfId="29995"/>
    <cellStyle name="Input 2 2 2 2" xfId="1733"/>
    <cellStyle name="Input 2 2 2 2 2" xfId="4282"/>
    <cellStyle name="Input 2 2 2 2 2 2" xfId="8740"/>
    <cellStyle name="Input 2 2 2 2 2 3" xfId="13270"/>
    <cellStyle name="Input 2 2 2 2 2 4" xfId="16204"/>
    <cellStyle name="Input 2 2 2 2 2 5" xfId="23903"/>
    <cellStyle name="Input 2 2 2 2 2 6" xfId="29997"/>
    <cellStyle name="Input 2 2 2 2 2 7" xfId="29397"/>
    <cellStyle name="Input 2 2 2 2 3" xfId="8739"/>
    <cellStyle name="Input 2 2 2 2 4" xfId="13269"/>
    <cellStyle name="Input 2 2 2 2 5" xfId="16205"/>
    <cellStyle name="Input 2 2 2 2 6" xfId="23902"/>
    <cellStyle name="Input 2 2 2 2 7" xfId="29996"/>
    <cellStyle name="Input 2 2 2 2 8" xfId="29760"/>
    <cellStyle name="Input 2 2 2 3" xfId="2152"/>
    <cellStyle name="Input 2 2 2 3 2" xfId="4699"/>
    <cellStyle name="Input 2 2 2 3 2 2" xfId="8742"/>
    <cellStyle name="Input 2 2 2 3 2 3" xfId="13272"/>
    <cellStyle name="Input 2 2 2 3 2 4" xfId="16202"/>
    <cellStyle name="Input 2 2 2 3 2 5" xfId="23905"/>
    <cellStyle name="Input 2 2 2 3 2 6" xfId="29999"/>
    <cellStyle name="Input 2 2 2 3 2 7" xfId="29762"/>
    <cellStyle name="Input 2 2 2 3 3" xfId="8741"/>
    <cellStyle name="Input 2 2 2 3 4" xfId="13271"/>
    <cellStyle name="Input 2 2 2 3 5" xfId="16203"/>
    <cellStyle name="Input 2 2 2 3 6" xfId="23904"/>
    <cellStyle name="Input 2 2 2 3 7" xfId="29998"/>
    <cellStyle name="Input 2 2 2 3 8" xfId="29761"/>
    <cellStyle name="Input 2 2 2 4" xfId="2564"/>
    <cellStyle name="Input 2 2 2 4 2" xfId="5111"/>
    <cellStyle name="Input 2 2 2 4 2 2" xfId="8744"/>
    <cellStyle name="Input 2 2 2 4 2 3" xfId="13274"/>
    <cellStyle name="Input 2 2 2 4 2 4" xfId="16200"/>
    <cellStyle name="Input 2 2 2 4 2 5" xfId="23907"/>
    <cellStyle name="Input 2 2 2 4 2 6" xfId="30001"/>
    <cellStyle name="Input 2 2 2 4 2 7" xfId="29764"/>
    <cellStyle name="Input 2 2 2 4 3" xfId="8743"/>
    <cellStyle name="Input 2 2 2 4 4" xfId="13273"/>
    <cellStyle name="Input 2 2 2 4 5" xfId="16201"/>
    <cellStyle name="Input 2 2 2 4 6" xfId="23906"/>
    <cellStyle name="Input 2 2 2 4 7" xfId="30000"/>
    <cellStyle name="Input 2 2 2 4 8" xfId="29763"/>
    <cellStyle name="Input 2 2 2 5" xfId="2979"/>
    <cellStyle name="Input 2 2 2 5 2" xfId="5526"/>
    <cellStyle name="Input 2 2 2 5 2 2" xfId="8746"/>
    <cellStyle name="Input 2 2 2 5 2 3" xfId="13276"/>
    <cellStyle name="Input 2 2 2 5 2 4" xfId="16198"/>
    <cellStyle name="Input 2 2 2 5 2 5" xfId="23909"/>
    <cellStyle name="Input 2 2 2 5 2 6" xfId="30003"/>
    <cellStyle name="Input 2 2 2 5 2 7" xfId="29765"/>
    <cellStyle name="Input 2 2 2 5 3" xfId="8745"/>
    <cellStyle name="Input 2 2 2 5 4" xfId="13275"/>
    <cellStyle name="Input 2 2 2 5 5" xfId="16199"/>
    <cellStyle name="Input 2 2 2 5 6" xfId="23908"/>
    <cellStyle name="Input 2 2 2 5 7" xfId="30002"/>
    <cellStyle name="Input 2 2 2 6" xfId="3383"/>
    <cellStyle name="Input 2 2 2 6 2" xfId="8747"/>
    <cellStyle name="Input 2 2 2 6 3" xfId="13277"/>
    <cellStyle name="Input 2 2 2 6 4" xfId="16197"/>
    <cellStyle name="Input 2 2 2 6 5" xfId="23910"/>
    <cellStyle name="Input 2 2 2 6 6" xfId="30004"/>
    <cellStyle name="Input 2 2 2 6 7" xfId="29766"/>
    <cellStyle name="Input 2 2 2 7" xfId="3735"/>
    <cellStyle name="Input 2 2 2 7 2" xfId="8748"/>
    <cellStyle name="Input 2 2 2 7 3" xfId="13278"/>
    <cellStyle name="Input 2 2 2 7 4" xfId="16196"/>
    <cellStyle name="Input 2 2 2 7 5" xfId="23911"/>
    <cellStyle name="Input 2 2 2 7 6" xfId="30005"/>
    <cellStyle name="Input 2 2 2 7 7" xfId="29767"/>
    <cellStyle name="Input 2 2 2 8" xfId="8738"/>
    <cellStyle name="Input 2 2 2 9" xfId="13268"/>
    <cellStyle name="Input 2 2 3" xfId="1283"/>
    <cellStyle name="Input 2 2 3 10" xfId="30006"/>
    <cellStyle name="Input 2 2 3 11" xfId="29768"/>
    <cellStyle name="Input 2 2 3 2" xfId="1834"/>
    <cellStyle name="Input 2 2 3 2 2" xfId="4383"/>
    <cellStyle name="Input 2 2 3 2 2 2" xfId="8751"/>
    <cellStyle name="Input 2 2 3 2 2 3" xfId="13281"/>
    <cellStyle name="Input 2 2 3 2 2 4" xfId="16193"/>
    <cellStyle name="Input 2 2 3 2 2 5" xfId="23913"/>
    <cellStyle name="Input 2 2 3 2 2 6" xfId="30008"/>
    <cellStyle name="Input 2 2 3 2 2 7" xfId="29770"/>
    <cellStyle name="Input 2 2 3 2 3" xfId="8750"/>
    <cellStyle name="Input 2 2 3 2 4" xfId="13280"/>
    <cellStyle name="Input 2 2 3 2 5" xfId="16194"/>
    <cellStyle name="Input 2 2 3 2 6" xfId="23912"/>
    <cellStyle name="Input 2 2 3 2 7" xfId="30007"/>
    <cellStyle name="Input 2 2 3 2 8" xfId="29769"/>
    <cellStyle name="Input 2 2 3 3" xfId="2253"/>
    <cellStyle name="Input 2 2 3 3 2" xfId="4800"/>
    <cellStyle name="Input 2 2 3 3 2 2" xfId="8753"/>
    <cellStyle name="Input 2 2 3 3 2 3" xfId="16191"/>
    <cellStyle name="Input 2 2 3 3 2 4" xfId="23915"/>
    <cellStyle name="Input 2 2 3 3 2 5" xfId="30010"/>
    <cellStyle name="Input 2 2 3 3 2 6" xfId="29772"/>
    <cellStyle name="Input 2 2 3 3 3" xfId="8752"/>
    <cellStyle name="Input 2 2 3 3 4" xfId="16192"/>
    <cellStyle name="Input 2 2 3 3 5" xfId="23914"/>
    <cellStyle name="Input 2 2 3 3 6" xfId="30009"/>
    <cellStyle name="Input 2 2 3 3 7" xfId="29771"/>
    <cellStyle name="Input 2 2 3 4" xfId="2665"/>
    <cellStyle name="Input 2 2 3 4 2" xfId="5212"/>
    <cellStyle name="Input 2 2 3 4 2 2" xfId="8755"/>
    <cellStyle name="Input 2 2 3 4 2 3" xfId="13285"/>
    <cellStyle name="Input 2 2 3 4 2 4" xfId="16189"/>
    <cellStyle name="Input 2 2 3 4 2 5" xfId="23917"/>
    <cellStyle name="Input 2 2 3 4 2 6" xfId="30012"/>
    <cellStyle name="Input 2 2 3 4 2 7" xfId="29774"/>
    <cellStyle name="Input 2 2 3 4 3" xfId="8754"/>
    <cellStyle name="Input 2 2 3 4 4" xfId="13284"/>
    <cellStyle name="Input 2 2 3 4 5" xfId="16190"/>
    <cellStyle name="Input 2 2 3 4 6" xfId="23916"/>
    <cellStyle name="Input 2 2 3 4 7" xfId="30011"/>
    <cellStyle name="Input 2 2 3 4 8" xfId="29773"/>
    <cellStyle name="Input 2 2 3 5" xfId="3080"/>
    <cellStyle name="Input 2 2 3 5 2" xfId="5627"/>
    <cellStyle name="Input 2 2 3 5 2 2" xfId="8757"/>
    <cellStyle name="Input 2 2 3 5 2 3" xfId="13287"/>
    <cellStyle name="Input 2 2 3 5 2 4" xfId="16187"/>
    <cellStyle name="Input 2 2 3 5 2 5" xfId="23919"/>
    <cellStyle name="Input 2 2 3 5 2 6" xfId="30014"/>
    <cellStyle name="Input 2 2 3 5 2 7" xfId="29776"/>
    <cellStyle name="Input 2 2 3 5 3" xfId="8756"/>
    <cellStyle name="Input 2 2 3 5 4" xfId="13286"/>
    <cellStyle name="Input 2 2 3 5 5" xfId="16188"/>
    <cellStyle name="Input 2 2 3 5 6" xfId="23918"/>
    <cellStyle name="Input 2 2 3 5 7" xfId="30013"/>
    <cellStyle name="Input 2 2 3 5 8" xfId="29775"/>
    <cellStyle name="Input 2 2 3 6" xfId="3384"/>
    <cellStyle name="Input 2 2 3 6 2" xfId="8758"/>
    <cellStyle name="Input 2 2 3 6 3" xfId="13288"/>
    <cellStyle name="Input 2 2 3 6 4" xfId="16186"/>
    <cellStyle name="Input 2 2 3 6 5" xfId="23920"/>
    <cellStyle name="Input 2 2 3 6 6" xfId="30015"/>
    <cellStyle name="Input 2 2 3 6 7" xfId="29777"/>
    <cellStyle name="Input 2 2 3 7" xfId="3836"/>
    <cellStyle name="Input 2 2 3 7 2" xfId="8759"/>
    <cellStyle name="Input 2 2 3 7 3" xfId="13289"/>
    <cellStyle name="Input 2 2 3 7 4" xfId="16185"/>
    <cellStyle name="Input 2 2 3 7 5" xfId="23921"/>
    <cellStyle name="Input 2 2 3 7 6" xfId="30016"/>
    <cellStyle name="Input 2 2 3 7 7" xfId="29778"/>
    <cellStyle name="Input 2 2 3 8" xfId="8749"/>
    <cellStyle name="Input 2 2 3 9" xfId="16195"/>
    <cellStyle name="Input 2 2 4" xfId="1631"/>
    <cellStyle name="Input 2 2 4 2" xfId="4180"/>
    <cellStyle name="Input 2 2 4 2 2" xfId="8761"/>
    <cellStyle name="Input 2 2 4 2 3" xfId="13291"/>
    <cellStyle name="Input 2 2 4 2 4" xfId="16183"/>
    <cellStyle name="Input 2 2 4 2 5" xfId="23923"/>
    <cellStyle name="Input 2 2 4 2 6" xfId="30018"/>
    <cellStyle name="Input 2 2 4 2 7" xfId="29779"/>
    <cellStyle name="Input 2 2 4 3" xfId="8760"/>
    <cellStyle name="Input 2 2 4 4" xfId="13290"/>
    <cellStyle name="Input 2 2 4 5" xfId="16184"/>
    <cellStyle name="Input 2 2 4 6" xfId="23922"/>
    <cellStyle name="Input 2 2 4 7" xfId="30017"/>
    <cellStyle name="Input 2 2 4 8" xfId="29400"/>
    <cellStyle name="Input 2 2 5" xfId="2050"/>
    <cellStyle name="Input 2 2 5 2" xfId="4597"/>
    <cellStyle name="Input 2 2 5 2 2" xfId="8763"/>
    <cellStyle name="Input 2 2 5 2 3" xfId="13293"/>
    <cellStyle name="Input 2 2 5 2 4" xfId="16181"/>
    <cellStyle name="Input 2 2 5 2 5" xfId="23925"/>
    <cellStyle name="Input 2 2 5 2 6" xfId="30020"/>
    <cellStyle name="Input 2 2 5 2 7" xfId="29781"/>
    <cellStyle name="Input 2 2 5 3" xfId="8762"/>
    <cellStyle name="Input 2 2 5 4" xfId="13292"/>
    <cellStyle name="Input 2 2 5 5" xfId="16182"/>
    <cellStyle name="Input 2 2 5 6" xfId="23924"/>
    <cellStyle name="Input 2 2 5 7" xfId="30019"/>
    <cellStyle name="Input 2 2 5 8" xfId="29780"/>
    <cellStyle name="Input 2 2 6" xfId="2462"/>
    <cellStyle name="Input 2 2 6 2" xfId="5009"/>
    <cellStyle name="Input 2 2 6 2 2" xfId="8765"/>
    <cellStyle name="Input 2 2 6 2 3" xfId="13295"/>
    <cellStyle name="Input 2 2 6 2 4" xfId="16179"/>
    <cellStyle name="Input 2 2 6 2 5" xfId="23927"/>
    <cellStyle name="Input 2 2 6 2 6" xfId="30022"/>
    <cellStyle name="Input 2 2 6 2 7" xfId="29783"/>
    <cellStyle name="Input 2 2 6 3" xfId="8764"/>
    <cellStyle name="Input 2 2 6 4" xfId="13294"/>
    <cellStyle name="Input 2 2 6 5" xfId="16180"/>
    <cellStyle name="Input 2 2 6 6" xfId="23926"/>
    <cellStyle name="Input 2 2 6 7" xfId="30021"/>
    <cellStyle name="Input 2 2 6 8" xfId="29782"/>
    <cellStyle name="Input 2 2 7" xfId="2877"/>
    <cellStyle name="Input 2 2 7 2" xfId="5424"/>
    <cellStyle name="Input 2 2 7 2 2" xfId="8767"/>
    <cellStyle name="Input 2 2 7 2 3" xfId="13297"/>
    <cellStyle name="Input 2 2 7 2 4" xfId="16177"/>
    <cellStyle name="Input 2 2 7 2 5" xfId="23929"/>
    <cellStyle name="Input 2 2 7 2 6" xfId="30024"/>
    <cellStyle name="Input 2 2 7 2 7" xfId="29785"/>
    <cellStyle name="Input 2 2 7 3" xfId="8766"/>
    <cellStyle name="Input 2 2 7 4" xfId="13296"/>
    <cellStyle name="Input 2 2 7 5" xfId="16178"/>
    <cellStyle name="Input 2 2 7 6" xfId="23928"/>
    <cellStyle name="Input 2 2 7 7" xfId="30023"/>
    <cellStyle name="Input 2 2 7 8" xfId="29784"/>
    <cellStyle name="Input 2 2 8" xfId="3382"/>
    <cellStyle name="Input 2 2 8 2" xfId="8768"/>
    <cellStyle name="Input 2 2 8 3" xfId="13298"/>
    <cellStyle name="Input 2 2 8 4" xfId="16176"/>
    <cellStyle name="Input 2 2 8 5" xfId="23930"/>
    <cellStyle name="Input 2 2 8 6" xfId="30025"/>
    <cellStyle name="Input 2 2 8 7" xfId="29786"/>
    <cellStyle name="Input 2 2 9" xfId="3633"/>
    <cellStyle name="Input 2 2 9 2" xfId="8769"/>
    <cellStyle name="Input 2 2 9 3" xfId="13299"/>
    <cellStyle name="Input 2 2 9 4" xfId="16175"/>
    <cellStyle name="Input 2 2 9 5" xfId="23931"/>
    <cellStyle name="Input 2 2 9 6" xfId="30026"/>
    <cellStyle name="Input 2 2 9 7" xfId="29787"/>
    <cellStyle name="Input 2 3" xfId="1003"/>
    <cellStyle name="Input 2 3 10" xfId="23932"/>
    <cellStyle name="Input 2 3 11" xfId="30027"/>
    <cellStyle name="Input 2 3 12" xfId="29788"/>
    <cellStyle name="Input 2 3 2" xfId="1587"/>
    <cellStyle name="Input 2 3 2 2" xfId="4136"/>
    <cellStyle name="Input 2 3 2 2 2" xfId="8772"/>
    <cellStyle name="Input 2 3 2 2 3" xfId="13302"/>
    <cellStyle name="Input 2 3 2 2 4" xfId="16172"/>
    <cellStyle name="Input 2 3 2 2 5" xfId="23934"/>
    <cellStyle name="Input 2 3 2 2 6" xfId="30029"/>
    <cellStyle name="Input 2 3 2 2 7" xfId="29790"/>
    <cellStyle name="Input 2 3 2 3" xfId="8771"/>
    <cellStyle name="Input 2 3 2 4" xfId="13301"/>
    <cellStyle name="Input 2 3 2 5" xfId="16173"/>
    <cellStyle name="Input 2 3 2 6" xfId="23933"/>
    <cellStyle name="Input 2 3 2 7" xfId="30028"/>
    <cellStyle name="Input 2 3 2 8" xfId="29789"/>
    <cellStyle name="Input 2 3 3" xfId="2006"/>
    <cellStyle name="Input 2 3 3 2" xfId="4553"/>
    <cellStyle name="Input 2 3 3 2 2" xfId="8774"/>
    <cellStyle name="Input 2 3 3 2 3" xfId="13304"/>
    <cellStyle name="Input 2 3 3 2 4" xfId="16170"/>
    <cellStyle name="Input 2 3 3 2 5" xfId="23936"/>
    <cellStyle name="Input 2 3 3 2 6" xfId="30031"/>
    <cellStyle name="Input 2 3 3 2 7" xfId="29792"/>
    <cellStyle name="Input 2 3 3 3" xfId="8773"/>
    <cellStyle name="Input 2 3 3 4" xfId="13303"/>
    <cellStyle name="Input 2 3 3 5" xfId="16171"/>
    <cellStyle name="Input 2 3 3 6" xfId="23935"/>
    <cellStyle name="Input 2 3 3 7" xfId="30030"/>
    <cellStyle name="Input 2 3 3 8" xfId="29791"/>
    <cellStyle name="Input 2 3 4" xfId="2418"/>
    <cellStyle name="Input 2 3 4 2" xfId="4965"/>
    <cellStyle name="Input 2 3 4 2 2" xfId="8776"/>
    <cellStyle name="Input 2 3 4 2 3" xfId="13306"/>
    <cellStyle name="Input 2 3 4 2 4" xfId="16168"/>
    <cellStyle name="Input 2 3 4 2 5" xfId="23938"/>
    <cellStyle name="Input 2 3 4 2 6" xfId="30033"/>
    <cellStyle name="Input 2 3 4 2 7" xfId="29794"/>
    <cellStyle name="Input 2 3 4 3" xfId="8775"/>
    <cellStyle name="Input 2 3 4 4" xfId="13305"/>
    <cellStyle name="Input 2 3 4 5" xfId="23937"/>
    <cellStyle name="Input 2 3 4 6" xfId="30032"/>
    <cellStyle name="Input 2 3 4 7" xfId="29793"/>
    <cellStyle name="Input 2 3 5" xfId="2833"/>
    <cellStyle name="Input 2 3 5 2" xfId="5380"/>
    <cellStyle name="Input 2 3 5 2 2" xfId="8778"/>
    <cellStyle name="Input 2 3 5 2 3" xfId="13308"/>
    <cellStyle name="Input 2 3 5 2 4" xfId="16166"/>
    <cellStyle name="Input 2 3 5 2 5" xfId="23940"/>
    <cellStyle name="Input 2 3 5 2 6" xfId="30035"/>
    <cellStyle name="Input 2 3 5 2 7" xfId="29796"/>
    <cellStyle name="Input 2 3 5 3" xfId="8777"/>
    <cellStyle name="Input 2 3 5 4" xfId="13307"/>
    <cellStyle name="Input 2 3 5 5" xfId="16167"/>
    <cellStyle name="Input 2 3 5 6" xfId="23939"/>
    <cellStyle name="Input 2 3 5 7" xfId="30034"/>
    <cellStyle name="Input 2 3 5 8" xfId="29795"/>
    <cellStyle name="Input 2 3 6" xfId="3385"/>
    <cellStyle name="Input 2 3 6 2" xfId="8779"/>
    <cellStyle name="Input 2 3 6 3" xfId="13309"/>
    <cellStyle name="Input 2 3 6 4" xfId="16165"/>
    <cellStyle name="Input 2 3 6 5" xfId="23941"/>
    <cellStyle name="Input 2 3 6 6" xfId="30036"/>
    <cellStyle name="Input 2 3 6 7" xfId="29797"/>
    <cellStyle name="Input 2 3 7" xfId="3589"/>
    <cellStyle name="Input 2 3 7 2" xfId="8780"/>
    <cellStyle name="Input 2 3 7 3" xfId="13310"/>
    <cellStyle name="Input 2 3 7 4" xfId="16164"/>
    <cellStyle name="Input 2 3 7 5" xfId="23942"/>
    <cellStyle name="Input 2 3 7 6" xfId="30037"/>
    <cellStyle name="Input 2 3 7 7" xfId="29798"/>
    <cellStyle name="Input 2 3 8" xfId="8770"/>
    <cellStyle name="Input 2 3 9" xfId="13300"/>
    <cellStyle name="Input 2 4" xfId="962"/>
    <cellStyle name="Input 2 4 10" xfId="23943"/>
    <cellStyle name="Input 2 4 11" xfId="30038"/>
    <cellStyle name="Input 2 4 12" xfId="29799"/>
    <cellStyle name="Input 2 4 2" xfId="1546"/>
    <cellStyle name="Input 2 4 2 2" xfId="4095"/>
    <cellStyle name="Input 2 4 2 2 2" xfId="8783"/>
    <cellStyle name="Input 2 4 2 2 3" xfId="13313"/>
    <cellStyle name="Input 2 4 2 2 4" xfId="16161"/>
    <cellStyle name="Input 2 4 2 2 5" xfId="23945"/>
    <cellStyle name="Input 2 4 2 2 6" xfId="30040"/>
    <cellStyle name="Input 2 4 2 2 7" xfId="29801"/>
    <cellStyle name="Input 2 4 2 3" xfId="8782"/>
    <cellStyle name="Input 2 4 2 4" xfId="13312"/>
    <cellStyle name="Input 2 4 2 5" xfId="16162"/>
    <cellStyle name="Input 2 4 2 6" xfId="23944"/>
    <cellStyle name="Input 2 4 2 7" xfId="30039"/>
    <cellStyle name="Input 2 4 2 8" xfId="29800"/>
    <cellStyle name="Input 2 4 3" xfId="1965"/>
    <cellStyle name="Input 2 4 3 2" xfId="4512"/>
    <cellStyle name="Input 2 4 3 2 2" xfId="8785"/>
    <cellStyle name="Input 2 4 3 2 3" xfId="13315"/>
    <cellStyle name="Input 2 4 3 2 4" xfId="16159"/>
    <cellStyle name="Input 2 4 3 2 5" xfId="23947"/>
    <cellStyle name="Input 2 4 3 2 6" xfId="30042"/>
    <cellStyle name="Input 2 4 3 2 7" xfId="29803"/>
    <cellStyle name="Input 2 4 3 3" xfId="8784"/>
    <cellStyle name="Input 2 4 3 4" xfId="13314"/>
    <cellStyle name="Input 2 4 3 5" xfId="16160"/>
    <cellStyle name="Input 2 4 3 6" xfId="23946"/>
    <cellStyle name="Input 2 4 3 7" xfId="30041"/>
    <cellStyle name="Input 2 4 3 8" xfId="29802"/>
    <cellStyle name="Input 2 4 4" xfId="2377"/>
    <cellStyle name="Input 2 4 4 2" xfId="4924"/>
    <cellStyle name="Input 2 4 4 2 2" xfId="8787"/>
    <cellStyle name="Input 2 4 4 2 3" xfId="13317"/>
    <cellStyle name="Input 2 4 4 2 4" xfId="16157"/>
    <cellStyle name="Input 2 4 4 2 5" xfId="23949"/>
    <cellStyle name="Input 2 4 4 2 6" xfId="30044"/>
    <cellStyle name="Input 2 4 4 2 7" xfId="29805"/>
    <cellStyle name="Input 2 4 4 3" xfId="8786"/>
    <cellStyle name="Input 2 4 4 4" xfId="13316"/>
    <cellStyle name="Input 2 4 4 5" xfId="16158"/>
    <cellStyle name="Input 2 4 4 6" xfId="23948"/>
    <cellStyle name="Input 2 4 4 7" xfId="30043"/>
    <cellStyle name="Input 2 4 4 8" xfId="29804"/>
    <cellStyle name="Input 2 4 5" xfId="2792"/>
    <cellStyle name="Input 2 4 5 2" xfId="5339"/>
    <cellStyle name="Input 2 4 5 2 2" xfId="13319"/>
    <cellStyle name="Input 2 4 5 2 3" xfId="16155"/>
    <cellStyle name="Input 2 4 5 2 4" xfId="23951"/>
    <cellStyle name="Input 2 4 5 2 5" xfId="30046"/>
    <cellStyle name="Input 2 4 5 2 6" xfId="29807"/>
    <cellStyle name="Input 2 4 5 3" xfId="13318"/>
    <cellStyle name="Input 2 4 5 4" xfId="16156"/>
    <cellStyle name="Input 2 4 5 5" xfId="23950"/>
    <cellStyle name="Input 2 4 5 6" xfId="30045"/>
    <cellStyle name="Input 2 4 5 7" xfId="29806"/>
    <cellStyle name="Input 2 4 6" xfId="3386"/>
    <cellStyle name="Input 2 4 6 2" xfId="8790"/>
    <cellStyle name="Input 2 4 6 3" xfId="13320"/>
    <cellStyle name="Input 2 4 6 4" xfId="16154"/>
    <cellStyle name="Input 2 4 6 5" xfId="23952"/>
    <cellStyle name="Input 2 4 6 6" xfId="30047"/>
    <cellStyle name="Input 2 4 6 7" xfId="29808"/>
    <cellStyle name="Input 2 4 7" xfId="3199"/>
    <cellStyle name="Input 2 4 7 2" xfId="8791"/>
    <cellStyle name="Input 2 4 7 3" xfId="13321"/>
    <cellStyle name="Input 2 4 7 4" xfId="16153"/>
    <cellStyle name="Input 2 4 7 5" xfId="23953"/>
    <cellStyle name="Input 2 4 7 6" xfId="30048"/>
    <cellStyle name="Input 2 4 7 7" xfId="29809"/>
    <cellStyle name="Input 2 4 8" xfId="13311"/>
    <cellStyle name="Input 2 4 9" xfId="16163"/>
    <cellStyle name="Input 2 5" xfId="1366"/>
    <cellStyle name="Input 2 5 10" xfId="23954"/>
    <cellStyle name="Input 2 5 11" xfId="29810"/>
    <cellStyle name="Input 2 5 2" xfId="1916"/>
    <cellStyle name="Input 2 5 2 2" xfId="4463"/>
    <cellStyle name="Input 2 5 2 2 2" xfId="8794"/>
    <cellStyle name="Input 2 5 2 2 3" xfId="13324"/>
    <cellStyle name="Input 2 5 2 2 4" xfId="16150"/>
    <cellStyle name="Input 2 5 2 2 5" xfId="23956"/>
    <cellStyle name="Input 2 5 2 2 6" xfId="30050"/>
    <cellStyle name="Input 2 5 2 2 7" xfId="29812"/>
    <cellStyle name="Input 2 5 2 3" xfId="8793"/>
    <cellStyle name="Input 2 5 2 4" xfId="13323"/>
    <cellStyle name="Input 2 5 2 5" xfId="16151"/>
    <cellStyle name="Input 2 5 2 6" xfId="23955"/>
    <cellStyle name="Input 2 5 2 7" xfId="30049"/>
    <cellStyle name="Input 2 5 2 8" xfId="29811"/>
    <cellStyle name="Input 2 5 3" xfId="2333"/>
    <cellStyle name="Input 2 5 3 2" xfId="4880"/>
    <cellStyle name="Input 2 5 3 2 2" xfId="8796"/>
    <cellStyle name="Input 2 5 3 2 3" xfId="13326"/>
    <cellStyle name="Input 2 5 3 2 4" xfId="16148"/>
    <cellStyle name="Input 2 5 3 2 5" xfId="23958"/>
    <cellStyle name="Input 2 5 3 2 6" xfId="30052"/>
    <cellStyle name="Input 2 5 3 2 7" xfId="29814"/>
    <cellStyle name="Input 2 5 3 3" xfId="8795"/>
    <cellStyle name="Input 2 5 3 4" xfId="13325"/>
    <cellStyle name="Input 2 5 3 5" xfId="16149"/>
    <cellStyle name="Input 2 5 3 6" xfId="23957"/>
    <cellStyle name="Input 2 5 3 7" xfId="30051"/>
    <cellStyle name="Input 2 5 3 8" xfId="29813"/>
    <cellStyle name="Input 2 5 4" xfId="2745"/>
    <cellStyle name="Input 2 5 4 2" xfId="5292"/>
    <cellStyle name="Input 2 5 4 2 2" xfId="8798"/>
    <cellStyle name="Input 2 5 4 2 3" xfId="13328"/>
    <cellStyle name="Input 2 5 4 2 4" xfId="16146"/>
    <cellStyle name="Input 2 5 4 2 5" xfId="23960"/>
    <cellStyle name="Input 2 5 4 2 6" xfId="30054"/>
    <cellStyle name="Input 2 5 4 2 7" xfId="29816"/>
    <cellStyle name="Input 2 5 4 3" xfId="8797"/>
    <cellStyle name="Input 2 5 4 4" xfId="13327"/>
    <cellStyle name="Input 2 5 4 5" xfId="16147"/>
    <cellStyle name="Input 2 5 4 6" xfId="23959"/>
    <cellStyle name="Input 2 5 4 7" xfId="30053"/>
    <cellStyle name="Input 2 5 4 8" xfId="29815"/>
    <cellStyle name="Input 2 5 5" xfId="3160"/>
    <cellStyle name="Input 2 5 5 2" xfId="5707"/>
    <cellStyle name="Input 2 5 5 2 2" xfId="8800"/>
    <cellStyle name="Input 2 5 5 2 3" xfId="13330"/>
    <cellStyle name="Input 2 5 5 2 4" xfId="16144"/>
    <cellStyle name="Input 2 5 5 2 5" xfId="23962"/>
    <cellStyle name="Input 2 5 5 2 6" xfId="29818"/>
    <cellStyle name="Input 2 5 5 3" xfId="8799"/>
    <cellStyle name="Input 2 5 5 4" xfId="13329"/>
    <cellStyle name="Input 2 5 5 5" xfId="16145"/>
    <cellStyle name="Input 2 5 5 6" xfId="23961"/>
    <cellStyle name="Input 2 5 5 7" xfId="29817"/>
    <cellStyle name="Input 2 5 6" xfId="3916"/>
    <cellStyle name="Input 2 5 6 2" xfId="8801"/>
    <cellStyle name="Input 2 5 6 3" xfId="13331"/>
    <cellStyle name="Input 2 5 6 4" xfId="16143"/>
    <cellStyle name="Input 2 5 6 5" xfId="23963"/>
    <cellStyle name="Input 2 5 6 6" xfId="30057"/>
    <cellStyle name="Input 2 5 6 7" xfId="29819"/>
    <cellStyle name="Input 2 5 7" xfId="8792"/>
    <cellStyle name="Input 2 5 8" xfId="13322"/>
    <cellStyle name="Input 2 5 9" xfId="16152"/>
    <cellStyle name="Input 20" xfId="35641"/>
    <cellStyle name="input 20 2" xfId="35642"/>
    <cellStyle name="input 20 2 2" xfId="35643"/>
    <cellStyle name="input 20 3" xfId="35644"/>
    <cellStyle name="Input 21" xfId="35645"/>
    <cellStyle name="input 21 2" xfId="35646"/>
    <cellStyle name="input 21 2 2" xfId="35647"/>
    <cellStyle name="input 21 3" xfId="35648"/>
    <cellStyle name="Input 22" xfId="35649"/>
    <cellStyle name="input 22 2" xfId="35650"/>
    <cellStyle name="input 22 2 2" xfId="35651"/>
    <cellStyle name="input 22 3" xfId="35652"/>
    <cellStyle name="Input 23" xfId="35653"/>
    <cellStyle name="input 23 2" xfId="35654"/>
    <cellStyle name="input 23 2 2" xfId="35655"/>
    <cellStyle name="input 23 3" xfId="35656"/>
    <cellStyle name="Input 24" xfId="35657"/>
    <cellStyle name="Input 25" xfId="35658"/>
    <cellStyle name="input 26" xfId="35659"/>
    <cellStyle name="Input 3" xfId="484"/>
    <cellStyle name="Input 3 2" xfId="1065"/>
    <cellStyle name="Input 3 2 10" xfId="8803"/>
    <cellStyle name="Input 3 2 11" xfId="16141"/>
    <cellStyle name="Input 3 2 12" xfId="30059"/>
    <cellStyle name="Input 3 2 2" xfId="1183"/>
    <cellStyle name="Input 3 2 2 10" xfId="16140"/>
    <cellStyle name="Input 3 2 2 11" xfId="23964"/>
    <cellStyle name="Input 3 2 2 12" xfId="30060"/>
    <cellStyle name="Input 3 2 2 2" xfId="1734"/>
    <cellStyle name="Input 3 2 2 2 2" xfId="4283"/>
    <cellStyle name="Input 3 2 2 2 2 2" xfId="8806"/>
    <cellStyle name="Input 3 2 2 2 2 3" xfId="13336"/>
    <cellStyle name="Input 3 2 2 2 2 4" xfId="16138"/>
    <cellStyle name="Input 3 2 2 2 2 5" xfId="23966"/>
    <cellStyle name="Input 3 2 2 2 2 6" xfId="30062"/>
    <cellStyle name="Input 3 2 2 2 2 7" xfId="29821"/>
    <cellStyle name="Input 3 2 2 2 3" xfId="8805"/>
    <cellStyle name="Input 3 2 2 2 4" xfId="13335"/>
    <cellStyle name="Input 3 2 2 2 5" xfId="16139"/>
    <cellStyle name="Input 3 2 2 2 6" xfId="23965"/>
    <cellStyle name="Input 3 2 2 2 7" xfId="30061"/>
    <cellStyle name="Input 3 2 2 2 8" xfId="29820"/>
    <cellStyle name="Input 3 2 2 3" xfId="2153"/>
    <cellStyle name="Input 3 2 2 3 2" xfId="4700"/>
    <cellStyle name="Input 3 2 2 3 2 2" xfId="8808"/>
    <cellStyle name="Input 3 2 2 3 2 3" xfId="13338"/>
    <cellStyle name="Input 3 2 2 3 2 4" xfId="16136"/>
    <cellStyle name="Input 3 2 2 3 2 5" xfId="23968"/>
    <cellStyle name="Input 3 2 2 3 2 6" xfId="30064"/>
    <cellStyle name="Input 3 2 2 3 2 7" xfId="29823"/>
    <cellStyle name="Input 3 2 2 3 3" xfId="8807"/>
    <cellStyle name="Input 3 2 2 3 4" xfId="13337"/>
    <cellStyle name="Input 3 2 2 3 5" xfId="16137"/>
    <cellStyle name="Input 3 2 2 3 6" xfId="23967"/>
    <cellStyle name="Input 3 2 2 3 7" xfId="30063"/>
    <cellStyle name="Input 3 2 2 3 8" xfId="29822"/>
    <cellStyle name="Input 3 2 2 4" xfId="2565"/>
    <cellStyle name="Input 3 2 2 4 2" xfId="5112"/>
    <cellStyle name="Input 3 2 2 4 2 2" xfId="8810"/>
    <cellStyle name="Input 3 2 2 4 2 3" xfId="13340"/>
    <cellStyle name="Input 3 2 2 4 2 4" xfId="16134"/>
    <cellStyle name="Input 3 2 2 4 2 5" xfId="23970"/>
    <cellStyle name="Input 3 2 2 4 2 6" xfId="30066"/>
    <cellStyle name="Input 3 2 2 4 2 7" xfId="29825"/>
    <cellStyle name="Input 3 2 2 4 3" xfId="8809"/>
    <cellStyle name="Input 3 2 2 4 4" xfId="13339"/>
    <cellStyle name="Input 3 2 2 4 5" xfId="16135"/>
    <cellStyle name="Input 3 2 2 4 6" xfId="23969"/>
    <cellStyle name="Input 3 2 2 4 7" xfId="30065"/>
    <cellStyle name="Input 3 2 2 4 8" xfId="29824"/>
    <cellStyle name="Input 3 2 2 5" xfId="2980"/>
    <cellStyle name="Input 3 2 2 5 2" xfId="5527"/>
    <cellStyle name="Input 3 2 2 5 2 2" xfId="8812"/>
    <cellStyle name="Input 3 2 2 5 2 3" xfId="13342"/>
    <cellStyle name="Input 3 2 2 5 2 4" xfId="16132"/>
    <cellStyle name="Input 3 2 2 5 2 5" xfId="23972"/>
    <cellStyle name="Input 3 2 2 5 2 6" xfId="30068"/>
    <cellStyle name="Input 3 2 2 5 2 7" xfId="29826"/>
    <cellStyle name="Input 3 2 2 5 3" xfId="8811"/>
    <cellStyle name="Input 3 2 2 5 4" xfId="13341"/>
    <cellStyle name="Input 3 2 2 5 5" xfId="16133"/>
    <cellStyle name="Input 3 2 2 5 6" xfId="23971"/>
    <cellStyle name="Input 3 2 2 5 7" xfId="30067"/>
    <cellStyle name="Input 3 2 2 6" xfId="3388"/>
    <cellStyle name="Input 3 2 2 6 2" xfId="8813"/>
    <cellStyle name="Input 3 2 2 6 3" xfId="13343"/>
    <cellStyle name="Input 3 2 2 6 4" xfId="16131"/>
    <cellStyle name="Input 3 2 2 6 5" xfId="23973"/>
    <cellStyle name="Input 3 2 2 6 6" xfId="30069"/>
    <cellStyle name="Input 3 2 2 6 7" xfId="29827"/>
    <cellStyle name="Input 3 2 2 7" xfId="3736"/>
    <cellStyle name="Input 3 2 2 7 2" xfId="8814"/>
    <cellStyle name="Input 3 2 2 7 3" xfId="13344"/>
    <cellStyle name="Input 3 2 2 7 4" xfId="16130"/>
    <cellStyle name="Input 3 2 2 7 5" xfId="23974"/>
    <cellStyle name="Input 3 2 2 7 6" xfId="30070"/>
    <cellStyle name="Input 3 2 2 7 7" xfId="29872"/>
    <cellStyle name="Input 3 2 2 8" xfId="8804"/>
    <cellStyle name="Input 3 2 2 9" xfId="13334"/>
    <cellStyle name="Input 3 2 3" xfId="1284"/>
    <cellStyle name="Input 3 2 3 10" xfId="30071"/>
    <cellStyle name="Input 3 2 3 11" xfId="29879"/>
    <cellStyle name="Input 3 2 3 2" xfId="1835"/>
    <cellStyle name="Input 3 2 3 2 2" xfId="4384"/>
    <cellStyle name="Input 3 2 3 2 2 2" xfId="8817"/>
    <cellStyle name="Input 3 2 3 2 2 3" xfId="13347"/>
    <cellStyle name="Input 3 2 3 2 2 4" xfId="16127"/>
    <cellStyle name="Input 3 2 3 2 2 5" xfId="23976"/>
    <cellStyle name="Input 3 2 3 2 2 6" xfId="30073"/>
    <cellStyle name="Input 3 2 3 2 2 7" xfId="29884"/>
    <cellStyle name="Input 3 2 3 2 3" xfId="8816"/>
    <cellStyle name="Input 3 2 3 2 4" xfId="13346"/>
    <cellStyle name="Input 3 2 3 2 5" xfId="16128"/>
    <cellStyle name="Input 3 2 3 2 6" xfId="23975"/>
    <cellStyle name="Input 3 2 3 2 7" xfId="30072"/>
    <cellStyle name="Input 3 2 3 2 8" xfId="29880"/>
    <cellStyle name="Input 3 2 3 3" xfId="2254"/>
    <cellStyle name="Input 3 2 3 3 2" xfId="4801"/>
    <cellStyle name="Input 3 2 3 3 2 2" xfId="8819"/>
    <cellStyle name="Input 3 2 3 3 2 3" xfId="16125"/>
    <cellStyle name="Input 3 2 3 3 2 4" xfId="23978"/>
    <cellStyle name="Input 3 2 3 3 2 5" xfId="30075"/>
    <cellStyle name="Input 3 2 3 3 2 6" xfId="29886"/>
    <cellStyle name="Input 3 2 3 3 3" xfId="8818"/>
    <cellStyle name="Input 3 2 3 3 4" xfId="16126"/>
    <cellStyle name="Input 3 2 3 3 5" xfId="23977"/>
    <cellStyle name="Input 3 2 3 3 6" xfId="30074"/>
    <cellStyle name="Input 3 2 3 3 7" xfId="29885"/>
    <cellStyle name="Input 3 2 3 4" xfId="2666"/>
    <cellStyle name="Input 3 2 3 4 2" xfId="5213"/>
    <cellStyle name="Input 3 2 3 4 2 2" xfId="8821"/>
    <cellStyle name="Input 3 2 3 4 2 3" xfId="13351"/>
    <cellStyle name="Input 3 2 3 4 2 4" xfId="16123"/>
    <cellStyle name="Input 3 2 3 4 2 5" xfId="23980"/>
    <cellStyle name="Input 3 2 3 4 2 6" xfId="30077"/>
    <cellStyle name="Input 3 2 3 4 2 7" xfId="29888"/>
    <cellStyle name="Input 3 2 3 4 3" xfId="8820"/>
    <cellStyle name="Input 3 2 3 4 4" xfId="13350"/>
    <cellStyle name="Input 3 2 3 4 5" xfId="16124"/>
    <cellStyle name="Input 3 2 3 4 6" xfId="23979"/>
    <cellStyle name="Input 3 2 3 4 7" xfId="30076"/>
    <cellStyle name="Input 3 2 3 4 8" xfId="29887"/>
    <cellStyle name="Input 3 2 3 5" xfId="3081"/>
    <cellStyle name="Input 3 2 3 5 2" xfId="5628"/>
    <cellStyle name="Input 3 2 3 5 2 2" xfId="8823"/>
    <cellStyle name="Input 3 2 3 5 2 3" xfId="13353"/>
    <cellStyle name="Input 3 2 3 5 2 4" xfId="16121"/>
    <cellStyle name="Input 3 2 3 5 2 5" xfId="23982"/>
    <cellStyle name="Input 3 2 3 5 2 6" xfId="30079"/>
    <cellStyle name="Input 3 2 3 5 2 7" xfId="29890"/>
    <cellStyle name="Input 3 2 3 5 3" xfId="8822"/>
    <cellStyle name="Input 3 2 3 5 4" xfId="13352"/>
    <cellStyle name="Input 3 2 3 5 5" xfId="16122"/>
    <cellStyle name="Input 3 2 3 5 6" xfId="23981"/>
    <cellStyle name="Input 3 2 3 5 7" xfId="30078"/>
    <cellStyle name="Input 3 2 3 5 8" xfId="29889"/>
    <cellStyle name="Input 3 2 3 6" xfId="3389"/>
    <cellStyle name="Input 3 2 3 6 2" xfId="8824"/>
    <cellStyle name="Input 3 2 3 6 3" xfId="13354"/>
    <cellStyle name="Input 3 2 3 6 4" xfId="16120"/>
    <cellStyle name="Input 3 2 3 6 5" xfId="23983"/>
    <cellStyle name="Input 3 2 3 6 6" xfId="30080"/>
    <cellStyle name="Input 3 2 3 6 7" xfId="29891"/>
    <cellStyle name="Input 3 2 3 7" xfId="3837"/>
    <cellStyle name="Input 3 2 3 7 2" xfId="8825"/>
    <cellStyle name="Input 3 2 3 7 3" xfId="13355"/>
    <cellStyle name="Input 3 2 3 7 4" xfId="16119"/>
    <cellStyle name="Input 3 2 3 7 5" xfId="23984"/>
    <cellStyle name="Input 3 2 3 7 6" xfId="30081"/>
    <cellStyle name="Input 3 2 3 7 7" xfId="29892"/>
    <cellStyle name="Input 3 2 3 8" xfId="8815"/>
    <cellStyle name="Input 3 2 3 9" xfId="16129"/>
    <cellStyle name="Input 3 2 4" xfId="1632"/>
    <cellStyle name="Input 3 2 4 2" xfId="4181"/>
    <cellStyle name="Input 3 2 4 2 2" xfId="8827"/>
    <cellStyle name="Input 3 2 4 2 3" xfId="13357"/>
    <cellStyle name="Input 3 2 4 2 4" xfId="16117"/>
    <cellStyle name="Input 3 2 4 2 5" xfId="23986"/>
    <cellStyle name="Input 3 2 4 2 6" xfId="30083"/>
    <cellStyle name="Input 3 2 4 2 7" xfId="29894"/>
    <cellStyle name="Input 3 2 4 3" xfId="8826"/>
    <cellStyle name="Input 3 2 4 4" xfId="13356"/>
    <cellStyle name="Input 3 2 4 5" xfId="16118"/>
    <cellStyle name="Input 3 2 4 6" xfId="23985"/>
    <cellStyle name="Input 3 2 4 7" xfId="30082"/>
    <cellStyle name="Input 3 2 4 8" xfId="29893"/>
    <cellStyle name="Input 3 2 5" xfId="2051"/>
    <cellStyle name="Input 3 2 5 2" xfId="4598"/>
    <cellStyle name="Input 3 2 5 2 2" xfId="8829"/>
    <cellStyle name="Input 3 2 5 2 3" xfId="13359"/>
    <cellStyle name="Input 3 2 5 2 4" xfId="16115"/>
    <cellStyle name="Input 3 2 5 2 5" xfId="23988"/>
    <cellStyle name="Input 3 2 5 2 6" xfId="30085"/>
    <cellStyle name="Input 3 2 5 2 7" xfId="29896"/>
    <cellStyle name="Input 3 2 5 3" xfId="8828"/>
    <cellStyle name="Input 3 2 5 4" xfId="13358"/>
    <cellStyle name="Input 3 2 5 5" xfId="16116"/>
    <cellStyle name="Input 3 2 5 6" xfId="23987"/>
    <cellStyle name="Input 3 2 5 7" xfId="30084"/>
    <cellStyle name="Input 3 2 5 8" xfId="29895"/>
    <cellStyle name="Input 3 2 6" xfId="2463"/>
    <cellStyle name="Input 3 2 6 2" xfId="5010"/>
    <cellStyle name="Input 3 2 6 2 2" xfId="8831"/>
    <cellStyle name="Input 3 2 6 2 3" xfId="13361"/>
    <cellStyle name="Input 3 2 6 2 4" xfId="16113"/>
    <cellStyle name="Input 3 2 6 2 5" xfId="23990"/>
    <cellStyle name="Input 3 2 6 2 6" xfId="30087"/>
    <cellStyle name="Input 3 2 6 2 7" xfId="29898"/>
    <cellStyle name="Input 3 2 6 3" xfId="8830"/>
    <cellStyle name="Input 3 2 6 4" xfId="13360"/>
    <cellStyle name="Input 3 2 6 5" xfId="16114"/>
    <cellStyle name="Input 3 2 6 6" xfId="23989"/>
    <cellStyle name="Input 3 2 6 7" xfId="30086"/>
    <cellStyle name="Input 3 2 6 8" xfId="29897"/>
    <cellStyle name="Input 3 2 7" xfId="2878"/>
    <cellStyle name="Input 3 2 7 2" xfId="5425"/>
    <cellStyle name="Input 3 2 7 2 2" xfId="8833"/>
    <cellStyle name="Input 3 2 7 2 3" xfId="13363"/>
    <cellStyle name="Input 3 2 7 2 4" xfId="16111"/>
    <cellStyle name="Input 3 2 7 2 5" xfId="23992"/>
    <cellStyle name="Input 3 2 7 2 6" xfId="30089"/>
    <cellStyle name="Input 3 2 7 2 7" xfId="29900"/>
    <cellStyle name="Input 3 2 7 3" xfId="8832"/>
    <cellStyle name="Input 3 2 7 4" xfId="13362"/>
    <cellStyle name="Input 3 2 7 5" xfId="16112"/>
    <cellStyle name="Input 3 2 7 6" xfId="23991"/>
    <cellStyle name="Input 3 2 7 7" xfId="30088"/>
    <cellStyle name="Input 3 2 7 8" xfId="29899"/>
    <cellStyle name="Input 3 2 8" xfId="3387"/>
    <cellStyle name="Input 3 2 8 2" xfId="8834"/>
    <cellStyle name="Input 3 2 8 3" xfId="13364"/>
    <cellStyle name="Input 3 2 8 4" xfId="16110"/>
    <cellStyle name="Input 3 2 8 5" xfId="23993"/>
    <cellStyle name="Input 3 2 8 6" xfId="30090"/>
    <cellStyle name="Input 3 2 8 7" xfId="29901"/>
    <cellStyle name="Input 3 2 9" xfId="3634"/>
    <cellStyle name="Input 3 2 9 2" xfId="8835"/>
    <cellStyle name="Input 3 2 9 3" xfId="13365"/>
    <cellStyle name="Input 3 2 9 4" xfId="16109"/>
    <cellStyle name="Input 3 2 9 5" xfId="23994"/>
    <cellStyle name="Input 3 2 9 6" xfId="30091"/>
    <cellStyle name="Input 3 2 9 7" xfId="29902"/>
    <cellStyle name="Input 3 3" xfId="1005"/>
    <cellStyle name="Input 3 3 10" xfId="23995"/>
    <cellStyle name="Input 3 3 11" xfId="30092"/>
    <cellStyle name="Input 3 3 12" xfId="29903"/>
    <cellStyle name="Input 3 3 2" xfId="1589"/>
    <cellStyle name="Input 3 3 2 2" xfId="4138"/>
    <cellStyle name="Input 3 3 2 2 2" xfId="8838"/>
    <cellStyle name="Input 3 3 2 2 3" xfId="13368"/>
    <cellStyle name="Input 3 3 2 2 4" xfId="16107"/>
    <cellStyle name="Input 3 3 2 2 5" xfId="23997"/>
    <cellStyle name="Input 3 3 2 2 6" xfId="30094"/>
    <cellStyle name="Input 3 3 2 2 7" xfId="29905"/>
    <cellStyle name="Input 3 3 2 3" xfId="8837"/>
    <cellStyle name="Input 3 3 2 4" xfId="13367"/>
    <cellStyle name="Input 3 3 2 5" xfId="16108"/>
    <cellStyle name="Input 3 3 2 6" xfId="23996"/>
    <cellStyle name="Input 3 3 2 7" xfId="30093"/>
    <cellStyle name="Input 3 3 2 8" xfId="29904"/>
    <cellStyle name="Input 3 3 3" xfId="2008"/>
    <cellStyle name="Input 3 3 3 2" xfId="4555"/>
    <cellStyle name="Input 3 3 3 2 2" xfId="8840"/>
    <cellStyle name="Input 3 3 3 2 3" xfId="13370"/>
    <cellStyle name="Input 3 3 3 2 4" xfId="16105"/>
    <cellStyle name="Input 3 3 3 2 5" xfId="23999"/>
    <cellStyle name="Input 3 3 3 2 6" xfId="30096"/>
    <cellStyle name="Input 3 3 3 2 7" xfId="29907"/>
    <cellStyle name="Input 3 3 3 3" xfId="8839"/>
    <cellStyle name="Input 3 3 3 4" xfId="13369"/>
    <cellStyle name="Input 3 3 3 5" xfId="16106"/>
    <cellStyle name="Input 3 3 3 6" xfId="23998"/>
    <cellStyle name="Input 3 3 3 7" xfId="30095"/>
    <cellStyle name="Input 3 3 3 8" xfId="29906"/>
    <cellStyle name="Input 3 3 4" xfId="2420"/>
    <cellStyle name="Input 3 3 4 2" xfId="4967"/>
    <cellStyle name="Input 3 3 4 2 2" xfId="8842"/>
    <cellStyle name="Input 3 3 4 2 3" xfId="13372"/>
    <cellStyle name="Input 3 3 4 2 4" xfId="16103"/>
    <cellStyle name="Input 3 3 4 2 5" xfId="24001"/>
    <cellStyle name="Input 3 3 4 2 6" xfId="30098"/>
    <cellStyle name="Input 3 3 4 2 7" xfId="29909"/>
    <cellStyle name="Input 3 3 4 3" xfId="8841"/>
    <cellStyle name="Input 3 3 4 4" xfId="13371"/>
    <cellStyle name="Input 3 3 4 5" xfId="24000"/>
    <cellStyle name="Input 3 3 4 6" xfId="30097"/>
    <cellStyle name="Input 3 3 4 7" xfId="29908"/>
    <cellStyle name="Input 3 3 5" xfId="2835"/>
    <cellStyle name="Input 3 3 5 2" xfId="5382"/>
    <cellStyle name="Input 3 3 5 2 2" xfId="8844"/>
    <cellStyle name="Input 3 3 5 2 3" xfId="13374"/>
    <cellStyle name="Input 3 3 5 2 4" xfId="16101"/>
    <cellStyle name="Input 3 3 5 2 5" xfId="24003"/>
    <cellStyle name="Input 3 3 5 2 6" xfId="30100"/>
    <cellStyle name="Input 3 3 5 2 7" xfId="29911"/>
    <cellStyle name="Input 3 3 5 3" xfId="8843"/>
    <cellStyle name="Input 3 3 5 4" xfId="13373"/>
    <cellStyle name="Input 3 3 5 5" xfId="16102"/>
    <cellStyle name="Input 3 3 5 6" xfId="24002"/>
    <cellStyle name="Input 3 3 5 7" xfId="30099"/>
    <cellStyle name="Input 3 3 5 8" xfId="29910"/>
    <cellStyle name="Input 3 3 6" xfId="3390"/>
    <cellStyle name="Input 3 3 6 2" xfId="8845"/>
    <cellStyle name="Input 3 3 6 3" xfId="13375"/>
    <cellStyle name="Input 3 3 6 4" xfId="16100"/>
    <cellStyle name="Input 3 3 6 5" xfId="24004"/>
    <cellStyle name="Input 3 3 6 6" xfId="30101"/>
    <cellStyle name="Input 3 3 6 7" xfId="29912"/>
    <cellStyle name="Input 3 3 7" xfId="3591"/>
    <cellStyle name="Input 3 3 7 2" xfId="8846"/>
    <cellStyle name="Input 3 3 7 3" xfId="13376"/>
    <cellStyle name="Input 3 3 7 4" xfId="16099"/>
    <cellStyle name="Input 3 3 7 5" xfId="24005"/>
    <cellStyle name="Input 3 3 7 6" xfId="30102"/>
    <cellStyle name="Input 3 3 7 7" xfId="29913"/>
    <cellStyle name="Input 3 3 8" xfId="8836"/>
    <cellStyle name="Input 3 3 9" xfId="13366"/>
    <cellStyle name="Input 3 4" xfId="963"/>
    <cellStyle name="Input 3 4 10" xfId="24006"/>
    <cellStyle name="Input 3 4 11" xfId="30103"/>
    <cellStyle name="Input 3 4 12" xfId="29914"/>
    <cellStyle name="Input 3 4 2" xfId="1547"/>
    <cellStyle name="Input 3 4 2 2" xfId="4096"/>
    <cellStyle name="Input 3 4 2 2 2" xfId="8849"/>
    <cellStyle name="Input 3 4 2 2 3" xfId="13379"/>
    <cellStyle name="Input 3 4 2 2 4" xfId="16096"/>
    <cellStyle name="Input 3 4 2 2 5" xfId="24008"/>
    <cellStyle name="Input 3 4 2 2 6" xfId="30105"/>
    <cellStyle name="Input 3 4 2 2 7" xfId="29916"/>
    <cellStyle name="Input 3 4 2 3" xfId="8848"/>
    <cellStyle name="Input 3 4 2 4" xfId="13378"/>
    <cellStyle name="Input 3 4 2 5" xfId="16097"/>
    <cellStyle name="Input 3 4 2 6" xfId="24007"/>
    <cellStyle name="Input 3 4 2 7" xfId="30104"/>
    <cellStyle name="Input 3 4 2 8" xfId="29915"/>
    <cellStyle name="Input 3 4 3" xfId="1966"/>
    <cellStyle name="Input 3 4 3 2" xfId="4513"/>
    <cellStyle name="Input 3 4 3 2 2" xfId="8851"/>
    <cellStyle name="Input 3 4 3 2 3" xfId="13381"/>
    <cellStyle name="Input 3 4 3 2 4" xfId="16094"/>
    <cellStyle name="Input 3 4 3 2 5" xfId="24010"/>
    <cellStyle name="Input 3 4 3 2 6" xfId="30107"/>
    <cellStyle name="Input 3 4 3 2 7" xfId="29918"/>
    <cellStyle name="Input 3 4 3 3" xfId="8850"/>
    <cellStyle name="Input 3 4 3 4" xfId="13380"/>
    <cellStyle name="Input 3 4 3 5" xfId="16095"/>
    <cellStyle name="Input 3 4 3 6" xfId="24009"/>
    <cellStyle name="Input 3 4 3 7" xfId="30106"/>
    <cellStyle name="Input 3 4 3 8" xfId="29917"/>
    <cellStyle name="Input 3 4 4" xfId="2378"/>
    <cellStyle name="Input 3 4 4 2" xfId="4925"/>
    <cellStyle name="Input 3 4 4 2 2" xfId="8853"/>
    <cellStyle name="Input 3 4 4 2 3" xfId="13383"/>
    <cellStyle name="Input 3 4 4 2 4" xfId="16092"/>
    <cellStyle name="Input 3 4 4 2 5" xfId="24012"/>
    <cellStyle name="Input 3 4 4 2 6" xfId="30109"/>
    <cellStyle name="Input 3 4 4 2 7" xfId="29920"/>
    <cellStyle name="Input 3 4 4 3" xfId="8852"/>
    <cellStyle name="Input 3 4 4 4" xfId="13382"/>
    <cellStyle name="Input 3 4 4 5" xfId="16093"/>
    <cellStyle name="Input 3 4 4 6" xfId="24011"/>
    <cellStyle name="Input 3 4 4 7" xfId="30108"/>
    <cellStyle name="Input 3 4 4 8" xfId="29919"/>
    <cellStyle name="Input 3 4 5" xfId="2793"/>
    <cellStyle name="Input 3 4 5 2" xfId="5340"/>
    <cellStyle name="Input 3 4 5 2 2" xfId="13385"/>
    <cellStyle name="Input 3 4 5 2 3" xfId="16090"/>
    <cellStyle name="Input 3 4 5 2 4" xfId="24014"/>
    <cellStyle name="Input 3 4 5 2 5" xfId="30111"/>
    <cellStyle name="Input 3 4 5 2 6" xfId="29922"/>
    <cellStyle name="Input 3 4 5 3" xfId="13384"/>
    <cellStyle name="Input 3 4 5 4" xfId="16091"/>
    <cellStyle name="Input 3 4 5 5" xfId="24013"/>
    <cellStyle name="Input 3 4 5 6" xfId="30110"/>
    <cellStyle name="Input 3 4 5 7" xfId="29921"/>
    <cellStyle name="Input 3 4 6" xfId="3391"/>
    <cellStyle name="Input 3 4 6 2" xfId="8856"/>
    <cellStyle name="Input 3 4 6 3" xfId="13386"/>
    <cellStyle name="Input 3 4 6 4" xfId="16089"/>
    <cellStyle name="Input 3 4 6 5" xfId="24015"/>
    <cellStyle name="Input 3 4 6 6" xfId="30112"/>
    <cellStyle name="Input 3 4 6 7" xfId="29923"/>
    <cellStyle name="Input 3 4 7" xfId="3198"/>
    <cellStyle name="Input 3 4 7 2" xfId="8857"/>
    <cellStyle name="Input 3 4 7 3" xfId="13387"/>
    <cellStyle name="Input 3 4 7 4" xfId="16088"/>
    <cellStyle name="Input 3 4 7 5" xfId="24016"/>
    <cellStyle name="Input 3 4 7 6" xfId="30113"/>
    <cellStyle name="Input 3 4 7 7" xfId="29924"/>
    <cellStyle name="Input 3 4 8" xfId="13377"/>
    <cellStyle name="Input 3 4 9" xfId="16098"/>
    <cellStyle name="Input 3 5" xfId="1367"/>
    <cellStyle name="Input 3 5 10" xfId="24017"/>
    <cellStyle name="Input 3 5 11" xfId="29925"/>
    <cellStyle name="Input 3 5 2" xfId="1917"/>
    <cellStyle name="Input 3 5 2 2" xfId="4464"/>
    <cellStyle name="Input 3 5 2 2 2" xfId="8860"/>
    <cellStyle name="Input 3 5 2 2 3" xfId="13390"/>
    <cellStyle name="Input 3 5 2 2 4" xfId="16085"/>
    <cellStyle name="Input 3 5 2 2 5" xfId="24019"/>
    <cellStyle name="Input 3 5 2 2 6" xfId="30116"/>
    <cellStyle name="Input 3 5 2 2 7" xfId="29927"/>
    <cellStyle name="Input 3 5 2 3" xfId="8859"/>
    <cellStyle name="Input 3 5 2 4" xfId="13389"/>
    <cellStyle name="Input 3 5 2 5" xfId="16086"/>
    <cellStyle name="Input 3 5 2 6" xfId="24018"/>
    <cellStyle name="Input 3 5 2 7" xfId="30115"/>
    <cellStyle name="Input 3 5 2 8" xfId="29926"/>
    <cellStyle name="Input 3 5 3" xfId="2334"/>
    <cellStyle name="Input 3 5 3 2" xfId="4881"/>
    <cellStyle name="Input 3 5 3 2 2" xfId="8862"/>
    <cellStyle name="Input 3 5 3 2 3" xfId="13392"/>
    <cellStyle name="Input 3 5 3 2 4" xfId="16083"/>
    <cellStyle name="Input 3 5 3 2 5" xfId="24021"/>
    <cellStyle name="Input 3 5 3 2 6" xfId="30118"/>
    <cellStyle name="Input 3 5 3 2 7" xfId="29929"/>
    <cellStyle name="Input 3 5 3 3" xfId="8861"/>
    <cellStyle name="Input 3 5 3 4" xfId="13391"/>
    <cellStyle name="Input 3 5 3 5" xfId="16084"/>
    <cellStyle name="Input 3 5 3 6" xfId="24020"/>
    <cellStyle name="Input 3 5 3 7" xfId="30117"/>
    <cellStyle name="Input 3 5 3 8" xfId="29928"/>
    <cellStyle name="Input 3 5 4" xfId="2746"/>
    <cellStyle name="Input 3 5 4 2" xfId="5293"/>
    <cellStyle name="Input 3 5 4 2 2" xfId="8864"/>
    <cellStyle name="Input 3 5 4 2 3" xfId="13394"/>
    <cellStyle name="Input 3 5 4 2 4" xfId="16081"/>
    <cellStyle name="Input 3 5 4 2 5" xfId="24023"/>
    <cellStyle name="Input 3 5 4 2 6" xfId="30120"/>
    <cellStyle name="Input 3 5 4 2 7" xfId="29931"/>
    <cellStyle name="Input 3 5 4 3" xfId="8863"/>
    <cellStyle name="Input 3 5 4 4" xfId="13393"/>
    <cellStyle name="Input 3 5 4 5" xfId="16082"/>
    <cellStyle name="Input 3 5 4 6" xfId="24022"/>
    <cellStyle name="Input 3 5 4 7" xfId="30119"/>
    <cellStyle name="Input 3 5 4 8" xfId="29930"/>
    <cellStyle name="Input 3 5 5" xfId="3161"/>
    <cellStyle name="Input 3 5 5 2" xfId="5708"/>
    <cellStyle name="Input 3 5 5 2 2" xfId="8866"/>
    <cellStyle name="Input 3 5 5 2 3" xfId="13396"/>
    <cellStyle name="Input 3 5 5 2 4" xfId="16079"/>
    <cellStyle name="Input 3 5 5 2 5" xfId="24025"/>
    <cellStyle name="Input 3 5 5 2 6" xfId="29933"/>
    <cellStyle name="Input 3 5 5 3" xfId="8865"/>
    <cellStyle name="Input 3 5 5 4" xfId="13395"/>
    <cellStyle name="Input 3 5 5 5" xfId="16080"/>
    <cellStyle name="Input 3 5 5 6" xfId="24024"/>
    <cellStyle name="Input 3 5 5 7" xfId="29932"/>
    <cellStyle name="Input 3 5 6" xfId="3917"/>
    <cellStyle name="Input 3 5 6 2" xfId="8867"/>
    <cellStyle name="Input 3 5 6 3" xfId="13397"/>
    <cellStyle name="Input 3 5 6 4" xfId="16078"/>
    <cellStyle name="Input 3 5 6 5" xfId="24026"/>
    <cellStyle name="Input 3 5 6 6" xfId="30123"/>
    <cellStyle name="Input 3 5 6 7" xfId="29934"/>
    <cellStyle name="Input 3 5 7" xfId="8858"/>
    <cellStyle name="Input 3 5 8" xfId="13388"/>
    <cellStyle name="Input 3 5 9" xfId="16087"/>
    <cellStyle name="input 4" xfId="35660"/>
    <cellStyle name="input 4 2" xfId="35661"/>
    <cellStyle name="input 4 2 2" xfId="35662"/>
    <cellStyle name="input 4 2 2 2" xfId="35663"/>
    <cellStyle name="input 4 2 3" xfId="35664"/>
    <cellStyle name="input 5" xfId="35665"/>
    <cellStyle name="input 5 2" xfId="35666"/>
    <cellStyle name="input 5 2 2" xfId="35667"/>
    <cellStyle name="input 5 2 2 2" xfId="35668"/>
    <cellStyle name="input 5 2 3" xfId="35669"/>
    <cellStyle name="Input 6" xfId="35670"/>
    <cellStyle name="input 6 2" xfId="35671"/>
    <cellStyle name="input 6 2 2" xfId="35672"/>
    <cellStyle name="input 6 2 2 2" xfId="35673"/>
    <cellStyle name="input 6 2 3" xfId="35674"/>
    <cellStyle name="Input 7" xfId="35675"/>
    <cellStyle name="input 7 2" xfId="35676"/>
    <cellStyle name="input 7 2 2" xfId="35677"/>
    <cellStyle name="input 7 2 2 2" xfId="35678"/>
    <cellStyle name="input 7 2 3" xfId="35679"/>
    <cellStyle name="Input 8" xfId="35680"/>
    <cellStyle name="input 8 2" xfId="35681"/>
    <cellStyle name="input 8 2 2" xfId="35682"/>
    <cellStyle name="input 8 2 2 2" xfId="35683"/>
    <cellStyle name="input 8 2 3" xfId="35684"/>
    <cellStyle name="Input 9" xfId="35685"/>
    <cellStyle name="input 9 2" xfId="35686"/>
    <cellStyle name="input 9 2 2" xfId="35687"/>
    <cellStyle name="input 9 2 2 2" xfId="35688"/>
    <cellStyle name="input 9 2 3" xfId="35689"/>
    <cellStyle name="Input Overflow" xfId="485"/>
    <cellStyle name="Inputs" xfId="486"/>
    <cellStyle name="Inputs2" xfId="487"/>
    <cellStyle name="Inputs2 2" xfId="35690"/>
    <cellStyle name="Inputs2 2 2" xfId="35691"/>
    <cellStyle name="Inputs2 3" xfId="35692"/>
    <cellStyle name="Inputs2 3 2" xfId="35693"/>
    <cellStyle name="Inputs2 3 3" xfId="35694"/>
    <cellStyle name="Inputs2 4" xfId="35695"/>
    <cellStyle name="Inputs2_by Company" xfId="35696"/>
    <cellStyle name="Insatisfaisant" xfId="35697"/>
    <cellStyle name="Integer" xfId="35698"/>
    <cellStyle name="Label" xfId="488"/>
    <cellStyle name="Lastline" xfId="35699"/>
    <cellStyle name="Lines" xfId="489"/>
    <cellStyle name="Lines 2" xfId="35700"/>
    <cellStyle name="Link Currency (0)" xfId="490"/>
    <cellStyle name="Link Currency (2)" xfId="491"/>
    <cellStyle name="Link Units (0)" xfId="492"/>
    <cellStyle name="Link Units (1)" xfId="493"/>
    <cellStyle name="Link Units (2)" xfId="494"/>
    <cellStyle name="Linked Cell 2" xfId="495"/>
    <cellStyle name="Linked Cell 3" xfId="35701"/>
    <cellStyle name="Linked Cell 4" xfId="35702"/>
    <cellStyle name="LIST_Data" xfId="35703"/>
    <cellStyle name="Loan Amount" xfId="496"/>
    <cellStyle name="Loan Amount 2" xfId="35704"/>
    <cellStyle name="Lookup Table Heading" xfId="35705"/>
    <cellStyle name="Lookup Table Label" xfId="35706"/>
    <cellStyle name="Lookup Table Number" xfId="35707"/>
    <cellStyle name="m" xfId="497"/>
    <cellStyle name="m 2" xfId="35708"/>
    <cellStyle name="m 3" xfId="35709"/>
    <cellStyle name="M_Data" xfId="498"/>
    <cellStyle name="M_Data 2" xfId="35710"/>
    <cellStyle name="M_Data 3" xfId="35711"/>
    <cellStyle name="M_XV - Investor model draft (11 Oct 2010)_6023524_4 (CSF_Sydney) (2) (3)" xfId="499"/>
    <cellStyle name="main_input" xfId="500"/>
    <cellStyle name="Mapping" xfId="501"/>
    <cellStyle name="mil" xfId="502"/>
    <cellStyle name="mil 2" xfId="35712"/>
    <cellStyle name="Milliers_DIT_reporting_Q4 KB" xfId="35713"/>
    <cellStyle name="MINOR ROW HEADING" xfId="503"/>
    <cellStyle name="MINOR ROW HEADING 2" xfId="35714"/>
    <cellStyle name="mmm-yy" xfId="35715"/>
    <cellStyle name="Model Name" xfId="35716"/>
    <cellStyle name="Modifiable" xfId="504"/>
    <cellStyle name="Modifiable 2" xfId="1066"/>
    <cellStyle name="Modifiable 2 10" xfId="3635"/>
    <cellStyle name="Modifiable 2 10 2" xfId="8889"/>
    <cellStyle name="Modifiable 2 10 3" xfId="13419"/>
    <cellStyle name="Modifiable 2 10 4" xfId="16055"/>
    <cellStyle name="Modifiable 2 10 5" xfId="24027"/>
    <cellStyle name="Modifiable 2 10 6" xfId="30144"/>
    <cellStyle name="Modifiable 2 10 7" xfId="29937"/>
    <cellStyle name="Modifiable 2 11" xfId="30143"/>
    <cellStyle name="Modifiable 2 12" xfId="29936"/>
    <cellStyle name="Modifiable 2 2" xfId="1138"/>
    <cellStyle name="Modifiable 2 2 10" xfId="16054"/>
    <cellStyle name="Modifiable 2 2 11" xfId="24028"/>
    <cellStyle name="Modifiable 2 2 12" xfId="30145"/>
    <cellStyle name="Modifiable 2 2 13" xfId="29938"/>
    <cellStyle name="Modifiable 2 2 2" xfId="1689"/>
    <cellStyle name="Modifiable 2 2 2 2" xfId="4238"/>
    <cellStyle name="Modifiable 2 2 2 2 2" xfId="8892"/>
    <cellStyle name="Modifiable 2 2 2 2 3" xfId="13422"/>
    <cellStyle name="Modifiable 2 2 2 2 4" xfId="16052"/>
    <cellStyle name="Modifiable 2 2 2 2 5" xfId="24030"/>
    <cellStyle name="Modifiable 2 2 2 2 6" xfId="30147"/>
    <cellStyle name="Modifiable 2 2 2 2 7" xfId="29940"/>
    <cellStyle name="Modifiable 2 2 2 3" xfId="8891"/>
    <cellStyle name="Modifiable 2 2 2 3 2" xfId="35717"/>
    <cellStyle name="Modifiable 2 2 2 4" xfId="13421"/>
    <cellStyle name="Modifiable 2 2 2 5" xfId="16053"/>
    <cellStyle name="Modifiable 2 2 2 6" xfId="24029"/>
    <cellStyle name="Modifiable 2 2 2 7" xfId="30146"/>
    <cellStyle name="Modifiable 2 2 2 8" xfId="29939"/>
    <cellStyle name="Modifiable 2 2 3" xfId="2108"/>
    <cellStyle name="Modifiable 2 2 3 2" xfId="4655"/>
    <cellStyle name="Modifiable 2 2 3 2 2" xfId="8894"/>
    <cellStyle name="Modifiable 2 2 3 2 3" xfId="13424"/>
    <cellStyle name="Modifiable 2 2 3 2 4" xfId="16050"/>
    <cellStyle name="Modifiable 2 2 3 2 5" xfId="24032"/>
    <cellStyle name="Modifiable 2 2 3 2 6" xfId="30149"/>
    <cellStyle name="Modifiable 2 2 3 2 7" xfId="29942"/>
    <cellStyle name="Modifiable 2 2 3 3" xfId="8893"/>
    <cellStyle name="Modifiable 2 2 3 4" xfId="13423"/>
    <cellStyle name="Modifiable 2 2 3 5" xfId="16051"/>
    <cellStyle name="Modifiable 2 2 3 6" xfId="24031"/>
    <cellStyle name="Modifiable 2 2 3 7" xfId="30148"/>
    <cellStyle name="Modifiable 2 2 3 8" xfId="29941"/>
    <cellStyle name="Modifiable 2 2 4" xfId="2520"/>
    <cellStyle name="Modifiable 2 2 4 2" xfId="5067"/>
    <cellStyle name="Modifiable 2 2 4 2 2" xfId="8896"/>
    <cellStyle name="Modifiable 2 2 4 2 3" xfId="13426"/>
    <cellStyle name="Modifiable 2 2 4 2 4" xfId="16048"/>
    <cellStyle name="Modifiable 2 2 4 2 5" xfId="24034"/>
    <cellStyle name="Modifiable 2 2 4 2 6" xfId="30151"/>
    <cellStyle name="Modifiable 2 2 4 2 7" xfId="29944"/>
    <cellStyle name="Modifiable 2 2 4 3" xfId="8895"/>
    <cellStyle name="Modifiable 2 2 4 4" xfId="13425"/>
    <cellStyle name="Modifiable 2 2 4 5" xfId="16049"/>
    <cellStyle name="Modifiable 2 2 4 6" xfId="24033"/>
    <cellStyle name="Modifiable 2 2 4 7" xfId="30150"/>
    <cellStyle name="Modifiable 2 2 4 8" xfId="29943"/>
    <cellStyle name="Modifiable 2 2 5" xfId="2935"/>
    <cellStyle name="Modifiable 2 2 5 2" xfId="5482"/>
    <cellStyle name="Modifiable 2 2 5 2 2" xfId="8898"/>
    <cellStyle name="Modifiable 2 2 5 2 3" xfId="13428"/>
    <cellStyle name="Modifiable 2 2 5 2 4" xfId="16021"/>
    <cellStyle name="Modifiable 2 2 5 2 5" xfId="24036"/>
    <cellStyle name="Modifiable 2 2 5 2 6" xfId="30153"/>
    <cellStyle name="Modifiable 2 2 5 2 7" xfId="29946"/>
    <cellStyle name="Modifiable 2 2 5 3" xfId="8897"/>
    <cellStyle name="Modifiable 2 2 5 4" xfId="13427"/>
    <cellStyle name="Modifiable 2 2 5 5" xfId="16047"/>
    <cellStyle name="Modifiable 2 2 5 6" xfId="24035"/>
    <cellStyle name="Modifiable 2 2 5 7" xfId="30152"/>
    <cellStyle name="Modifiable 2 2 5 8" xfId="29945"/>
    <cellStyle name="Modifiable 2 2 6" xfId="3393"/>
    <cellStyle name="Modifiable 2 2 6 2" xfId="8899"/>
    <cellStyle name="Modifiable 2 2 6 3" xfId="13429"/>
    <cellStyle name="Modifiable 2 2 6 4" xfId="16014"/>
    <cellStyle name="Modifiable 2 2 6 5" xfId="24037"/>
    <cellStyle name="Modifiable 2 2 6 6" xfId="30154"/>
    <cellStyle name="Modifiable 2 2 6 7" xfId="29947"/>
    <cellStyle name="Modifiable 2 2 7" xfId="3691"/>
    <cellStyle name="Modifiable 2 2 7 2" xfId="8900"/>
    <cellStyle name="Modifiable 2 2 7 3" xfId="13430"/>
    <cellStyle name="Modifiable 2 2 7 4" xfId="11128"/>
    <cellStyle name="Modifiable 2 2 7 5" xfId="24038"/>
    <cellStyle name="Modifiable 2 2 7 6" xfId="30155"/>
    <cellStyle name="Modifiable 2 2 7 7" xfId="29948"/>
    <cellStyle name="Modifiable 2 2 8" xfId="8890"/>
    <cellStyle name="Modifiable 2 2 9" xfId="13420"/>
    <cellStyle name="Modifiable 2 3" xfId="1184"/>
    <cellStyle name="Modifiable 2 3 10" xfId="30156"/>
    <cellStyle name="Modifiable 2 3 11" xfId="29949"/>
    <cellStyle name="Modifiable 2 3 2" xfId="1735"/>
    <cellStyle name="Modifiable 2 3 2 2" xfId="4284"/>
    <cellStyle name="Modifiable 2 3 2 2 2" xfId="8903"/>
    <cellStyle name="Modifiable 2 3 2 2 3" xfId="13433"/>
    <cellStyle name="Modifiable 2 3 2 2 4" xfId="10941"/>
    <cellStyle name="Modifiable 2 3 2 2 5" xfId="24041"/>
    <cellStyle name="Modifiable 2 3 2 2 6" xfId="30158"/>
    <cellStyle name="Modifiable 2 3 2 2 7" xfId="29951"/>
    <cellStyle name="Modifiable 2 3 2 3" xfId="8902"/>
    <cellStyle name="Modifiable 2 3 2 4" xfId="13432"/>
    <cellStyle name="Modifiable 2 3 2 5" xfId="11095"/>
    <cellStyle name="Modifiable 2 3 2 6" xfId="24040"/>
    <cellStyle name="Modifiable 2 3 2 7" xfId="30157"/>
    <cellStyle name="Modifiable 2 3 2 8" xfId="29950"/>
    <cellStyle name="Modifiable 2 3 3" xfId="2154"/>
    <cellStyle name="Modifiable 2 3 3 2" xfId="4701"/>
    <cellStyle name="Modifiable 2 3 3 2 2" xfId="8905"/>
    <cellStyle name="Modifiable 2 3 3 2 3" xfId="13435"/>
    <cellStyle name="Modifiable 2 3 3 2 4" xfId="10670"/>
    <cellStyle name="Modifiable 2 3 3 2 5" xfId="24043"/>
    <cellStyle name="Modifiable 2 3 3 2 6" xfId="30160"/>
    <cellStyle name="Modifiable 2 3 3 2 7" xfId="29953"/>
    <cellStyle name="Modifiable 2 3 3 3" xfId="8904"/>
    <cellStyle name="Modifiable 2 3 3 4" xfId="13434"/>
    <cellStyle name="Modifiable 2 3 3 5" xfId="24042"/>
    <cellStyle name="Modifiable 2 3 3 6" xfId="30159"/>
    <cellStyle name="Modifiable 2 3 3 7" xfId="29952"/>
    <cellStyle name="Modifiable 2 3 4" xfId="2566"/>
    <cellStyle name="Modifiable 2 3 4 2" xfId="5113"/>
    <cellStyle name="Modifiable 2 3 4 2 2" xfId="8907"/>
    <cellStyle name="Modifiable 2 3 4 2 3" xfId="13437"/>
    <cellStyle name="Modifiable 2 3 4 2 4" xfId="9614"/>
    <cellStyle name="Modifiable 2 3 4 2 5" xfId="24045"/>
    <cellStyle name="Modifiable 2 3 4 2 6" xfId="30162"/>
    <cellStyle name="Modifiable 2 3 4 2 7" xfId="29955"/>
    <cellStyle name="Modifiable 2 3 4 3" xfId="8906"/>
    <cellStyle name="Modifiable 2 3 4 4" xfId="13436"/>
    <cellStyle name="Modifiable 2 3 4 5" xfId="10024"/>
    <cellStyle name="Modifiable 2 3 4 6" xfId="24044"/>
    <cellStyle name="Modifiable 2 3 4 7" xfId="30161"/>
    <cellStyle name="Modifiable 2 3 4 8" xfId="29954"/>
    <cellStyle name="Modifiable 2 3 5" xfId="2981"/>
    <cellStyle name="Modifiable 2 3 5 2" xfId="5528"/>
    <cellStyle name="Modifiable 2 3 5 2 2" xfId="13439"/>
    <cellStyle name="Modifiable 2 3 5 2 3" xfId="7405"/>
    <cellStyle name="Modifiable 2 3 5 2 4" xfId="24047"/>
    <cellStyle name="Modifiable 2 3 5 2 5" xfId="30164"/>
    <cellStyle name="Modifiable 2 3 5 2 6" xfId="29957"/>
    <cellStyle name="Modifiable 2 3 5 3" xfId="13438"/>
    <cellStyle name="Modifiable 2 3 5 4" xfId="9203"/>
    <cellStyle name="Modifiable 2 3 5 5" xfId="24046"/>
    <cellStyle name="Modifiable 2 3 5 6" xfId="30163"/>
    <cellStyle name="Modifiable 2 3 5 7" xfId="29956"/>
    <cellStyle name="Modifiable 2 3 6" xfId="3394"/>
    <cellStyle name="Modifiable 2 3 6 2" xfId="8910"/>
    <cellStyle name="Modifiable 2 3 6 3" xfId="13440"/>
    <cellStyle name="Modifiable 2 3 6 4" xfId="11500"/>
    <cellStyle name="Modifiable 2 3 6 5" xfId="24048"/>
    <cellStyle name="Modifiable 2 3 6 6" xfId="30165"/>
    <cellStyle name="Modifiable 2 3 6 7" xfId="29958"/>
    <cellStyle name="Modifiable 2 3 7" xfId="3737"/>
    <cellStyle name="Modifiable 2 3 7 2" xfId="8911"/>
    <cellStyle name="Modifiable 2 3 7 3" xfId="13441"/>
    <cellStyle name="Modifiable 2 3 7 4" xfId="11524"/>
    <cellStyle name="Modifiable 2 3 7 5" xfId="24049"/>
    <cellStyle name="Modifiable 2 3 7 6" xfId="30166"/>
    <cellStyle name="Modifiable 2 3 7 7" xfId="29959"/>
    <cellStyle name="Modifiable 2 3 8" xfId="13431"/>
    <cellStyle name="Modifiable 2 3 9" xfId="24039"/>
    <cellStyle name="Modifiable 2 4" xfId="1285"/>
    <cellStyle name="Modifiable 2 4 10" xfId="11556"/>
    <cellStyle name="Modifiable 2 4 11" xfId="24050"/>
    <cellStyle name="Modifiable 2 4 12" xfId="30167"/>
    <cellStyle name="Modifiable 2 4 13" xfId="29960"/>
    <cellStyle name="Modifiable 2 4 2" xfId="1836"/>
    <cellStyle name="Modifiable 2 4 2 2" xfId="4385"/>
    <cellStyle name="Modifiable 2 4 2 2 2" xfId="8914"/>
    <cellStyle name="Modifiable 2 4 2 2 3" xfId="13444"/>
    <cellStyle name="Modifiable 2 4 2 2 4" xfId="11589"/>
    <cellStyle name="Modifiable 2 4 2 2 5" xfId="24052"/>
    <cellStyle name="Modifiable 2 4 2 2 6" xfId="30169"/>
    <cellStyle name="Modifiable 2 4 2 2 7" xfId="29962"/>
    <cellStyle name="Modifiable 2 4 2 3" xfId="8913"/>
    <cellStyle name="Modifiable 2 4 2 4" xfId="13443"/>
    <cellStyle name="Modifiable 2 4 2 5" xfId="11582"/>
    <cellStyle name="Modifiable 2 4 2 6" xfId="24051"/>
    <cellStyle name="Modifiable 2 4 2 7" xfId="30168"/>
    <cellStyle name="Modifiable 2 4 2 8" xfId="29961"/>
    <cellStyle name="Modifiable 2 4 3" xfId="2255"/>
    <cellStyle name="Modifiable 2 4 3 2" xfId="4802"/>
    <cellStyle name="Modifiable 2 4 3 2 2" xfId="8916"/>
    <cellStyle name="Modifiable 2 4 3 2 3" xfId="13446"/>
    <cellStyle name="Modifiable 2 4 3 2 4" xfId="11936"/>
    <cellStyle name="Modifiable 2 4 3 2 5" xfId="24054"/>
    <cellStyle name="Modifiable 2 4 3 2 6" xfId="30171"/>
    <cellStyle name="Modifiable 2 4 3 2 7" xfId="29964"/>
    <cellStyle name="Modifiable 2 4 3 3" xfId="8915"/>
    <cellStyle name="Modifiable 2 4 3 4" xfId="13445"/>
    <cellStyle name="Modifiable 2 4 3 5" xfId="11621"/>
    <cellStyle name="Modifiable 2 4 3 6" xfId="24053"/>
    <cellStyle name="Modifiable 2 4 3 7" xfId="30170"/>
    <cellStyle name="Modifiable 2 4 3 8" xfId="29963"/>
    <cellStyle name="Modifiable 2 4 4" xfId="2667"/>
    <cellStyle name="Modifiable 2 4 4 2" xfId="5214"/>
    <cellStyle name="Modifiable 2 4 4 2 2" xfId="8918"/>
    <cellStyle name="Modifiable 2 4 4 2 3" xfId="13448"/>
    <cellStyle name="Modifiable 2 4 4 2 4" xfId="12447"/>
    <cellStyle name="Modifiable 2 4 4 2 5" xfId="24056"/>
    <cellStyle name="Modifiable 2 4 4 2 6" xfId="30173"/>
    <cellStyle name="Modifiable 2 4 4 2 7" xfId="29966"/>
    <cellStyle name="Modifiable 2 4 4 3" xfId="8917"/>
    <cellStyle name="Modifiable 2 4 4 4" xfId="13447"/>
    <cellStyle name="Modifiable 2 4 4 5" xfId="12027"/>
    <cellStyle name="Modifiable 2 4 4 6" xfId="24055"/>
    <cellStyle name="Modifiable 2 4 4 7" xfId="30172"/>
    <cellStyle name="Modifiable 2 4 4 8" xfId="29965"/>
    <cellStyle name="Modifiable 2 4 5" xfId="3082"/>
    <cellStyle name="Modifiable 2 4 5 2" xfId="5629"/>
    <cellStyle name="Modifiable 2 4 5 2 2" xfId="8920"/>
    <cellStyle name="Modifiable 2 4 5 2 3" xfId="13450"/>
    <cellStyle name="Modifiable 2 4 5 2 4" xfId="12658"/>
    <cellStyle name="Modifiable 2 4 5 2 5" xfId="24058"/>
    <cellStyle name="Modifiable 2 4 5 2 6" xfId="30175"/>
    <cellStyle name="Modifiable 2 4 5 2 7" xfId="29968"/>
    <cellStyle name="Modifiable 2 4 5 3" xfId="8919"/>
    <cellStyle name="Modifiable 2 4 5 4" xfId="13449"/>
    <cellStyle name="Modifiable 2 4 5 5" xfId="12652"/>
    <cellStyle name="Modifiable 2 4 5 6" xfId="24057"/>
    <cellStyle name="Modifiable 2 4 5 7" xfId="30174"/>
    <cellStyle name="Modifiable 2 4 5 8" xfId="29967"/>
    <cellStyle name="Modifiable 2 4 6" xfId="3395"/>
    <cellStyle name="Modifiable 2 4 6 2" xfId="8921"/>
    <cellStyle name="Modifiable 2 4 6 3" xfId="13451"/>
    <cellStyle name="Modifiable 2 4 6 4" xfId="12689"/>
    <cellStyle name="Modifiable 2 4 6 5" xfId="24059"/>
    <cellStyle name="Modifiable 2 4 6 6" xfId="30176"/>
    <cellStyle name="Modifiable 2 4 6 7" xfId="29969"/>
    <cellStyle name="Modifiable 2 4 7" xfId="3838"/>
    <cellStyle name="Modifiable 2 4 7 2" xfId="8922"/>
    <cellStyle name="Modifiable 2 4 7 3" xfId="13452"/>
    <cellStyle name="Modifiable 2 4 7 4" xfId="12710"/>
    <cellStyle name="Modifiable 2 4 7 5" xfId="24060"/>
    <cellStyle name="Modifiable 2 4 7 6" xfId="30177"/>
    <cellStyle name="Modifiable 2 4 7 7" xfId="29970"/>
    <cellStyle name="Modifiable 2 4 8" xfId="8912"/>
    <cellStyle name="Modifiable 2 4 9" xfId="13442"/>
    <cellStyle name="Modifiable 2 5" xfId="1633"/>
    <cellStyle name="Modifiable 2 5 2" xfId="4182"/>
    <cellStyle name="Modifiable 2 5 2 2" xfId="8924"/>
    <cellStyle name="Modifiable 2 5 2 3" xfId="13454"/>
    <cellStyle name="Modifiable 2 5 2 4" xfId="12745"/>
    <cellStyle name="Modifiable 2 5 2 5" xfId="24062"/>
    <cellStyle name="Modifiable 2 5 2 6" xfId="30179"/>
    <cellStyle name="Modifiable 2 5 2 7" xfId="29972"/>
    <cellStyle name="Modifiable 2 5 3" xfId="8923"/>
    <cellStyle name="Modifiable 2 5 4" xfId="13453"/>
    <cellStyle name="Modifiable 2 5 5" xfId="12717"/>
    <cellStyle name="Modifiable 2 5 6" xfId="24061"/>
    <cellStyle name="Modifiable 2 5 7" xfId="30178"/>
    <cellStyle name="Modifiable 2 5 8" xfId="29971"/>
    <cellStyle name="Modifiable 2 6" xfId="2052"/>
    <cellStyle name="Modifiable 2 6 2" xfId="4599"/>
    <cellStyle name="Modifiable 2 6 2 2" xfId="8926"/>
    <cellStyle name="Modifiable 2 6 2 3" xfId="12777"/>
    <cellStyle name="Modifiable 2 6 2 4" xfId="24064"/>
    <cellStyle name="Modifiable 2 6 2 5" xfId="30181"/>
    <cellStyle name="Modifiable 2 6 2 6" xfId="29974"/>
    <cellStyle name="Modifiable 2 6 3" xfId="8925"/>
    <cellStyle name="Modifiable 2 6 4" xfId="12770"/>
    <cellStyle name="Modifiable 2 6 5" xfId="24063"/>
    <cellStyle name="Modifiable 2 6 6" xfId="30180"/>
    <cellStyle name="Modifiable 2 6 7" xfId="29973"/>
    <cellStyle name="Modifiable 2 7" xfId="2464"/>
    <cellStyle name="Modifiable 2 7 2" xfId="5011"/>
    <cellStyle name="Modifiable 2 7 2 2" xfId="8928"/>
    <cellStyle name="Modifiable 2 7 2 3" xfId="13458"/>
    <cellStyle name="Modifiable 2 7 2 4" xfId="13037"/>
    <cellStyle name="Modifiable 2 7 2 5" xfId="24066"/>
    <cellStyle name="Modifiable 2 7 2 6" xfId="30183"/>
    <cellStyle name="Modifiable 2 7 2 7" xfId="29976"/>
    <cellStyle name="Modifiable 2 7 3" xfId="8927"/>
    <cellStyle name="Modifiable 2 7 4" xfId="13457"/>
    <cellStyle name="Modifiable 2 7 5" xfId="12807"/>
    <cellStyle name="Modifiable 2 7 6" xfId="24065"/>
    <cellStyle name="Modifiable 2 7 7" xfId="30182"/>
    <cellStyle name="Modifiable 2 7 8" xfId="29975"/>
    <cellStyle name="Modifiable 2 8" xfId="2879"/>
    <cellStyle name="Modifiable 2 8 2" xfId="5426"/>
    <cellStyle name="Modifiable 2 8 2 2" xfId="8930"/>
    <cellStyle name="Modifiable 2 8 2 3" xfId="13460"/>
    <cellStyle name="Modifiable 2 8 2 4" xfId="13105"/>
    <cellStyle name="Modifiable 2 8 2 5" xfId="24068"/>
    <cellStyle name="Modifiable 2 8 2 6" xfId="30185"/>
    <cellStyle name="Modifiable 2 8 2 7" xfId="29978"/>
    <cellStyle name="Modifiable 2 8 3" xfId="8929"/>
    <cellStyle name="Modifiable 2 8 4" xfId="13459"/>
    <cellStyle name="Modifiable 2 8 5" xfId="13104"/>
    <cellStyle name="Modifiable 2 8 6" xfId="24067"/>
    <cellStyle name="Modifiable 2 8 7" xfId="30184"/>
    <cellStyle name="Modifiable 2 8 8" xfId="29977"/>
    <cellStyle name="Modifiable 2 9" xfId="3392"/>
    <cellStyle name="Modifiable 2 9 2" xfId="8931"/>
    <cellStyle name="Modifiable 2 9 3" xfId="13461"/>
    <cellStyle name="Modifiable 2 9 4" xfId="13106"/>
    <cellStyle name="Modifiable 2 9 5" xfId="24069"/>
    <cellStyle name="Modifiable 2 9 6" xfId="30186"/>
    <cellStyle name="Modifiable 2 9 7" xfId="29979"/>
    <cellStyle name="Modifiable 3" xfId="1368"/>
    <cellStyle name="Modifiable 3 10" xfId="24070"/>
    <cellStyle name="Modifiable 3 11" xfId="29980"/>
    <cellStyle name="Modifiable 3 2" xfId="1918"/>
    <cellStyle name="Modifiable 3 2 2" xfId="4465"/>
    <cellStyle name="Modifiable 3 2 2 2" xfId="8934"/>
    <cellStyle name="Modifiable 3 2 2 2 2" xfId="35718"/>
    <cellStyle name="Modifiable 3 2 2 3" xfId="13464"/>
    <cellStyle name="Modifiable 3 2 2 3 2" xfId="35719"/>
    <cellStyle name="Modifiable 3 2 2 4" xfId="13411"/>
    <cellStyle name="Modifiable 3 2 2 5" xfId="24072"/>
    <cellStyle name="Modifiable 3 2 2 6" xfId="30189"/>
    <cellStyle name="Modifiable 3 2 2 7" xfId="29982"/>
    <cellStyle name="Modifiable 3 2 3" xfId="8933"/>
    <cellStyle name="Modifiable 3 2 3 2" xfId="35720"/>
    <cellStyle name="Modifiable 3 2 4" xfId="13463"/>
    <cellStyle name="Modifiable 3 2 4 2" xfId="35721"/>
    <cellStyle name="Modifiable 3 2 5" xfId="13198"/>
    <cellStyle name="Modifiable 3 2 6" xfId="24071"/>
    <cellStyle name="Modifiable 3 2 7" xfId="30188"/>
    <cellStyle name="Modifiable 3 2 8" xfId="29981"/>
    <cellStyle name="Modifiable 3 3" xfId="2335"/>
    <cellStyle name="Modifiable 3 3 2" xfId="4882"/>
    <cellStyle name="Modifiable 3 3 2 2" xfId="8936"/>
    <cellStyle name="Modifiable 3 3 2 3" xfId="13466"/>
    <cellStyle name="Modifiable 3 3 2 4" xfId="13494"/>
    <cellStyle name="Modifiable 3 3 2 5" xfId="24074"/>
    <cellStyle name="Modifiable 3 3 2 6" xfId="30191"/>
    <cellStyle name="Modifiable 3 3 2 7" xfId="29984"/>
    <cellStyle name="Modifiable 3 3 3" xfId="8935"/>
    <cellStyle name="Modifiable 3 3 3 2" xfId="35722"/>
    <cellStyle name="Modifiable 3 3 4" xfId="13465"/>
    <cellStyle name="Modifiable 3 3 5" xfId="13487"/>
    <cellStyle name="Modifiable 3 3 6" xfId="24073"/>
    <cellStyle name="Modifiable 3 3 7" xfId="30190"/>
    <cellStyle name="Modifiable 3 3 8" xfId="29983"/>
    <cellStyle name="Modifiable 3 4" xfId="2747"/>
    <cellStyle name="Modifiable 3 4 2" xfId="5294"/>
    <cellStyle name="Modifiable 3 4 2 2" xfId="8938"/>
    <cellStyle name="Modifiable 3 4 2 3" xfId="13468"/>
    <cellStyle name="Modifiable 3 4 2 4" xfId="13674"/>
    <cellStyle name="Modifiable 3 4 2 5" xfId="24076"/>
    <cellStyle name="Modifiable 3 4 2 6" xfId="30193"/>
    <cellStyle name="Modifiable 3 4 2 7" xfId="29986"/>
    <cellStyle name="Modifiable 3 4 3" xfId="8937"/>
    <cellStyle name="Modifiable 3 4 4" xfId="13467"/>
    <cellStyle name="Modifiable 3 4 5" xfId="13649"/>
    <cellStyle name="Modifiable 3 4 6" xfId="24075"/>
    <cellStyle name="Modifiable 3 4 7" xfId="30192"/>
    <cellStyle name="Modifiable 3 4 8" xfId="29985"/>
    <cellStyle name="Modifiable 3 5" xfId="3162"/>
    <cellStyle name="Modifiable 3 5 2" xfId="5709"/>
    <cellStyle name="Modifiable 3 5 2 2" xfId="8940"/>
    <cellStyle name="Modifiable 3 5 2 3" xfId="13470"/>
    <cellStyle name="Modifiable 3 5 2 4" xfId="13713"/>
    <cellStyle name="Modifiable 3 5 2 5" xfId="24078"/>
    <cellStyle name="Modifiable 3 5 2 6" xfId="29988"/>
    <cellStyle name="Modifiable 3 5 3" xfId="8939"/>
    <cellStyle name="Modifiable 3 5 4" xfId="13469"/>
    <cellStyle name="Modifiable 3 5 5" xfId="13681"/>
    <cellStyle name="Modifiable 3 5 6" xfId="24077"/>
    <cellStyle name="Modifiable 3 5 7" xfId="29987"/>
    <cellStyle name="Modifiable 3 6" xfId="3918"/>
    <cellStyle name="Modifiable 3 6 2" xfId="8941"/>
    <cellStyle name="Modifiable 3 6 3" xfId="13471"/>
    <cellStyle name="Modifiable 3 6 4" xfId="13739"/>
    <cellStyle name="Modifiable 3 6 5" xfId="24079"/>
    <cellStyle name="Modifiable 3 6 6" xfId="30196"/>
    <cellStyle name="Modifiable 3 6 7" xfId="29989"/>
    <cellStyle name="Modifiable 3 7" xfId="8932"/>
    <cellStyle name="Modifiable 3 8" xfId="13462"/>
    <cellStyle name="Modifiable 3 9" xfId="13192"/>
    <cellStyle name="Modifiable 4" xfId="1430"/>
    <cellStyle name="Modifiable 4 2" xfId="3979"/>
    <cellStyle name="Modifiable 4 2 2" xfId="8943"/>
    <cellStyle name="Modifiable 4 2 3" xfId="13473"/>
    <cellStyle name="Modifiable 4 2 4" xfId="14070"/>
    <cellStyle name="Modifiable 4 2 5" xfId="24081"/>
    <cellStyle name="Modifiable 4 2 6" xfId="30198"/>
    <cellStyle name="Modifiable 4 2 7" xfId="29991"/>
    <cellStyle name="Modifiable 4 3" xfId="8942"/>
    <cellStyle name="Modifiable 4 3 2" xfId="35723"/>
    <cellStyle name="Modifiable 4 4" xfId="13472"/>
    <cellStyle name="Modifiable 4 5" xfId="13746"/>
    <cellStyle name="Modifiable 4 6" xfId="24080"/>
    <cellStyle name="Modifiable 4 7" xfId="30197"/>
    <cellStyle name="Modifiable 4 8" xfId="29990"/>
    <cellStyle name="Modifiable 5" xfId="29935"/>
    <cellStyle name="Modifiable 5 2" xfId="35724"/>
    <cellStyle name="Modifiable 6" xfId="35725"/>
    <cellStyle name="Modifiable 6 2" xfId="35726"/>
    <cellStyle name="Modifiable 7" xfId="35727"/>
    <cellStyle name="Mths" xfId="35728"/>
    <cellStyle name="Multiple" xfId="505"/>
    <cellStyle name="Multiple 2" xfId="35729"/>
    <cellStyle name="Multiple 2 2" xfId="35730"/>
    <cellStyle name="Multiple 3" xfId="35731"/>
    <cellStyle name="Multiple 3 2" xfId="35732"/>
    <cellStyle name="NACC" xfId="506"/>
    <cellStyle name="Neutral 2" xfId="507"/>
    <cellStyle name="Neutral 3" xfId="35733"/>
    <cellStyle name="Neutral 4" xfId="35734"/>
    <cellStyle name="Neutre" xfId="35735"/>
    <cellStyle name="NewPeso" xfId="508"/>
    <cellStyle name="NewPeso 2" xfId="35736"/>
    <cellStyle name="Next holiday" xfId="509"/>
    <cellStyle name="no dec" xfId="510"/>
    <cellStyle name="no dec 2" xfId="35737"/>
    <cellStyle name="no dec 2 2" xfId="35738"/>
    <cellStyle name="no dec 3" xfId="35739"/>
    <cellStyle name="no dec 3 2" xfId="35740"/>
    <cellStyle name="Normal" xfId="0" builtinId="0"/>
    <cellStyle name="Normal - Graph Data" xfId="511"/>
    <cellStyle name="Normal - Graph Data 2" xfId="35741"/>
    <cellStyle name="Normal - Style1" xfId="512"/>
    <cellStyle name="Normal - Style1 2" xfId="35742"/>
    <cellStyle name="Normal - Style1 2 2" xfId="35743"/>
    <cellStyle name="Normal - Style1 2 3" xfId="35744"/>
    <cellStyle name="Normal - Style1 3" xfId="35745"/>
    <cellStyle name="Normal - Style1 3 2" xfId="35746"/>
    <cellStyle name="Normal - Style1 3 3" xfId="35747"/>
    <cellStyle name="Normal - Style1 4" xfId="35748"/>
    <cellStyle name="Normal - Style1 4 2" xfId="35749"/>
    <cellStyle name="Normal - Style1 5" xfId="35750"/>
    <cellStyle name="Normal - Style1 5 2" xfId="35751"/>
    <cellStyle name="Normal - Style1 6" xfId="35752"/>
    <cellStyle name="Normal - Style1_by Company" xfId="35753"/>
    <cellStyle name="Normal (wrap)" xfId="35754"/>
    <cellStyle name="Normal 10" xfId="1344"/>
    <cellStyle name="Normal 10 2" xfId="1895"/>
    <cellStyle name="Normal 10 3" xfId="35755"/>
    <cellStyle name="Normal 10 3 2" xfId="35756"/>
    <cellStyle name="Normal 10 3 3" xfId="35757"/>
    <cellStyle name="Normal 10 3 3 2" xfId="35758"/>
    <cellStyle name="Normal 10 3 4" xfId="35759"/>
    <cellStyle name="Normal 10 3 4 2" xfId="35760"/>
    <cellStyle name="Normal 10 3 5" xfId="35761"/>
    <cellStyle name="Normal 10 4" xfId="35762"/>
    <cellStyle name="Normal 100" xfId="35763"/>
    <cellStyle name="Normal 100 2" xfId="35764"/>
    <cellStyle name="Normal 100 2 2" xfId="35765"/>
    <cellStyle name="Normal 100 3" xfId="35766"/>
    <cellStyle name="Normal 100 3 2" xfId="35767"/>
    <cellStyle name="Normal 100 4" xfId="35768"/>
    <cellStyle name="Normal 101" xfId="35769"/>
    <cellStyle name="Normal 101 2" xfId="35770"/>
    <cellStyle name="Normal 101 2 2" xfId="35771"/>
    <cellStyle name="Normal 101 3" xfId="35772"/>
    <cellStyle name="Normal 101 3 2" xfId="35773"/>
    <cellStyle name="Normal 101 4" xfId="35774"/>
    <cellStyle name="Normal 102" xfId="35775"/>
    <cellStyle name="Normal 102 2" xfId="35776"/>
    <cellStyle name="Normal 102 2 2" xfId="35777"/>
    <cellStyle name="Normal 102 3" xfId="35778"/>
    <cellStyle name="Normal 102 3 2" xfId="35779"/>
    <cellStyle name="Normal 102 4" xfId="35780"/>
    <cellStyle name="Normal 103" xfId="35781"/>
    <cellStyle name="Normal 103 2" xfId="35782"/>
    <cellStyle name="Normal 103 2 2" xfId="35783"/>
    <cellStyle name="Normal 103 3" xfId="35784"/>
    <cellStyle name="Normal 103 3 2" xfId="35785"/>
    <cellStyle name="Normal 103 4" xfId="35786"/>
    <cellStyle name="Normal 104" xfId="35787"/>
    <cellStyle name="Normal 104 2" xfId="35788"/>
    <cellStyle name="Normal 104 2 2" xfId="35789"/>
    <cellStyle name="Normal 104 3" xfId="35790"/>
    <cellStyle name="Normal 104 3 2" xfId="35791"/>
    <cellStyle name="Normal 104 4" xfId="35792"/>
    <cellStyle name="Normal 105" xfId="35793"/>
    <cellStyle name="Normal 106" xfId="35794"/>
    <cellStyle name="Normal 106 2" xfId="35795"/>
    <cellStyle name="Normal 106 2 2" xfId="35796"/>
    <cellStyle name="Normal 106 3" xfId="35797"/>
    <cellStyle name="Normal 106 3 2" xfId="35798"/>
    <cellStyle name="Normal 106 4" xfId="35799"/>
    <cellStyle name="Normal 107" xfId="35800"/>
    <cellStyle name="Normal 108" xfId="35801"/>
    <cellStyle name="Normal 109" xfId="35802"/>
    <cellStyle name="Normal 11" xfId="32218"/>
    <cellStyle name="Normal 11 2" xfId="35803"/>
    <cellStyle name="Normal 11 2 2" xfId="35804"/>
    <cellStyle name="Normal 11 2 2 2" xfId="35805"/>
    <cellStyle name="Normal 11 2 3" xfId="35806"/>
    <cellStyle name="Normal 11 2 3 2" xfId="35807"/>
    <cellStyle name="Normal 11 2 4" xfId="35808"/>
    <cellStyle name="Normal 11 3" xfId="35809"/>
    <cellStyle name="Normal 11 3 2" xfId="35810"/>
    <cellStyle name="Normal 11 4" xfId="35811"/>
    <cellStyle name="Normal 110" xfId="35812"/>
    <cellStyle name="Normal 111" xfId="35813"/>
    <cellStyle name="Normal 112" xfId="35814"/>
    <cellStyle name="Normal 113" xfId="35815"/>
    <cellStyle name="Normal 114" xfId="35816"/>
    <cellStyle name="Normal 115" xfId="35817"/>
    <cellStyle name="Normal 116" xfId="35818"/>
    <cellStyle name="Normal 117" xfId="35819"/>
    <cellStyle name="Normal 118" xfId="35820"/>
    <cellStyle name="Normal 119" xfId="35821"/>
    <cellStyle name="Normal 12" xfId="35822"/>
    <cellStyle name="Normal 12 2" xfId="35823"/>
    <cellStyle name="Normal 12 3" xfId="35824"/>
    <cellStyle name="Normal 12 4" xfId="35825"/>
    <cellStyle name="Normal 120" xfId="35826"/>
    <cellStyle name="Normal 121" xfId="35827"/>
    <cellStyle name="Normal 122" xfId="35828"/>
    <cellStyle name="Normal 123" xfId="35829"/>
    <cellStyle name="Normal 123 2" xfId="35830"/>
    <cellStyle name="Normal 123 2 2" xfId="35831"/>
    <cellStyle name="Normal 123 3" xfId="35832"/>
    <cellStyle name="Normal 123 3 2" xfId="35833"/>
    <cellStyle name="Normal 123 4" xfId="35834"/>
    <cellStyle name="Normal 124" xfId="35835"/>
    <cellStyle name="Normal 124 2" xfId="35836"/>
    <cellStyle name="Normal 124 2 2" xfId="35837"/>
    <cellStyle name="Normal 124 3" xfId="35838"/>
    <cellStyle name="Normal 124 3 2" xfId="35839"/>
    <cellStyle name="Normal 124 4" xfId="35840"/>
    <cellStyle name="Normal 125" xfId="35841"/>
    <cellStyle name="Normal 125 2" xfId="35842"/>
    <cellStyle name="Normal 125 2 2" xfId="35843"/>
    <cellStyle name="Normal 125 3" xfId="35844"/>
    <cellStyle name="Normal 125 3 2" xfId="35845"/>
    <cellStyle name="Normal 125 4" xfId="35846"/>
    <cellStyle name="Normal 126" xfId="35847"/>
    <cellStyle name="Normal 126 2" xfId="35848"/>
    <cellStyle name="Normal 126 2 2" xfId="35849"/>
    <cellStyle name="Normal 126 3" xfId="35850"/>
    <cellStyle name="Normal 127" xfId="35851"/>
    <cellStyle name="Normal 128" xfId="35852"/>
    <cellStyle name="Normal 129" xfId="35853"/>
    <cellStyle name="Normal 13" xfId="35854"/>
    <cellStyle name="Normal 13 2" xfId="35855"/>
    <cellStyle name="Normal 13 3" xfId="35856"/>
    <cellStyle name="Normal 13 4" xfId="35857"/>
    <cellStyle name="Normal 130" xfId="35858"/>
    <cellStyle name="Normal 131" xfId="35859"/>
    <cellStyle name="Normal 132" xfId="32220"/>
    <cellStyle name="Normal 133" xfId="35860"/>
    <cellStyle name="Normal 14" xfId="35861"/>
    <cellStyle name="Normal 14 2" xfId="35862"/>
    <cellStyle name="Normal 14 3" xfId="35863"/>
    <cellStyle name="Normal 14 4" xfId="35864"/>
    <cellStyle name="Normal 15" xfId="11"/>
    <cellStyle name="Normal 15 2" xfId="35865"/>
    <cellStyle name="Normal 15 3" xfId="35866"/>
    <cellStyle name="Normal 16" xfId="35867"/>
    <cellStyle name="Normal 16 2" xfId="35868"/>
    <cellStyle name="Normal 16 3" xfId="35869"/>
    <cellStyle name="Normal 17" xfId="35870"/>
    <cellStyle name="Normal 17 2" xfId="35871"/>
    <cellStyle name="Normal 17 2 2" xfId="35872"/>
    <cellStyle name="Normal 17 2 2 2" xfId="35873"/>
    <cellStyle name="Normal 17 2 3" xfId="35874"/>
    <cellStyle name="Normal 17 2 3 2" xfId="35875"/>
    <cellStyle name="Normal 17 2 4" xfId="35876"/>
    <cellStyle name="Normal 17 3" xfId="35877"/>
    <cellStyle name="Normal 18" xfId="35878"/>
    <cellStyle name="Normal 18 2" xfId="35879"/>
    <cellStyle name="Normal 18 2 2" xfId="35880"/>
    <cellStyle name="Normal 18 2 2 2" xfId="35881"/>
    <cellStyle name="Normal 18 2 2 3" xfId="35882"/>
    <cellStyle name="Normal 18 2 3" xfId="35883"/>
    <cellStyle name="Normal 18 2 3 2" xfId="35884"/>
    <cellStyle name="Normal 18 2 4" xfId="35885"/>
    <cellStyle name="Normal 18 2 4 2" xfId="35886"/>
    <cellStyle name="Normal 18 2 5" xfId="35887"/>
    <cellStyle name="Normal 18 2 6" xfId="35888"/>
    <cellStyle name="Normal 18 3" xfId="35889"/>
    <cellStyle name="Normal 18 3 2" xfId="35890"/>
    <cellStyle name="Normal 18 3 3" xfId="35891"/>
    <cellStyle name="Normal 18 4" xfId="35892"/>
    <cellStyle name="Normal 18 4 2" xfId="35893"/>
    <cellStyle name="Normal 18 5" xfId="35894"/>
    <cellStyle name="Normal 18 5 2" xfId="35895"/>
    <cellStyle name="Normal 18 6" xfId="35896"/>
    <cellStyle name="Normal 18 7" xfId="35897"/>
    <cellStyle name="Normal 18 8" xfId="35898"/>
    <cellStyle name="Normal 18 9" xfId="35899"/>
    <cellStyle name="Normal 18 9 2" xfId="35900"/>
    <cellStyle name="Normal 18 9 2 2" xfId="35901"/>
    <cellStyle name="Normal 18 9 3" xfId="35902"/>
    <cellStyle name="Normal 18 9 3 2" xfId="35903"/>
    <cellStyle name="Normal 18 9 4" xfId="35904"/>
    <cellStyle name="Normal 19" xfId="35905"/>
    <cellStyle name="Normal 19 2" xfId="35906"/>
    <cellStyle name="Normal 19 2 2" xfId="35907"/>
    <cellStyle name="Normal 19 2 2 2" xfId="35908"/>
    <cellStyle name="Normal 19 2 2 3" xfId="35909"/>
    <cellStyle name="Normal 19 2 3" xfId="35910"/>
    <cellStyle name="Normal 19 2 3 2" xfId="35911"/>
    <cellStyle name="Normal 19 2 4" xfId="35912"/>
    <cellStyle name="Normal 19 2 4 2" xfId="35913"/>
    <cellStyle name="Normal 19 2 5" xfId="35914"/>
    <cellStyle name="Normal 19 2 6" xfId="35915"/>
    <cellStyle name="Normal 19 3" xfId="35916"/>
    <cellStyle name="Normal 19 3 2" xfId="35917"/>
    <cellStyle name="Normal 19 3 3" xfId="35918"/>
    <cellStyle name="Normal 19 4" xfId="35919"/>
    <cellStyle name="Normal 19 4 2" xfId="35920"/>
    <cellStyle name="Normal 19 5" xfId="35921"/>
    <cellStyle name="Normal 19 5 2" xfId="35922"/>
    <cellStyle name="Normal 19 6" xfId="35923"/>
    <cellStyle name="Normal 19 7" xfId="35924"/>
    <cellStyle name="Normal 19 8" xfId="35925"/>
    <cellStyle name="Normal 2" xfId="8"/>
    <cellStyle name="Normal 2 19" xfId="818"/>
    <cellStyle name="Normal 2 2" xfId="16"/>
    <cellStyle name="Normal 2 2 2" xfId="32217"/>
    <cellStyle name="Normal 2 2 2 2" xfId="35926"/>
    <cellStyle name="Normal 2 2 2 2 2" xfId="35927"/>
    <cellStyle name="Normal 2 2 2 2 2 2" xfId="35928"/>
    <cellStyle name="Normal 2 2 2 2 3" xfId="35929"/>
    <cellStyle name="Normal 2 2 2 2 3 2" xfId="35930"/>
    <cellStyle name="Normal 2 2 2 2 4" xfId="35931"/>
    <cellStyle name="Normal 2 2 2 3" xfId="35932"/>
    <cellStyle name="Normal 2 2 3" xfId="35933"/>
    <cellStyle name="Normal 2 2 4" xfId="35934"/>
    <cellStyle name="Normal 2 2 4 2" xfId="35935"/>
    <cellStyle name="Normal 2 2 4 2 2" xfId="35936"/>
    <cellStyle name="Normal 2 2 4 2 2 2" xfId="35937"/>
    <cellStyle name="Normal 2 2 4 2 3" xfId="35938"/>
    <cellStyle name="Normal 2 2 4 2 3 2" xfId="35939"/>
    <cellStyle name="Normal 2 2 4 2 4" xfId="35940"/>
    <cellStyle name="Normal 2 2 4 3" xfId="35941"/>
    <cellStyle name="Normal 2 2 4 3 2" xfId="35942"/>
    <cellStyle name="Normal 2 2 4 4" xfId="35943"/>
    <cellStyle name="Normal 2 2 4 4 2" xfId="35944"/>
    <cellStyle name="Normal 2 2 4 5" xfId="35945"/>
    <cellStyle name="Normal 2 2 5" xfId="35946"/>
    <cellStyle name="Normal 2 2 6" xfId="35947"/>
    <cellStyle name="Normal 2 2 6 2" xfId="35948"/>
    <cellStyle name="Normal 2 2 6 2 2" xfId="35949"/>
    <cellStyle name="Normal 2 2 6 3" xfId="35950"/>
    <cellStyle name="Normal 2 2 6 3 2" xfId="35951"/>
    <cellStyle name="Normal 2 2 6 4" xfId="35952"/>
    <cellStyle name="Normal 2 3" xfId="35953"/>
    <cellStyle name="Normal 2 3 2" xfId="35954"/>
    <cellStyle name="Normal 2 3 2 2" xfId="35955"/>
    <cellStyle name="Normal 2 3 2 2 2" xfId="35956"/>
    <cellStyle name="Normal 2 3 2 2 2 2" xfId="35957"/>
    <cellStyle name="Normal 2 3 2 2 3" xfId="35958"/>
    <cellStyle name="Normal 2 3 2 2 3 2" xfId="35959"/>
    <cellStyle name="Normal 2 3 2 2 4" xfId="35960"/>
    <cellStyle name="Normal 2 3 2 3" xfId="35961"/>
    <cellStyle name="Normal 2 3 2 3 2" xfId="35962"/>
    <cellStyle name="Normal 2 3 2 4" xfId="35963"/>
    <cellStyle name="Normal 2 3 2 4 2" xfId="35964"/>
    <cellStyle name="Normal 2 3 2 5" xfId="35965"/>
    <cellStyle name="Normal 2 3 3" xfId="35966"/>
    <cellStyle name="Normal 2 3 3 2" xfId="35967"/>
    <cellStyle name="Normal 2 3 3 2 2" xfId="35968"/>
    <cellStyle name="Normal 2 3 3 2 2 2" xfId="35969"/>
    <cellStyle name="Normal 2 3 3 2 3" xfId="35970"/>
    <cellStyle name="Normal 2 3 3 2 3 2" xfId="35971"/>
    <cellStyle name="Normal 2 3 3 2 4" xfId="35972"/>
    <cellStyle name="Normal 2 3 3 3" xfId="35973"/>
    <cellStyle name="Normal 2 3 3 3 2" xfId="35974"/>
    <cellStyle name="Normal 2 3 3 4" xfId="35975"/>
    <cellStyle name="Normal 2 3 3 4 2" xfId="35976"/>
    <cellStyle name="Normal 2 3 3 5" xfId="35977"/>
    <cellStyle name="Normal 2 4" xfId="35978"/>
    <cellStyle name="Normal 2 4 2" xfId="35979"/>
    <cellStyle name="Normal 2 4 2 2" xfId="35980"/>
    <cellStyle name="Normal 2 4 2 2 2" xfId="35981"/>
    <cellStyle name="Normal 2 4 2 2 2 2" xfId="35982"/>
    <cellStyle name="Normal 2 4 2 2 3" xfId="35983"/>
    <cellStyle name="Normal 2 4 2 2 3 2" xfId="35984"/>
    <cellStyle name="Normal 2 4 2 2 4" xfId="35985"/>
    <cellStyle name="Normal 2 4 2 3" xfId="35986"/>
    <cellStyle name="Normal 2 4 2 3 2" xfId="35987"/>
    <cellStyle name="Normal 2 4 2 4" xfId="35988"/>
    <cellStyle name="Normal 2 4 2 4 2" xfId="35989"/>
    <cellStyle name="Normal 2 4 2 5" xfId="35990"/>
    <cellStyle name="Normal 2 4 3" xfId="35991"/>
    <cellStyle name="Normal 2 4 3 2" xfId="35992"/>
    <cellStyle name="Normal 2 4 3 2 2" xfId="35993"/>
    <cellStyle name="Normal 2 4 3 3" xfId="35994"/>
    <cellStyle name="Normal 2 4 3 3 2" xfId="35995"/>
    <cellStyle name="Normal 2 4 3 4" xfId="35996"/>
    <cellStyle name="Normal 2 4 4" xfId="35997"/>
    <cellStyle name="Normal 2 4 4 2" xfId="35998"/>
    <cellStyle name="Normal 2 4 5" xfId="35999"/>
    <cellStyle name="Normal 2 4 5 2" xfId="36000"/>
    <cellStyle name="Normal 2 4 6" xfId="36001"/>
    <cellStyle name="Normal 2 5" xfId="36002"/>
    <cellStyle name="Normal 2 5 2" xfId="36003"/>
    <cellStyle name="Normal 2 5 2 2" xfId="36004"/>
    <cellStyle name="Normal 2 5 2 2 2" xfId="36005"/>
    <cellStyle name="Normal 2 5 2 3" xfId="36006"/>
    <cellStyle name="Normal 2 5 2 3 2" xfId="36007"/>
    <cellStyle name="Normal 2 5 2 4" xfId="36008"/>
    <cellStyle name="Normal 2 5 3" xfId="36009"/>
    <cellStyle name="Normal 2 5 3 2" xfId="36010"/>
    <cellStyle name="Normal 2 5 4" xfId="36011"/>
    <cellStyle name="Normal 2 5 4 2" xfId="36012"/>
    <cellStyle name="Normal 2 5 5" xfId="36013"/>
    <cellStyle name="Normal 2 6" xfId="36014"/>
    <cellStyle name="Normal 2 7" xfId="36015"/>
    <cellStyle name="Normal 2 7 2" xfId="36016"/>
    <cellStyle name="Normal 2 7 2 2" xfId="36017"/>
    <cellStyle name="Normal 2 7 2 2 2" xfId="36018"/>
    <cellStyle name="Normal 2 7 2 3" xfId="36019"/>
    <cellStyle name="Normal 2 7 2 3 2" xfId="36020"/>
    <cellStyle name="Normal 2 7 2 4" xfId="36021"/>
    <cellStyle name="Normal 2 7 3" xfId="36022"/>
    <cellStyle name="Normal 2 7 3 2" xfId="36023"/>
    <cellStyle name="Normal 2 7 4" xfId="36024"/>
    <cellStyle name="Normal 2 7 4 2" xfId="36025"/>
    <cellStyle name="Normal 2 7 5" xfId="36026"/>
    <cellStyle name="Normal 2 8" xfId="36027"/>
    <cellStyle name="Normal 2 9" xfId="36028"/>
    <cellStyle name="Normal 2_FFO - listed" xfId="513"/>
    <cellStyle name="Normal 20" xfId="36029"/>
    <cellStyle name="Normal 20 2" xfId="36030"/>
    <cellStyle name="Normal 20 2 2" xfId="36031"/>
    <cellStyle name="Normal 20 2 2 2" xfId="36032"/>
    <cellStyle name="Normal 20 2 2 3" xfId="36033"/>
    <cellStyle name="Normal 20 2 3" xfId="36034"/>
    <cellStyle name="Normal 20 2 3 2" xfId="36035"/>
    <cellStyle name="Normal 20 2 4" xfId="36036"/>
    <cellStyle name="Normal 20 2 4 2" xfId="36037"/>
    <cellStyle name="Normal 20 2 5" xfId="36038"/>
    <cellStyle name="Normal 20 2 6" xfId="36039"/>
    <cellStyle name="Normal 20 3" xfId="36040"/>
    <cellStyle name="Normal 20 3 2" xfId="36041"/>
    <cellStyle name="Normal 20 3 3" xfId="36042"/>
    <cellStyle name="Normal 20 4" xfId="36043"/>
    <cellStyle name="Normal 20 4 2" xfId="36044"/>
    <cellStyle name="Normal 20 5" xfId="36045"/>
    <cellStyle name="Normal 20 5 2" xfId="36046"/>
    <cellStyle name="Normal 20 6" xfId="36047"/>
    <cellStyle name="Normal 20 7" xfId="36048"/>
    <cellStyle name="Normal 20 8" xfId="36049"/>
    <cellStyle name="Normal 21" xfId="36050"/>
    <cellStyle name="Normal 21 2" xfId="36051"/>
    <cellStyle name="Normal 21 2 2" xfId="36052"/>
    <cellStyle name="Normal 21 3" xfId="36053"/>
    <cellStyle name="Normal 21 4" xfId="36054"/>
    <cellStyle name="Normal 22" xfId="36055"/>
    <cellStyle name="Normal 22 2" xfId="36056"/>
    <cellStyle name="Normal 22 2 2" xfId="36057"/>
    <cellStyle name="Normal 22 2 2 2" xfId="36058"/>
    <cellStyle name="Normal 22 2 2 3" xfId="36059"/>
    <cellStyle name="Normal 22 2 3" xfId="36060"/>
    <cellStyle name="Normal 22 2 3 2" xfId="36061"/>
    <cellStyle name="Normal 22 2 4" xfId="36062"/>
    <cellStyle name="Normal 22 2 4 2" xfId="36063"/>
    <cellStyle name="Normal 22 2 5" xfId="36064"/>
    <cellStyle name="Normal 22 2 6" xfId="36065"/>
    <cellStyle name="Normal 22 3" xfId="36066"/>
    <cellStyle name="Normal 22 3 2" xfId="36067"/>
    <cellStyle name="Normal 22 4" xfId="36068"/>
    <cellStyle name="Normal 22 4 2" xfId="36069"/>
    <cellStyle name="Normal 22 5" xfId="36070"/>
    <cellStyle name="Normal 22 5 2" xfId="36071"/>
    <cellStyle name="Normal 22 6" xfId="36072"/>
    <cellStyle name="Normal 22 6 2" xfId="36073"/>
    <cellStyle name="Normal 22 7" xfId="36074"/>
    <cellStyle name="Normal 22 8" xfId="36075"/>
    <cellStyle name="Normal 23" xfId="36076"/>
    <cellStyle name="Normal 23 2" xfId="36077"/>
    <cellStyle name="Normal 23 3" xfId="36078"/>
    <cellStyle name="Normal 24" xfId="36079"/>
    <cellStyle name="Normal 24 2" xfId="36080"/>
    <cellStyle name="Normal 24 3" xfId="36081"/>
    <cellStyle name="Normal 25" xfId="36082"/>
    <cellStyle name="Normal 25 2" xfId="36083"/>
    <cellStyle name="Normal 25 3" xfId="36084"/>
    <cellStyle name="Normal 26" xfId="36085"/>
    <cellStyle name="Normal 26 2" xfId="36086"/>
    <cellStyle name="Normal 26 3" xfId="36087"/>
    <cellStyle name="Normal 27" xfId="36088"/>
    <cellStyle name="Normal 27 2" xfId="36089"/>
    <cellStyle name="Normal 28" xfId="36090"/>
    <cellStyle name="Normal 28 2" xfId="36091"/>
    <cellStyle name="Normal 29" xfId="36092"/>
    <cellStyle name="Normal 3" xfId="14"/>
    <cellStyle name="Normal 3 2" xfId="819"/>
    <cellStyle name="Normal 3 3" xfId="36093"/>
    <cellStyle name="Normal 3 4" xfId="36094"/>
    <cellStyle name="Normal 3 4 2" xfId="36095"/>
    <cellStyle name="Normal 3 4 3" xfId="36096"/>
    <cellStyle name="Normal 3 5" xfId="36097"/>
    <cellStyle name="Normal 3 5 2" xfId="36098"/>
    <cellStyle name="Normal 3 6" xfId="36099"/>
    <cellStyle name="Normal 3 6 2" xfId="36100"/>
    <cellStyle name="Normal 3 7" xfId="36101"/>
    <cellStyle name="Normal 3 7 2" xfId="36102"/>
    <cellStyle name="Normal 3 8" xfId="36103"/>
    <cellStyle name="Normal 30" xfId="36104"/>
    <cellStyle name="Normal 30 2" xfId="36105"/>
    <cellStyle name="Normal 31" xfId="36106"/>
    <cellStyle name="Normal 31 2" xfId="36107"/>
    <cellStyle name="Normal 32" xfId="36108"/>
    <cellStyle name="Normal 32 2" xfId="36109"/>
    <cellStyle name="Normal 33" xfId="36110"/>
    <cellStyle name="Normal 33 2" xfId="36111"/>
    <cellStyle name="Normal 34" xfId="36112"/>
    <cellStyle name="Normal 34 2" xfId="36113"/>
    <cellStyle name="Normal 35" xfId="36114"/>
    <cellStyle name="Normal 35 2" xfId="36115"/>
    <cellStyle name="Normal 36" xfId="36116"/>
    <cellStyle name="Normal 36 2" xfId="36117"/>
    <cellStyle name="Normal 37" xfId="36118"/>
    <cellStyle name="Normal 38" xfId="36119"/>
    <cellStyle name="Normal 39" xfId="36120"/>
    <cellStyle name="Normal 4" xfId="514"/>
    <cellStyle name="Normal 4 2" xfId="36121"/>
    <cellStyle name="Normal 4 2 2" xfId="36122"/>
    <cellStyle name="Normal 4 3" xfId="36123"/>
    <cellStyle name="Normal 4 4" xfId="36124"/>
    <cellStyle name="Normal 4 4 2" xfId="36125"/>
    <cellStyle name="Normal 4 4 3" xfId="36126"/>
    <cellStyle name="Normal 4 5" xfId="36127"/>
    <cellStyle name="Normal 4 5 2" xfId="36128"/>
    <cellStyle name="Normal 4 6" xfId="36129"/>
    <cellStyle name="Normal 4 6 2" xfId="36130"/>
    <cellStyle name="Normal 4 7" xfId="36131"/>
    <cellStyle name="Normal 4 7 2" xfId="36132"/>
    <cellStyle name="Normal 4 8" xfId="36133"/>
    <cellStyle name="Normal 40" xfId="36134"/>
    <cellStyle name="Normal 41" xfId="36135"/>
    <cellStyle name="Normal 42" xfId="36136"/>
    <cellStyle name="Normal 43" xfId="36137"/>
    <cellStyle name="Normal 44" xfId="36138"/>
    <cellStyle name="Normal 44 2" xfId="36139"/>
    <cellStyle name="Normal 45" xfId="36140"/>
    <cellStyle name="Normal 45 2" xfId="36141"/>
    <cellStyle name="Normal 46" xfId="36142"/>
    <cellStyle name="Normal 46 2" xfId="36143"/>
    <cellStyle name="Normal 47" xfId="36144"/>
    <cellStyle name="Normal 47 2" xfId="36145"/>
    <cellStyle name="Normal 48" xfId="36146"/>
    <cellStyle name="Normal 48 2" xfId="36147"/>
    <cellStyle name="Normal 48 2 2" xfId="36148"/>
    <cellStyle name="Normal 48 3" xfId="36149"/>
    <cellStyle name="Normal 48 4" xfId="36150"/>
    <cellStyle name="Normal 49" xfId="36151"/>
    <cellStyle name="Normal 49 2" xfId="36152"/>
    <cellStyle name="Normal 49 3" xfId="36153"/>
    <cellStyle name="Normal 5" xfId="515"/>
    <cellStyle name="Normal 5 2" xfId="36154"/>
    <cellStyle name="Normal 5 2 2" xfId="36155"/>
    <cellStyle name="Normal 5 3" xfId="36156"/>
    <cellStyle name="Normal 5 4" xfId="36157"/>
    <cellStyle name="Normal 5 5" xfId="36158"/>
    <cellStyle name="Normal 5 5 2" xfId="36159"/>
    <cellStyle name="Normal 5 5 2 2" xfId="36160"/>
    <cellStyle name="Normal 5 5 2 2 2" xfId="36161"/>
    <cellStyle name="Normal 5 5 2 3" xfId="36162"/>
    <cellStyle name="Normal 5 5 2 3 2" xfId="36163"/>
    <cellStyle name="Normal 5 5 2 4" xfId="36164"/>
    <cellStyle name="Normal 5 5 3" xfId="36165"/>
    <cellStyle name="Normal 5 5 3 2" xfId="36166"/>
    <cellStyle name="Normal 5 5 4" xfId="36167"/>
    <cellStyle name="Normal 5 5 4 2" xfId="36168"/>
    <cellStyle name="Normal 5 5 5" xfId="36169"/>
    <cellStyle name="Normal 50" xfId="36170"/>
    <cellStyle name="Normal 50 2" xfId="36171"/>
    <cellStyle name="Normal 51" xfId="36172"/>
    <cellStyle name="Normal 51 2" xfId="36173"/>
    <cellStyle name="Normal 52" xfId="36174"/>
    <cellStyle name="Normal 52 2" xfId="36175"/>
    <cellStyle name="Normal 53" xfId="36176"/>
    <cellStyle name="Normal 53 2" xfId="36177"/>
    <cellStyle name="Normal 53 2 2" xfId="36178"/>
    <cellStyle name="Normal 53 2 2 2" xfId="36179"/>
    <cellStyle name="Normal 53 2 3" xfId="36180"/>
    <cellStyle name="Normal 53 2 3 2" xfId="36181"/>
    <cellStyle name="Normal 53 2 4" xfId="36182"/>
    <cellStyle name="Normal 54" xfId="36183"/>
    <cellStyle name="Normal 54 2" xfId="36184"/>
    <cellStyle name="Normal 54 2 2" xfId="36185"/>
    <cellStyle name="Normal 54 2 2 2" xfId="36186"/>
    <cellStyle name="Normal 54 2 3" xfId="36187"/>
    <cellStyle name="Normal 54 2 3 2" xfId="36188"/>
    <cellStyle name="Normal 54 2 4" xfId="36189"/>
    <cellStyle name="Normal 55" xfId="36190"/>
    <cellStyle name="Normal 55 2" xfId="36191"/>
    <cellStyle name="Normal 55 2 2" xfId="36192"/>
    <cellStyle name="Normal 55 2 2 2" xfId="36193"/>
    <cellStyle name="Normal 55 2 3" xfId="36194"/>
    <cellStyle name="Normal 55 2 3 2" xfId="36195"/>
    <cellStyle name="Normal 55 2 4" xfId="36196"/>
    <cellStyle name="Normal 56" xfId="36197"/>
    <cellStyle name="Normal 56 2" xfId="36198"/>
    <cellStyle name="Normal 56 2 2" xfId="36199"/>
    <cellStyle name="Normal 56 2 2 2" xfId="36200"/>
    <cellStyle name="Normal 56 2 3" xfId="36201"/>
    <cellStyle name="Normal 56 2 3 2" xfId="36202"/>
    <cellStyle name="Normal 56 2 4" xfId="36203"/>
    <cellStyle name="Normal 57" xfId="36204"/>
    <cellStyle name="Normal 57 2" xfId="36205"/>
    <cellStyle name="Normal 57 2 2" xfId="36206"/>
    <cellStyle name="Normal 57 2 2 2" xfId="36207"/>
    <cellStyle name="Normal 57 2 3" xfId="36208"/>
    <cellStyle name="Normal 57 2 3 2" xfId="36209"/>
    <cellStyle name="Normal 57 2 4" xfId="36210"/>
    <cellStyle name="Normal 58" xfId="36211"/>
    <cellStyle name="Normal 58 2" xfId="36212"/>
    <cellStyle name="Normal 58 2 2" xfId="36213"/>
    <cellStyle name="Normal 58 2 2 2" xfId="36214"/>
    <cellStyle name="Normal 58 2 3" xfId="36215"/>
    <cellStyle name="Normal 58 2 3 2" xfId="36216"/>
    <cellStyle name="Normal 58 2 4" xfId="36217"/>
    <cellStyle name="Normal 59" xfId="36218"/>
    <cellStyle name="Normal 59 2" xfId="36219"/>
    <cellStyle name="Normal 59 2 2" xfId="36220"/>
    <cellStyle name="Normal 59 2 2 2" xfId="36221"/>
    <cellStyle name="Normal 59 2 3" xfId="36222"/>
    <cellStyle name="Normal 59 2 3 2" xfId="36223"/>
    <cellStyle name="Normal 59 2 4" xfId="36224"/>
    <cellStyle name="Normal 6" xfId="516"/>
    <cellStyle name="Normal 6 2" xfId="36225"/>
    <cellStyle name="Normal 6 2 2" xfId="36226"/>
    <cellStyle name="Normal 6 2 2 2" xfId="36227"/>
    <cellStyle name="Normal 6 2 2 2 2" xfId="36228"/>
    <cellStyle name="Normal 6 2 2 2 2 2" xfId="36229"/>
    <cellStyle name="Normal 6 2 2 2 3" xfId="36230"/>
    <cellStyle name="Normal 6 2 2 2 3 2" xfId="36231"/>
    <cellStyle name="Normal 6 2 2 2 4" xfId="36232"/>
    <cellStyle name="Normal 6 2 2 3" xfId="36233"/>
    <cellStyle name="Normal 6 2 2 3 2" xfId="36234"/>
    <cellStyle name="Normal 6 2 2 4" xfId="36235"/>
    <cellStyle name="Normal 6 2 2 4 2" xfId="36236"/>
    <cellStyle name="Normal 6 2 2 5" xfId="36237"/>
    <cellStyle name="Normal 6 2 3" xfId="36238"/>
    <cellStyle name="Normal 6 2 3 2" xfId="36239"/>
    <cellStyle name="Normal 6 2 3 2 2" xfId="36240"/>
    <cellStyle name="Normal 6 2 3 3" xfId="36241"/>
    <cellStyle name="Normal 6 2 3 3 2" xfId="36242"/>
    <cellStyle name="Normal 6 2 3 4" xfId="36243"/>
    <cellStyle name="Normal 6 2 4" xfId="36244"/>
    <cellStyle name="Normal 6 2 4 2" xfId="36245"/>
    <cellStyle name="Normal 6 2 5" xfId="36246"/>
    <cellStyle name="Normal 6 2 5 2" xfId="36247"/>
    <cellStyle name="Normal 6 2 6" xfId="36248"/>
    <cellStyle name="Normal 6 3" xfId="36249"/>
    <cellStyle name="Normal 6 4" xfId="36250"/>
    <cellStyle name="Normal 6 4 2" xfId="36251"/>
    <cellStyle name="Normal 6 4 2 2" xfId="36252"/>
    <cellStyle name="Normal 6 4 3" xfId="36253"/>
    <cellStyle name="Normal 6 4 3 2" xfId="36254"/>
    <cellStyle name="Normal 6 4 4" xfId="36255"/>
    <cellStyle name="Normal 60" xfId="36256"/>
    <cellStyle name="Normal 60 2" xfId="36257"/>
    <cellStyle name="Normal 60 2 2" xfId="36258"/>
    <cellStyle name="Normal 60 2 2 2" xfId="36259"/>
    <cellStyle name="Normal 60 2 3" xfId="36260"/>
    <cellStyle name="Normal 60 2 3 2" xfId="36261"/>
    <cellStyle name="Normal 60 2 4" xfId="36262"/>
    <cellStyle name="Normal 61" xfId="36263"/>
    <cellStyle name="Normal 61 2" xfId="36264"/>
    <cellStyle name="Normal 61 2 2" xfId="36265"/>
    <cellStyle name="Normal 61 2 2 2" xfId="36266"/>
    <cellStyle name="Normal 61 2 3" xfId="36267"/>
    <cellStyle name="Normal 61 2 3 2" xfId="36268"/>
    <cellStyle name="Normal 61 2 4" xfId="36269"/>
    <cellStyle name="Normal 62" xfId="36270"/>
    <cellStyle name="Normal 62 2" xfId="36271"/>
    <cellStyle name="Normal 62 2 2" xfId="36272"/>
    <cellStyle name="Normal 62 2 2 2" xfId="36273"/>
    <cellStyle name="Normal 62 2 3" xfId="36274"/>
    <cellStyle name="Normal 62 2 3 2" xfId="36275"/>
    <cellStyle name="Normal 62 2 4" xfId="36276"/>
    <cellStyle name="Normal 63" xfId="36277"/>
    <cellStyle name="Normal 64" xfId="36278"/>
    <cellStyle name="Normal 65" xfId="36279"/>
    <cellStyle name="Normal 66" xfId="36280"/>
    <cellStyle name="Normal 66 2" xfId="36281"/>
    <cellStyle name="Normal 67" xfId="36282"/>
    <cellStyle name="Normal 67 2" xfId="36283"/>
    <cellStyle name="Normal 68" xfId="36284"/>
    <cellStyle name="Normal 68 2" xfId="36285"/>
    <cellStyle name="Normal 69" xfId="36286"/>
    <cellStyle name="Normal 7" xfId="814"/>
    <cellStyle name="Normal 7 2" xfId="36287"/>
    <cellStyle name="Normal 7 3" xfId="36288"/>
    <cellStyle name="Normal 7 3 2" xfId="36289"/>
    <cellStyle name="Normal 7 4" xfId="36290"/>
    <cellStyle name="Normal 7 5" xfId="36291"/>
    <cellStyle name="Normal 70" xfId="36292"/>
    <cellStyle name="Normal 71" xfId="36293"/>
    <cellStyle name="Normal 72" xfId="36294"/>
    <cellStyle name="Normal 73" xfId="36295"/>
    <cellStyle name="Normal 74" xfId="36296"/>
    <cellStyle name="Normal 75" xfId="36297"/>
    <cellStyle name="Normal 76" xfId="36298"/>
    <cellStyle name="Normal 77" xfId="36299"/>
    <cellStyle name="Normal 78" xfId="36300"/>
    <cellStyle name="Normal 79" xfId="36301"/>
    <cellStyle name="Normal 8" xfId="821"/>
    <cellStyle name="Normal 8 2" xfId="36302"/>
    <cellStyle name="Normal 8 3" xfId="36303"/>
    <cellStyle name="Normal 8 3 2" xfId="36304"/>
    <cellStyle name="Normal 8 4" xfId="36305"/>
    <cellStyle name="Normal 8 5" xfId="36306"/>
    <cellStyle name="Normal 80" xfId="36307"/>
    <cellStyle name="Normal 81" xfId="36308"/>
    <cellStyle name="Normal 82" xfId="36309"/>
    <cellStyle name="Normal 83" xfId="36310"/>
    <cellStyle name="Normal 84" xfId="36311"/>
    <cellStyle name="Normal 85" xfId="36312"/>
    <cellStyle name="Normal 86" xfId="36313"/>
    <cellStyle name="Normal 87" xfId="36314"/>
    <cellStyle name="Normal 87 2" xfId="36315"/>
    <cellStyle name="Normal 87 2 2" xfId="36316"/>
    <cellStyle name="Normal 87 2 2 2" xfId="36317"/>
    <cellStyle name="Normal 87 2 3" xfId="36318"/>
    <cellStyle name="Normal 87 2 3 2" xfId="36319"/>
    <cellStyle name="Normal 87 2 4" xfId="36320"/>
    <cellStyle name="Normal 87 3" xfId="36321"/>
    <cellStyle name="Normal 87 3 2" xfId="36322"/>
    <cellStyle name="Normal 87 4" xfId="36323"/>
    <cellStyle name="Normal 87 4 2" xfId="36324"/>
    <cellStyle name="Normal 87 5" xfId="36325"/>
    <cellStyle name="Normal 88" xfId="36326"/>
    <cellStyle name="Normal 88 2" xfId="36327"/>
    <cellStyle name="Normal 88 2 2" xfId="36328"/>
    <cellStyle name="Normal 88 3" xfId="36329"/>
    <cellStyle name="Normal 88 3 2" xfId="36330"/>
    <cellStyle name="Normal 88 4" xfId="36331"/>
    <cellStyle name="Normal 89" xfId="36332"/>
    <cellStyle name="Normal 89 2" xfId="36333"/>
    <cellStyle name="Normal 9" xfId="892"/>
    <cellStyle name="Normal 9 2" xfId="913"/>
    <cellStyle name="Normal 9 2 2" xfId="36334"/>
    <cellStyle name="Normal 9 2 2 2" xfId="36335"/>
    <cellStyle name="Normal 9 2 3" xfId="36336"/>
    <cellStyle name="Normal 9 2 3 2" xfId="36337"/>
    <cellStyle name="Normal 9 2 4" xfId="36338"/>
    <cellStyle name="Normal 9 3" xfId="36339"/>
    <cellStyle name="Normal 9 3 2" xfId="36340"/>
    <cellStyle name="Normal 9 4" xfId="36341"/>
    <cellStyle name="Normal 90" xfId="36342"/>
    <cellStyle name="Normal 90 2" xfId="36343"/>
    <cellStyle name="Normal 91" xfId="36344"/>
    <cellStyle name="Normal 92" xfId="36345"/>
    <cellStyle name="Normal 93" xfId="36346"/>
    <cellStyle name="Normal 94" xfId="36347"/>
    <cellStyle name="Normal 95" xfId="36348"/>
    <cellStyle name="Normal 96" xfId="36349"/>
    <cellStyle name="Normal 97" xfId="36350"/>
    <cellStyle name="Normal 97 2" xfId="36351"/>
    <cellStyle name="Normal 98" xfId="36352"/>
    <cellStyle name="Normal 98 2" xfId="36353"/>
    <cellStyle name="Normal 99" xfId="36354"/>
    <cellStyle name="Normal 99 2" xfId="36355"/>
    <cellStyle name="Normal 99 2 2" xfId="36356"/>
    <cellStyle name="Normal 99 3" xfId="36357"/>
    <cellStyle name="Normal 99 3 2" xfId="36358"/>
    <cellStyle name="Normal 99 4" xfId="36359"/>
    <cellStyle name="Normal U" xfId="517"/>
    <cellStyle name="Normal U 2" xfId="36360"/>
    <cellStyle name="Normal U 3" xfId="36361"/>
    <cellStyle name="Normal_2008 05 12 DRO DRH Model v1.5" xfId="17"/>
    <cellStyle name="Normal_2008 05 12 DRO DRH Model v1.5 2" xfId="893"/>
    <cellStyle name="Normal_2008 05 12 DRO DRH Model v1.5 3" xfId="1345"/>
    <cellStyle name="Normal_Book2" xfId="1398"/>
    <cellStyle name="Normal_Sheet1" xfId="10"/>
    <cellStyle name="Normal2" xfId="518"/>
    <cellStyle name="Normal2 2" xfId="36362"/>
    <cellStyle name="Normal2 2 2" xfId="36363"/>
    <cellStyle name="Normal2 3" xfId="36364"/>
    <cellStyle name="Normal2 3 2" xfId="36365"/>
    <cellStyle name="Normal3" xfId="519"/>
    <cellStyle name="Normal3 2" xfId="36366"/>
    <cellStyle name="Normal3 2 2" xfId="36367"/>
    <cellStyle name="Normal3 3" xfId="36368"/>
    <cellStyle name="Normal3 3 2" xfId="36369"/>
    <cellStyle name="Normal4" xfId="520"/>
    <cellStyle name="Normal4 10" xfId="36370"/>
    <cellStyle name="Normal4 10 2" xfId="36371"/>
    <cellStyle name="Normal4 10 2 2" xfId="36372"/>
    <cellStyle name="Normal4 10 2 2 2" xfId="36373"/>
    <cellStyle name="Normal4 10 2 2 3" xfId="36374"/>
    <cellStyle name="Normal4 10 2 3" xfId="36375"/>
    <cellStyle name="Normal4 10 2 4" xfId="36376"/>
    <cellStyle name="Normal4 10 3" xfId="36377"/>
    <cellStyle name="Normal4 10 3 2" xfId="36378"/>
    <cellStyle name="Normal4 10 3 2 2" xfId="36379"/>
    <cellStyle name="Normal4 10 3 2 3" xfId="36380"/>
    <cellStyle name="Normal4 10 3 3" xfId="36381"/>
    <cellStyle name="Normal4 10 3 4" xfId="36382"/>
    <cellStyle name="Normal4 10 4" xfId="36383"/>
    <cellStyle name="Normal4 10 4 2" xfId="36384"/>
    <cellStyle name="Normal4 10 4 3" xfId="36385"/>
    <cellStyle name="Normal4 10 5" xfId="36386"/>
    <cellStyle name="Normal4 10 6" xfId="36387"/>
    <cellStyle name="Normal4 11" xfId="36388"/>
    <cellStyle name="Normal4 11 2" xfId="36389"/>
    <cellStyle name="Normal4 11 2 2" xfId="36390"/>
    <cellStyle name="Normal4 11 2 2 2" xfId="36391"/>
    <cellStyle name="Normal4 11 2 2 3" xfId="36392"/>
    <cellStyle name="Normal4 11 2 3" xfId="36393"/>
    <cellStyle name="Normal4 11 2 4" xfId="36394"/>
    <cellStyle name="Normal4 11 3" xfId="36395"/>
    <cellStyle name="Normal4 11 3 2" xfId="36396"/>
    <cellStyle name="Normal4 11 3 2 2" xfId="36397"/>
    <cellStyle name="Normal4 11 3 2 3" xfId="36398"/>
    <cellStyle name="Normal4 11 3 3" xfId="36399"/>
    <cellStyle name="Normal4 11 3 4" xfId="36400"/>
    <cellStyle name="Normal4 11 4" xfId="36401"/>
    <cellStyle name="Normal4 11 4 2" xfId="36402"/>
    <cellStyle name="Normal4 11 4 3" xfId="36403"/>
    <cellStyle name="Normal4 11 5" xfId="36404"/>
    <cellStyle name="Normal4 11 6" xfId="36405"/>
    <cellStyle name="Normal4 12" xfId="36406"/>
    <cellStyle name="Normal4 12 2" xfId="36407"/>
    <cellStyle name="Normal4 12 2 2" xfId="36408"/>
    <cellStyle name="Normal4 12 2 3" xfId="36409"/>
    <cellStyle name="Normal4 12 3" xfId="36410"/>
    <cellStyle name="Normal4 12 4" xfId="36411"/>
    <cellStyle name="Normal4 13" xfId="36412"/>
    <cellStyle name="Normal4 13 2" xfId="36413"/>
    <cellStyle name="Normal4 13 2 2" xfId="36414"/>
    <cellStyle name="Normal4 13 2 3" xfId="36415"/>
    <cellStyle name="Normal4 13 3" xfId="36416"/>
    <cellStyle name="Normal4 13 4" xfId="36417"/>
    <cellStyle name="Normal4 14" xfId="36418"/>
    <cellStyle name="Normal4 14 2" xfId="36419"/>
    <cellStyle name="Normal4 14 3" xfId="36420"/>
    <cellStyle name="Normal4 15" xfId="36421"/>
    <cellStyle name="Normal4 16" xfId="36422"/>
    <cellStyle name="Normal4 17" xfId="36423"/>
    <cellStyle name="Normal4 2" xfId="36424"/>
    <cellStyle name="Normal4 2 10" xfId="36425"/>
    <cellStyle name="Normal4 2 10 2" xfId="36426"/>
    <cellStyle name="Normal4 2 10 2 2" xfId="36427"/>
    <cellStyle name="Normal4 2 10 2 2 2" xfId="36428"/>
    <cellStyle name="Normal4 2 10 2 2 3" xfId="36429"/>
    <cellStyle name="Normal4 2 10 2 3" xfId="36430"/>
    <cellStyle name="Normal4 2 10 2 4" xfId="36431"/>
    <cellStyle name="Normal4 2 10 3" xfId="36432"/>
    <cellStyle name="Normal4 2 10 3 2" xfId="36433"/>
    <cellStyle name="Normal4 2 10 3 2 2" xfId="36434"/>
    <cellStyle name="Normal4 2 10 3 2 3" xfId="36435"/>
    <cellStyle name="Normal4 2 10 3 3" xfId="36436"/>
    <cellStyle name="Normal4 2 10 3 4" xfId="36437"/>
    <cellStyle name="Normal4 2 10 4" xfId="36438"/>
    <cellStyle name="Normal4 2 10 4 2" xfId="36439"/>
    <cellStyle name="Normal4 2 10 4 3" xfId="36440"/>
    <cellStyle name="Normal4 2 10 5" xfId="36441"/>
    <cellStyle name="Normal4 2 10 6" xfId="36442"/>
    <cellStyle name="Normal4 2 11" xfId="36443"/>
    <cellStyle name="Normal4 2 11 2" xfId="36444"/>
    <cellStyle name="Normal4 2 11 2 2" xfId="36445"/>
    <cellStyle name="Normal4 2 11 2 3" xfId="36446"/>
    <cellStyle name="Normal4 2 11 3" xfId="36447"/>
    <cellStyle name="Normal4 2 11 4" xfId="36448"/>
    <cellStyle name="Normal4 2 12" xfId="36449"/>
    <cellStyle name="Normal4 2 12 2" xfId="36450"/>
    <cellStyle name="Normal4 2 12 2 2" xfId="36451"/>
    <cellStyle name="Normal4 2 12 2 3" xfId="36452"/>
    <cellStyle name="Normal4 2 12 3" xfId="36453"/>
    <cellStyle name="Normal4 2 12 4" xfId="36454"/>
    <cellStyle name="Normal4 2 13" xfId="36455"/>
    <cellStyle name="Normal4 2 13 2" xfId="36456"/>
    <cellStyle name="Normal4 2 13 3" xfId="36457"/>
    <cellStyle name="Normal4 2 14" xfId="36458"/>
    <cellStyle name="Normal4 2 15" xfId="36459"/>
    <cellStyle name="Normal4 2 2" xfId="36460"/>
    <cellStyle name="Normal4 2 2 10" xfId="36461"/>
    <cellStyle name="Normal4 2 2 10 2" xfId="36462"/>
    <cellStyle name="Normal4 2 2 10 2 2" xfId="36463"/>
    <cellStyle name="Normal4 2 2 10 2 3" xfId="36464"/>
    <cellStyle name="Normal4 2 2 10 3" xfId="36465"/>
    <cellStyle name="Normal4 2 2 10 4" xfId="36466"/>
    <cellStyle name="Normal4 2 2 11" xfId="36467"/>
    <cellStyle name="Normal4 2 2 11 2" xfId="36468"/>
    <cellStyle name="Normal4 2 2 11 2 2" xfId="36469"/>
    <cellStyle name="Normal4 2 2 11 2 3" xfId="36470"/>
    <cellStyle name="Normal4 2 2 11 3" xfId="36471"/>
    <cellStyle name="Normal4 2 2 11 4" xfId="36472"/>
    <cellStyle name="Normal4 2 2 12" xfId="36473"/>
    <cellStyle name="Normal4 2 2 12 2" xfId="36474"/>
    <cellStyle name="Normal4 2 2 12 3" xfId="36475"/>
    <cellStyle name="Normal4 2 2 13" xfId="36476"/>
    <cellStyle name="Normal4 2 2 14" xfId="36477"/>
    <cellStyle name="Normal4 2 2 2" xfId="36478"/>
    <cellStyle name="Normal4 2 2 2 10" xfId="36479"/>
    <cellStyle name="Normal4 2 2 2 10 2" xfId="36480"/>
    <cellStyle name="Normal4 2 2 2 10 2 2" xfId="36481"/>
    <cellStyle name="Normal4 2 2 2 10 2 3" xfId="36482"/>
    <cellStyle name="Normal4 2 2 2 10 3" xfId="36483"/>
    <cellStyle name="Normal4 2 2 2 10 4" xfId="36484"/>
    <cellStyle name="Normal4 2 2 2 11" xfId="36485"/>
    <cellStyle name="Normal4 2 2 2 11 2" xfId="36486"/>
    <cellStyle name="Normal4 2 2 2 11 3" xfId="36487"/>
    <cellStyle name="Normal4 2 2 2 12" xfId="36488"/>
    <cellStyle name="Normal4 2 2 2 13" xfId="36489"/>
    <cellStyle name="Normal4 2 2 2 2" xfId="36490"/>
    <cellStyle name="Normal4 2 2 2 2 2" xfId="36491"/>
    <cellStyle name="Normal4 2 2 2 2 2 2" xfId="36492"/>
    <cellStyle name="Normal4 2 2 2 2 2 2 2" xfId="36493"/>
    <cellStyle name="Normal4 2 2 2 2 2 2 3" xfId="36494"/>
    <cellStyle name="Normal4 2 2 2 2 2 3" xfId="36495"/>
    <cellStyle name="Normal4 2 2 2 2 2 4" xfId="36496"/>
    <cellStyle name="Normal4 2 2 2 2 3" xfId="36497"/>
    <cellStyle name="Normal4 2 2 2 2 3 2" xfId="36498"/>
    <cellStyle name="Normal4 2 2 2 2 3 2 2" xfId="36499"/>
    <cellStyle name="Normal4 2 2 2 2 3 2 3" xfId="36500"/>
    <cellStyle name="Normal4 2 2 2 2 3 3" xfId="36501"/>
    <cellStyle name="Normal4 2 2 2 2 3 4" xfId="36502"/>
    <cellStyle name="Normal4 2 2 2 2 4" xfId="36503"/>
    <cellStyle name="Normal4 2 2 2 2 4 2" xfId="36504"/>
    <cellStyle name="Normal4 2 2 2 2 4 3" xfId="36505"/>
    <cellStyle name="Normal4 2 2 2 2 5" xfId="36506"/>
    <cellStyle name="Normal4 2 2 2 2 6" xfId="36507"/>
    <cellStyle name="Normal4 2 2 2 3" xfId="36508"/>
    <cellStyle name="Normal4 2 2 2 3 2" xfId="36509"/>
    <cellStyle name="Normal4 2 2 2 3 2 2" xfId="36510"/>
    <cellStyle name="Normal4 2 2 2 3 2 2 2" xfId="36511"/>
    <cellStyle name="Normal4 2 2 2 3 2 2 3" xfId="36512"/>
    <cellStyle name="Normal4 2 2 2 3 2 3" xfId="36513"/>
    <cellStyle name="Normal4 2 2 2 3 2 4" xfId="36514"/>
    <cellStyle name="Normal4 2 2 2 3 3" xfId="36515"/>
    <cellStyle name="Normal4 2 2 2 3 3 2" xfId="36516"/>
    <cellStyle name="Normal4 2 2 2 3 3 2 2" xfId="36517"/>
    <cellStyle name="Normal4 2 2 2 3 3 2 3" xfId="36518"/>
    <cellStyle name="Normal4 2 2 2 3 3 3" xfId="36519"/>
    <cellStyle name="Normal4 2 2 2 3 3 4" xfId="36520"/>
    <cellStyle name="Normal4 2 2 2 3 4" xfId="36521"/>
    <cellStyle name="Normal4 2 2 2 3 4 2" xfId="36522"/>
    <cellStyle name="Normal4 2 2 2 3 4 3" xfId="36523"/>
    <cellStyle name="Normal4 2 2 2 3 5" xfId="36524"/>
    <cellStyle name="Normal4 2 2 2 3 6" xfId="36525"/>
    <cellStyle name="Normal4 2 2 2 4" xfId="36526"/>
    <cellStyle name="Normal4 2 2 2 4 2" xfId="36527"/>
    <cellStyle name="Normal4 2 2 2 4 2 2" xfId="36528"/>
    <cellStyle name="Normal4 2 2 2 4 2 2 2" xfId="36529"/>
    <cellStyle name="Normal4 2 2 2 4 2 2 3" xfId="36530"/>
    <cellStyle name="Normal4 2 2 2 4 2 3" xfId="36531"/>
    <cellStyle name="Normal4 2 2 2 4 2 4" xfId="36532"/>
    <cellStyle name="Normal4 2 2 2 4 3" xfId="36533"/>
    <cellStyle name="Normal4 2 2 2 4 3 2" xfId="36534"/>
    <cellStyle name="Normal4 2 2 2 4 3 2 2" xfId="36535"/>
    <cellStyle name="Normal4 2 2 2 4 3 2 3" xfId="36536"/>
    <cellStyle name="Normal4 2 2 2 4 3 3" xfId="36537"/>
    <cellStyle name="Normal4 2 2 2 4 3 4" xfId="36538"/>
    <cellStyle name="Normal4 2 2 2 4 4" xfId="36539"/>
    <cellStyle name="Normal4 2 2 2 4 4 2" xfId="36540"/>
    <cellStyle name="Normal4 2 2 2 4 4 3" xfId="36541"/>
    <cellStyle name="Normal4 2 2 2 4 5" xfId="36542"/>
    <cellStyle name="Normal4 2 2 2 4 6" xfId="36543"/>
    <cellStyle name="Normal4 2 2 2 5" xfId="36544"/>
    <cellStyle name="Normal4 2 2 2 5 2" xfId="36545"/>
    <cellStyle name="Normal4 2 2 2 5 2 2" xfId="36546"/>
    <cellStyle name="Normal4 2 2 2 5 2 2 2" xfId="36547"/>
    <cellStyle name="Normal4 2 2 2 5 2 2 3" xfId="36548"/>
    <cellStyle name="Normal4 2 2 2 5 2 3" xfId="36549"/>
    <cellStyle name="Normal4 2 2 2 5 2 4" xfId="36550"/>
    <cellStyle name="Normal4 2 2 2 5 3" xfId="36551"/>
    <cellStyle name="Normal4 2 2 2 5 3 2" xfId="36552"/>
    <cellStyle name="Normal4 2 2 2 5 3 2 2" xfId="36553"/>
    <cellStyle name="Normal4 2 2 2 5 3 2 3" xfId="36554"/>
    <cellStyle name="Normal4 2 2 2 5 3 3" xfId="36555"/>
    <cellStyle name="Normal4 2 2 2 5 3 4" xfId="36556"/>
    <cellStyle name="Normal4 2 2 2 5 4" xfId="36557"/>
    <cellStyle name="Normal4 2 2 2 5 4 2" xfId="36558"/>
    <cellStyle name="Normal4 2 2 2 5 4 3" xfId="36559"/>
    <cellStyle name="Normal4 2 2 2 5 5" xfId="36560"/>
    <cellStyle name="Normal4 2 2 2 5 6" xfId="36561"/>
    <cellStyle name="Normal4 2 2 2 6" xfId="36562"/>
    <cellStyle name="Normal4 2 2 2 6 2" xfId="36563"/>
    <cellStyle name="Normal4 2 2 2 6 2 2" xfId="36564"/>
    <cellStyle name="Normal4 2 2 2 6 2 2 2" xfId="36565"/>
    <cellStyle name="Normal4 2 2 2 6 2 2 3" xfId="36566"/>
    <cellStyle name="Normal4 2 2 2 6 2 3" xfId="36567"/>
    <cellStyle name="Normal4 2 2 2 6 2 4" xfId="36568"/>
    <cellStyle name="Normal4 2 2 2 6 3" xfId="36569"/>
    <cellStyle name="Normal4 2 2 2 6 3 2" xfId="36570"/>
    <cellStyle name="Normal4 2 2 2 6 3 2 2" xfId="36571"/>
    <cellStyle name="Normal4 2 2 2 6 3 2 3" xfId="36572"/>
    <cellStyle name="Normal4 2 2 2 6 3 3" xfId="36573"/>
    <cellStyle name="Normal4 2 2 2 6 3 4" xfId="36574"/>
    <cellStyle name="Normal4 2 2 2 6 4" xfId="36575"/>
    <cellStyle name="Normal4 2 2 2 6 4 2" xfId="36576"/>
    <cellStyle name="Normal4 2 2 2 6 4 3" xfId="36577"/>
    <cellStyle name="Normal4 2 2 2 6 5" xfId="36578"/>
    <cellStyle name="Normal4 2 2 2 6 6" xfId="36579"/>
    <cellStyle name="Normal4 2 2 2 7" xfId="36580"/>
    <cellStyle name="Normal4 2 2 2 7 2" xfId="36581"/>
    <cellStyle name="Normal4 2 2 2 7 2 2" xfId="36582"/>
    <cellStyle name="Normal4 2 2 2 7 2 2 2" xfId="36583"/>
    <cellStyle name="Normal4 2 2 2 7 2 2 3" xfId="36584"/>
    <cellStyle name="Normal4 2 2 2 7 2 3" xfId="36585"/>
    <cellStyle name="Normal4 2 2 2 7 2 4" xfId="36586"/>
    <cellStyle name="Normal4 2 2 2 7 3" xfId="36587"/>
    <cellStyle name="Normal4 2 2 2 7 3 2" xfId="36588"/>
    <cellStyle name="Normal4 2 2 2 7 3 2 2" xfId="36589"/>
    <cellStyle name="Normal4 2 2 2 7 3 2 3" xfId="36590"/>
    <cellStyle name="Normal4 2 2 2 7 3 3" xfId="36591"/>
    <cellStyle name="Normal4 2 2 2 7 3 4" xfId="36592"/>
    <cellStyle name="Normal4 2 2 2 7 4" xfId="36593"/>
    <cellStyle name="Normal4 2 2 2 7 4 2" xfId="36594"/>
    <cellStyle name="Normal4 2 2 2 7 4 3" xfId="36595"/>
    <cellStyle name="Normal4 2 2 2 7 5" xfId="36596"/>
    <cellStyle name="Normal4 2 2 2 7 6" xfId="36597"/>
    <cellStyle name="Normal4 2 2 2 8" xfId="36598"/>
    <cellStyle name="Normal4 2 2 2 8 2" xfId="36599"/>
    <cellStyle name="Normal4 2 2 2 8 2 2" xfId="36600"/>
    <cellStyle name="Normal4 2 2 2 8 2 2 2" xfId="36601"/>
    <cellStyle name="Normal4 2 2 2 8 2 2 3" xfId="36602"/>
    <cellStyle name="Normal4 2 2 2 8 2 3" xfId="36603"/>
    <cellStyle name="Normal4 2 2 2 8 2 4" xfId="36604"/>
    <cellStyle name="Normal4 2 2 2 8 3" xfId="36605"/>
    <cellStyle name="Normal4 2 2 2 8 3 2" xfId="36606"/>
    <cellStyle name="Normal4 2 2 2 8 3 2 2" xfId="36607"/>
    <cellStyle name="Normal4 2 2 2 8 3 2 3" xfId="36608"/>
    <cellStyle name="Normal4 2 2 2 8 3 3" xfId="36609"/>
    <cellStyle name="Normal4 2 2 2 8 3 4" xfId="36610"/>
    <cellStyle name="Normal4 2 2 2 8 4" xfId="36611"/>
    <cellStyle name="Normal4 2 2 2 8 4 2" xfId="36612"/>
    <cellStyle name="Normal4 2 2 2 8 4 3" xfId="36613"/>
    <cellStyle name="Normal4 2 2 2 8 5" xfId="36614"/>
    <cellStyle name="Normal4 2 2 2 8 6" xfId="36615"/>
    <cellStyle name="Normal4 2 2 2 9" xfId="36616"/>
    <cellStyle name="Normal4 2 2 2 9 2" xfId="36617"/>
    <cellStyle name="Normal4 2 2 2 9 2 2" xfId="36618"/>
    <cellStyle name="Normal4 2 2 2 9 2 3" xfId="36619"/>
    <cellStyle name="Normal4 2 2 2 9 3" xfId="36620"/>
    <cellStyle name="Normal4 2 2 2 9 4" xfId="36621"/>
    <cellStyle name="Normal4 2 2 3" xfId="36622"/>
    <cellStyle name="Normal4 2 2 3 2" xfId="36623"/>
    <cellStyle name="Normal4 2 2 3 2 2" xfId="36624"/>
    <cellStyle name="Normal4 2 2 3 2 2 2" xfId="36625"/>
    <cellStyle name="Normal4 2 2 3 2 2 3" xfId="36626"/>
    <cellStyle name="Normal4 2 2 3 2 3" xfId="36627"/>
    <cellStyle name="Normal4 2 2 3 2 4" xfId="36628"/>
    <cellStyle name="Normal4 2 2 3 3" xfId="36629"/>
    <cellStyle name="Normal4 2 2 3 3 2" xfId="36630"/>
    <cellStyle name="Normal4 2 2 3 3 2 2" xfId="36631"/>
    <cellStyle name="Normal4 2 2 3 3 2 3" xfId="36632"/>
    <cellStyle name="Normal4 2 2 3 3 3" xfId="36633"/>
    <cellStyle name="Normal4 2 2 3 3 4" xfId="36634"/>
    <cellStyle name="Normal4 2 2 3 4" xfId="36635"/>
    <cellStyle name="Normal4 2 2 3 4 2" xfId="36636"/>
    <cellStyle name="Normal4 2 2 3 4 3" xfId="36637"/>
    <cellStyle name="Normal4 2 2 3 5" xfId="36638"/>
    <cellStyle name="Normal4 2 2 3 6" xfId="36639"/>
    <cellStyle name="Normal4 2 2 4" xfId="36640"/>
    <cellStyle name="Normal4 2 2 4 2" xfId="36641"/>
    <cellStyle name="Normal4 2 2 4 2 2" xfId="36642"/>
    <cellStyle name="Normal4 2 2 4 2 2 2" xfId="36643"/>
    <cellStyle name="Normal4 2 2 4 2 2 3" xfId="36644"/>
    <cellStyle name="Normal4 2 2 4 2 3" xfId="36645"/>
    <cellStyle name="Normal4 2 2 4 2 4" xfId="36646"/>
    <cellStyle name="Normal4 2 2 4 3" xfId="36647"/>
    <cellStyle name="Normal4 2 2 4 3 2" xfId="36648"/>
    <cellStyle name="Normal4 2 2 4 3 2 2" xfId="36649"/>
    <cellStyle name="Normal4 2 2 4 3 2 3" xfId="36650"/>
    <cellStyle name="Normal4 2 2 4 3 3" xfId="36651"/>
    <cellStyle name="Normal4 2 2 4 3 4" xfId="36652"/>
    <cellStyle name="Normal4 2 2 4 4" xfId="36653"/>
    <cellStyle name="Normal4 2 2 4 4 2" xfId="36654"/>
    <cellStyle name="Normal4 2 2 4 4 3" xfId="36655"/>
    <cellStyle name="Normal4 2 2 4 5" xfId="36656"/>
    <cellStyle name="Normal4 2 2 4 6" xfId="36657"/>
    <cellStyle name="Normal4 2 2 5" xfId="36658"/>
    <cellStyle name="Normal4 2 2 5 2" xfId="36659"/>
    <cellStyle name="Normal4 2 2 5 2 2" xfId="36660"/>
    <cellStyle name="Normal4 2 2 5 2 2 2" xfId="36661"/>
    <cellStyle name="Normal4 2 2 5 2 2 3" xfId="36662"/>
    <cellStyle name="Normal4 2 2 5 2 3" xfId="36663"/>
    <cellStyle name="Normal4 2 2 5 2 4" xfId="36664"/>
    <cellStyle name="Normal4 2 2 5 3" xfId="36665"/>
    <cellStyle name="Normal4 2 2 5 3 2" xfId="36666"/>
    <cellStyle name="Normal4 2 2 5 3 2 2" xfId="36667"/>
    <cellStyle name="Normal4 2 2 5 3 2 3" xfId="36668"/>
    <cellStyle name="Normal4 2 2 5 3 3" xfId="36669"/>
    <cellStyle name="Normal4 2 2 5 3 4" xfId="36670"/>
    <cellStyle name="Normal4 2 2 5 4" xfId="36671"/>
    <cellStyle name="Normal4 2 2 5 4 2" xfId="36672"/>
    <cellStyle name="Normal4 2 2 5 4 3" xfId="36673"/>
    <cellStyle name="Normal4 2 2 5 5" xfId="36674"/>
    <cellStyle name="Normal4 2 2 5 6" xfId="36675"/>
    <cellStyle name="Normal4 2 2 6" xfId="36676"/>
    <cellStyle name="Normal4 2 2 6 2" xfId="36677"/>
    <cellStyle name="Normal4 2 2 6 2 2" xfId="36678"/>
    <cellStyle name="Normal4 2 2 6 2 2 2" xfId="36679"/>
    <cellStyle name="Normal4 2 2 6 2 2 3" xfId="36680"/>
    <cellStyle name="Normal4 2 2 6 2 3" xfId="36681"/>
    <cellStyle name="Normal4 2 2 6 2 4" xfId="36682"/>
    <cellStyle name="Normal4 2 2 6 3" xfId="36683"/>
    <cellStyle name="Normal4 2 2 6 3 2" xfId="36684"/>
    <cellStyle name="Normal4 2 2 6 3 2 2" xfId="36685"/>
    <cellStyle name="Normal4 2 2 6 3 2 3" xfId="36686"/>
    <cellStyle name="Normal4 2 2 6 3 3" xfId="36687"/>
    <cellStyle name="Normal4 2 2 6 3 4" xfId="36688"/>
    <cellStyle name="Normal4 2 2 6 4" xfId="36689"/>
    <cellStyle name="Normal4 2 2 6 4 2" xfId="36690"/>
    <cellStyle name="Normal4 2 2 6 4 3" xfId="36691"/>
    <cellStyle name="Normal4 2 2 6 5" xfId="36692"/>
    <cellStyle name="Normal4 2 2 6 6" xfId="36693"/>
    <cellStyle name="Normal4 2 2 7" xfId="36694"/>
    <cellStyle name="Normal4 2 2 7 2" xfId="36695"/>
    <cellStyle name="Normal4 2 2 7 2 2" xfId="36696"/>
    <cellStyle name="Normal4 2 2 7 2 2 2" xfId="36697"/>
    <cellStyle name="Normal4 2 2 7 2 2 3" xfId="36698"/>
    <cellStyle name="Normal4 2 2 7 2 3" xfId="36699"/>
    <cellStyle name="Normal4 2 2 7 2 4" xfId="36700"/>
    <cellStyle name="Normal4 2 2 7 3" xfId="36701"/>
    <cellStyle name="Normal4 2 2 7 3 2" xfId="36702"/>
    <cellStyle name="Normal4 2 2 7 3 2 2" xfId="36703"/>
    <cellStyle name="Normal4 2 2 7 3 2 3" xfId="36704"/>
    <cellStyle name="Normal4 2 2 7 3 3" xfId="36705"/>
    <cellStyle name="Normal4 2 2 7 3 4" xfId="36706"/>
    <cellStyle name="Normal4 2 2 7 4" xfId="36707"/>
    <cellStyle name="Normal4 2 2 7 4 2" xfId="36708"/>
    <cellStyle name="Normal4 2 2 7 4 3" xfId="36709"/>
    <cellStyle name="Normal4 2 2 7 5" xfId="36710"/>
    <cellStyle name="Normal4 2 2 7 6" xfId="36711"/>
    <cellStyle name="Normal4 2 2 8" xfId="36712"/>
    <cellStyle name="Normal4 2 2 8 2" xfId="36713"/>
    <cellStyle name="Normal4 2 2 8 2 2" xfId="36714"/>
    <cellStyle name="Normal4 2 2 8 2 2 2" xfId="36715"/>
    <cellStyle name="Normal4 2 2 8 2 2 3" xfId="36716"/>
    <cellStyle name="Normal4 2 2 8 2 3" xfId="36717"/>
    <cellStyle name="Normal4 2 2 8 2 4" xfId="36718"/>
    <cellStyle name="Normal4 2 2 8 3" xfId="36719"/>
    <cellStyle name="Normal4 2 2 8 3 2" xfId="36720"/>
    <cellStyle name="Normal4 2 2 8 3 2 2" xfId="36721"/>
    <cellStyle name="Normal4 2 2 8 3 2 3" xfId="36722"/>
    <cellStyle name="Normal4 2 2 8 3 3" xfId="36723"/>
    <cellStyle name="Normal4 2 2 8 3 4" xfId="36724"/>
    <cellStyle name="Normal4 2 2 8 4" xfId="36725"/>
    <cellStyle name="Normal4 2 2 8 4 2" xfId="36726"/>
    <cellStyle name="Normal4 2 2 8 4 3" xfId="36727"/>
    <cellStyle name="Normal4 2 2 8 5" xfId="36728"/>
    <cellStyle name="Normal4 2 2 8 6" xfId="36729"/>
    <cellStyle name="Normal4 2 2 9" xfId="36730"/>
    <cellStyle name="Normal4 2 2 9 2" xfId="36731"/>
    <cellStyle name="Normal4 2 2 9 2 2" xfId="36732"/>
    <cellStyle name="Normal4 2 2 9 2 2 2" xfId="36733"/>
    <cellStyle name="Normal4 2 2 9 2 2 3" xfId="36734"/>
    <cellStyle name="Normal4 2 2 9 2 3" xfId="36735"/>
    <cellStyle name="Normal4 2 2 9 2 4" xfId="36736"/>
    <cellStyle name="Normal4 2 2 9 3" xfId="36737"/>
    <cellStyle name="Normal4 2 2 9 3 2" xfId="36738"/>
    <cellStyle name="Normal4 2 2 9 3 2 2" xfId="36739"/>
    <cellStyle name="Normal4 2 2 9 3 2 3" xfId="36740"/>
    <cellStyle name="Normal4 2 2 9 3 3" xfId="36741"/>
    <cellStyle name="Normal4 2 2 9 3 4" xfId="36742"/>
    <cellStyle name="Normal4 2 2 9 4" xfId="36743"/>
    <cellStyle name="Normal4 2 2 9 4 2" xfId="36744"/>
    <cellStyle name="Normal4 2 2 9 4 3" xfId="36745"/>
    <cellStyle name="Normal4 2 2 9 5" xfId="36746"/>
    <cellStyle name="Normal4 2 2 9 6" xfId="36747"/>
    <cellStyle name="Normal4 2 3" xfId="36748"/>
    <cellStyle name="Normal4 2 3 10" xfId="36749"/>
    <cellStyle name="Normal4 2 3 10 2" xfId="36750"/>
    <cellStyle name="Normal4 2 3 10 2 2" xfId="36751"/>
    <cellStyle name="Normal4 2 3 10 2 3" xfId="36752"/>
    <cellStyle name="Normal4 2 3 10 3" xfId="36753"/>
    <cellStyle name="Normal4 2 3 10 4" xfId="36754"/>
    <cellStyle name="Normal4 2 3 11" xfId="36755"/>
    <cellStyle name="Normal4 2 3 11 2" xfId="36756"/>
    <cellStyle name="Normal4 2 3 11 3" xfId="36757"/>
    <cellStyle name="Normal4 2 3 12" xfId="36758"/>
    <cellStyle name="Normal4 2 3 13" xfId="36759"/>
    <cellStyle name="Normal4 2 3 2" xfId="36760"/>
    <cellStyle name="Normal4 2 3 2 2" xfId="36761"/>
    <cellStyle name="Normal4 2 3 2 2 2" xfId="36762"/>
    <cellStyle name="Normal4 2 3 2 2 2 2" xfId="36763"/>
    <cellStyle name="Normal4 2 3 2 2 2 3" xfId="36764"/>
    <cellStyle name="Normal4 2 3 2 2 3" xfId="36765"/>
    <cellStyle name="Normal4 2 3 2 2 4" xfId="36766"/>
    <cellStyle name="Normal4 2 3 2 3" xfId="36767"/>
    <cellStyle name="Normal4 2 3 2 3 2" xfId="36768"/>
    <cellStyle name="Normal4 2 3 2 3 2 2" xfId="36769"/>
    <cellStyle name="Normal4 2 3 2 3 2 3" xfId="36770"/>
    <cellStyle name="Normal4 2 3 2 3 3" xfId="36771"/>
    <cellStyle name="Normal4 2 3 2 3 4" xfId="36772"/>
    <cellStyle name="Normal4 2 3 2 4" xfId="36773"/>
    <cellStyle name="Normal4 2 3 2 4 2" xfId="36774"/>
    <cellStyle name="Normal4 2 3 2 4 3" xfId="36775"/>
    <cellStyle name="Normal4 2 3 2 5" xfId="36776"/>
    <cellStyle name="Normal4 2 3 2 6" xfId="36777"/>
    <cellStyle name="Normal4 2 3 3" xfId="36778"/>
    <cellStyle name="Normal4 2 3 3 2" xfId="36779"/>
    <cellStyle name="Normal4 2 3 3 2 2" xfId="36780"/>
    <cellStyle name="Normal4 2 3 3 2 2 2" xfId="36781"/>
    <cellStyle name="Normal4 2 3 3 2 2 3" xfId="36782"/>
    <cellStyle name="Normal4 2 3 3 2 3" xfId="36783"/>
    <cellStyle name="Normal4 2 3 3 2 4" xfId="36784"/>
    <cellStyle name="Normal4 2 3 3 3" xfId="36785"/>
    <cellStyle name="Normal4 2 3 3 3 2" xfId="36786"/>
    <cellStyle name="Normal4 2 3 3 3 2 2" xfId="36787"/>
    <cellStyle name="Normal4 2 3 3 3 2 3" xfId="36788"/>
    <cellStyle name="Normal4 2 3 3 3 3" xfId="36789"/>
    <cellStyle name="Normal4 2 3 3 3 4" xfId="36790"/>
    <cellStyle name="Normal4 2 3 3 4" xfId="36791"/>
    <cellStyle name="Normal4 2 3 3 4 2" xfId="36792"/>
    <cellStyle name="Normal4 2 3 3 4 3" xfId="36793"/>
    <cellStyle name="Normal4 2 3 3 5" xfId="36794"/>
    <cellStyle name="Normal4 2 3 3 6" xfId="36795"/>
    <cellStyle name="Normal4 2 3 4" xfId="36796"/>
    <cellStyle name="Normal4 2 3 4 2" xfId="36797"/>
    <cellStyle name="Normal4 2 3 4 2 2" xfId="36798"/>
    <cellStyle name="Normal4 2 3 4 2 2 2" xfId="36799"/>
    <cellStyle name="Normal4 2 3 4 2 2 3" xfId="36800"/>
    <cellStyle name="Normal4 2 3 4 2 3" xfId="36801"/>
    <cellStyle name="Normal4 2 3 4 2 4" xfId="36802"/>
    <cellStyle name="Normal4 2 3 4 3" xfId="36803"/>
    <cellStyle name="Normal4 2 3 4 3 2" xfId="36804"/>
    <cellStyle name="Normal4 2 3 4 3 2 2" xfId="36805"/>
    <cellStyle name="Normal4 2 3 4 3 2 3" xfId="36806"/>
    <cellStyle name="Normal4 2 3 4 3 3" xfId="36807"/>
    <cellStyle name="Normal4 2 3 4 3 4" xfId="36808"/>
    <cellStyle name="Normal4 2 3 4 4" xfId="36809"/>
    <cellStyle name="Normal4 2 3 4 4 2" xfId="36810"/>
    <cellStyle name="Normal4 2 3 4 4 3" xfId="36811"/>
    <cellStyle name="Normal4 2 3 4 5" xfId="36812"/>
    <cellStyle name="Normal4 2 3 4 6" xfId="36813"/>
    <cellStyle name="Normal4 2 3 5" xfId="36814"/>
    <cellStyle name="Normal4 2 3 5 2" xfId="36815"/>
    <cellStyle name="Normal4 2 3 5 2 2" xfId="36816"/>
    <cellStyle name="Normal4 2 3 5 2 2 2" xfId="36817"/>
    <cellStyle name="Normal4 2 3 5 2 2 3" xfId="36818"/>
    <cellStyle name="Normal4 2 3 5 2 3" xfId="36819"/>
    <cellStyle name="Normal4 2 3 5 2 4" xfId="36820"/>
    <cellStyle name="Normal4 2 3 5 3" xfId="36821"/>
    <cellStyle name="Normal4 2 3 5 3 2" xfId="36822"/>
    <cellStyle name="Normal4 2 3 5 3 2 2" xfId="36823"/>
    <cellStyle name="Normal4 2 3 5 3 2 3" xfId="36824"/>
    <cellStyle name="Normal4 2 3 5 3 3" xfId="36825"/>
    <cellStyle name="Normal4 2 3 5 3 4" xfId="36826"/>
    <cellStyle name="Normal4 2 3 5 4" xfId="36827"/>
    <cellStyle name="Normal4 2 3 5 4 2" xfId="36828"/>
    <cellStyle name="Normal4 2 3 5 4 3" xfId="36829"/>
    <cellStyle name="Normal4 2 3 5 5" xfId="36830"/>
    <cellStyle name="Normal4 2 3 5 6" xfId="36831"/>
    <cellStyle name="Normal4 2 3 6" xfId="36832"/>
    <cellStyle name="Normal4 2 3 6 2" xfId="36833"/>
    <cellStyle name="Normal4 2 3 6 2 2" xfId="36834"/>
    <cellStyle name="Normal4 2 3 6 2 2 2" xfId="36835"/>
    <cellStyle name="Normal4 2 3 6 2 2 3" xfId="36836"/>
    <cellStyle name="Normal4 2 3 6 2 3" xfId="36837"/>
    <cellStyle name="Normal4 2 3 6 2 4" xfId="36838"/>
    <cellStyle name="Normal4 2 3 6 3" xfId="36839"/>
    <cellStyle name="Normal4 2 3 6 3 2" xfId="36840"/>
    <cellStyle name="Normal4 2 3 6 3 2 2" xfId="36841"/>
    <cellStyle name="Normal4 2 3 6 3 2 3" xfId="36842"/>
    <cellStyle name="Normal4 2 3 6 3 3" xfId="36843"/>
    <cellStyle name="Normal4 2 3 6 3 4" xfId="36844"/>
    <cellStyle name="Normal4 2 3 6 4" xfId="36845"/>
    <cellStyle name="Normal4 2 3 6 4 2" xfId="36846"/>
    <cellStyle name="Normal4 2 3 6 4 3" xfId="36847"/>
    <cellStyle name="Normal4 2 3 6 5" xfId="36848"/>
    <cellStyle name="Normal4 2 3 6 6" xfId="36849"/>
    <cellStyle name="Normal4 2 3 7" xfId="36850"/>
    <cellStyle name="Normal4 2 3 7 2" xfId="36851"/>
    <cellStyle name="Normal4 2 3 7 2 2" xfId="36852"/>
    <cellStyle name="Normal4 2 3 7 2 2 2" xfId="36853"/>
    <cellStyle name="Normal4 2 3 7 2 2 3" xfId="36854"/>
    <cellStyle name="Normal4 2 3 7 2 3" xfId="36855"/>
    <cellStyle name="Normal4 2 3 7 2 4" xfId="36856"/>
    <cellStyle name="Normal4 2 3 7 3" xfId="36857"/>
    <cellStyle name="Normal4 2 3 7 3 2" xfId="36858"/>
    <cellStyle name="Normal4 2 3 7 3 2 2" xfId="36859"/>
    <cellStyle name="Normal4 2 3 7 3 2 3" xfId="36860"/>
    <cellStyle name="Normal4 2 3 7 3 3" xfId="36861"/>
    <cellStyle name="Normal4 2 3 7 3 4" xfId="36862"/>
    <cellStyle name="Normal4 2 3 7 4" xfId="36863"/>
    <cellStyle name="Normal4 2 3 7 4 2" xfId="36864"/>
    <cellStyle name="Normal4 2 3 7 4 3" xfId="36865"/>
    <cellStyle name="Normal4 2 3 7 5" xfId="36866"/>
    <cellStyle name="Normal4 2 3 7 6" xfId="36867"/>
    <cellStyle name="Normal4 2 3 8" xfId="36868"/>
    <cellStyle name="Normal4 2 3 8 2" xfId="36869"/>
    <cellStyle name="Normal4 2 3 8 2 2" xfId="36870"/>
    <cellStyle name="Normal4 2 3 8 2 2 2" xfId="36871"/>
    <cellStyle name="Normal4 2 3 8 2 2 3" xfId="36872"/>
    <cellStyle name="Normal4 2 3 8 2 3" xfId="36873"/>
    <cellStyle name="Normal4 2 3 8 2 4" xfId="36874"/>
    <cellStyle name="Normal4 2 3 8 3" xfId="36875"/>
    <cellStyle name="Normal4 2 3 8 3 2" xfId="36876"/>
    <cellStyle name="Normal4 2 3 8 3 2 2" xfId="36877"/>
    <cellStyle name="Normal4 2 3 8 3 2 3" xfId="36878"/>
    <cellStyle name="Normal4 2 3 8 3 3" xfId="36879"/>
    <cellStyle name="Normal4 2 3 8 3 4" xfId="36880"/>
    <cellStyle name="Normal4 2 3 8 4" xfId="36881"/>
    <cellStyle name="Normal4 2 3 8 4 2" xfId="36882"/>
    <cellStyle name="Normal4 2 3 8 4 3" xfId="36883"/>
    <cellStyle name="Normal4 2 3 8 5" xfId="36884"/>
    <cellStyle name="Normal4 2 3 8 6" xfId="36885"/>
    <cellStyle name="Normal4 2 3 9" xfId="36886"/>
    <cellStyle name="Normal4 2 3 9 2" xfId="36887"/>
    <cellStyle name="Normal4 2 3 9 2 2" xfId="36888"/>
    <cellStyle name="Normal4 2 3 9 2 3" xfId="36889"/>
    <cellStyle name="Normal4 2 3 9 3" xfId="36890"/>
    <cellStyle name="Normal4 2 3 9 4" xfId="36891"/>
    <cellStyle name="Normal4 2 4" xfId="36892"/>
    <cellStyle name="Normal4 2 4 2" xfId="36893"/>
    <cellStyle name="Normal4 2 4 2 2" xfId="36894"/>
    <cellStyle name="Normal4 2 4 2 2 2" xfId="36895"/>
    <cellStyle name="Normal4 2 4 2 2 3" xfId="36896"/>
    <cellStyle name="Normal4 2 4 2 3" xfId="36897"/>
    <cellStyle name="Normal4 2 4 2 4" xfId="36898"/>
    <cellStyle name="Normal4 2 4 3" xfId="36899"/>
    <cellStyle name="Normal4 2 4 3 2" xfId="36900"/>
    <cellStyle name="Normal4 2 4 3 2 2" xfId="36901"/>
    <cellStyle name="Normal4 2 4 3 2 3" xfId="36902"/>
    <cellStyle name="Normal4 2 4 3 3" xfId="36903"/>
    <cellStyle name="Normal4 2 4 3 4" xfId="36904"/>
    <cellStyle name="Normal4 2 4 4" xfId="36905"/>
    <cellStyle name="Normal4 2 4 4 2" xfId="36906"/>
    <cellStyle name="Normal4 2 4 4 3" xfId="36907"/>
    <cellStyle name="Normal4 2 4 5" xfId="36908"/>
    <cellStyle name="Normal4 2 4 6" xfId="36909"/>
    <cellStyle name="Normal4 2 5" xfId="36910"/>
    <cellStyle name="Normal4 2 5 2" xfId="36911"/>
    <cellStyle name="Normal4 2 5 2 2" xfId="36912"/>
    <cellStyle name="Normal4 2 5 2 2 2" xfId="36913"/>
    <cellStyle name="Normal4 2 5 2 2 3" xfId="36914"/>
    <cellStyle name="Normal4 2 5 2 3" xfId="36915"/>
    <cellStyle name="Normal4 2 5 2 4" xfId="36916"/>
    <cellStyle name="Normal4 2 5 3" xfId="36917"/>
    <cellStyle name="Normal4 2 5 3 2" xfId="36918"/>
    <cellStyle name="Normal4 2 5 3 2 2" xfId="36919"/>
    <cellStyle name="Normal4 2 5 3 2 3" xfId="36920"/>
    <cellStyle name="Normal4 2 5 3 3" xfId="36921"/>
    <cellStyle name="Normal4 2 5 3 4" xfId="36922"/>
    <cellStyle name="Normal4 2 5 4" xfId="36923"/>
    <cellStyle name="Normal4 2 5 4 2" xfId="36924"/>
    <cellStyle name="Normal4 2 5 4 3" xfId="36925"/>
    <cellStyle name="Normal4 2 5 5" xfId="36926"/>
    <cellStyle name="Normal4 2 5 6" xfId="36927"/>
    <cellStyle name="Normal4 2 6" xfId="36928"/>
    <cellStyle name="Normal4 2 6 2" xfId="36929"/>
    <cellStyle name="Normal4 2 6 2 2" xfId="36930"/>
    <cellStyle name="Normal4 2 6 2 2 2" xfId="36931"/>
    <cellStyle name="Normal4 2 6 2 2 3" xfId="36932"/>
    <cellStyle name="Normal4 2 6 2 3" xfId="36933"/>
    <cellStyle name="Normal4 2 6 2 4" xfId="36934"/>
    <cellStyle name="Normal4 2 6 3" xfId="36935"/>
    <cellStyle name="Normal4 2 6 3 2" xfId="36936"/>
    <cellStyle name="Normal4 2 6 3 2 2" xfId="36937"/>
    <cellStyle name="Normal4 2 6 3 2 3" xfId="36938"/>
    <cellStyle name="Normal4 2 6 3 3" xfId="36939"/>
    <cellStyle name="Normal4 2 6 3 4" xfId="36940"/>
    <cellStyle name="Normal4 2 6 4" xfId="36941"/>
    <cellStyle name="Normal4 2 6 4 2" xfId="36942"/>
    <cellStyle name="Normal4 2 6 4 3" xfId="36943"/>
    <cellStyle name="Normal4 2 6 5" xfId="36944"/>
    <cellStyle name="Normal4 2 6 6" xfId="36945"/>
    <cellStyle name="Normal4 2 7" xfId="36946"/>
    <cellStyle name="Normal4 2 7 2" xfId="36947"/>
    <cellStyle name="Normal4 2 7 2 2" xfId="36948"/>
    <cellStyle name="Normal4 2 7 2 2 2" xfId="36949"/>
    <cellStyle name="Normal4 2 7 2 2 3" xfId="36950"/>
    <cellStyle name="Normal4 2 7 2 3" xfId="36951"/>
    <cellStyle name="Normal4 2 7 2 4" xfId="36952"/>
    <cellStyle name="Normal4 2 7 3" xfId="36953"/>
    <cellStyle name="Normal4 2 7 3 2" xfId="36954"/>
    <cellStyle name="Normal4 2 7 3 2 2" xfId="36955"/>
    <cellStyle name="Normal4 2 7 3 2 3" xfId="36956"/>
    <cellStyle name="Normal4 2 7 3 3" xfId="36957"/>
    <cellStyle name="Normal4 2 7 3 4" xfId="36958"/>
    <cellStyle name="Normal4 2 7 4" xfId="36959"/>
    <cellStyle name="Normal4 2 7 4 2" xfId="36960"/>
    <cellStyle name="Normal4 2 7 4 3" xfId="36961"/>
    <cellStyle name="Normal4 2 7 5" xfId="36962"/>
    <cellStyle name="Normal4 2 7 6" xfId="36963"/>
    <cellStyle name="Normal4 2 8" xfId="36964"/>
    <cellStyle name="Normal4 2 8 2" xfId="36965"/>
    <cellStyle name="Normal4 2 8 2 2" xfId="36966"/>
    <cellStyle name="Normal4 2 8 2 2 2" xfId="36967"/>
    <cellStyle name="Normal4 2 8 2 2 3" xfId="36968"/>
    <cellStyle name="Normal4 2 8 2 3" xfId="36969"/>
    <cellStyle name="Normal4 2 8 2 4" xfId="36970"/>
    <cellStyle name="Normal4 2 8 3" xfId="36971"/>
    <cellStyle name="Normal4 2 8 3 2" xfId="36972"/>
    <cellStyle name="Normal4 2 8 3 2 2" xfId="36973"/>
    <cellStyle name="Normal4 2 8 3 2 3" xfId="36974"/>
    <cellStyle name="Normal4 2 8 3 3" xfId="36975"/>
    <cellStyle name="Normal4 2 8 3 4" xfId="36976"/>
    <cellStyle name="Normal4 2 8 4" xfId="36977"/>
    <cellStyle name="Normal4 2 8 4 2" xfId="36978"/>
    <cellStyle name="Normal4 2 8 4 3" xfId="36979"/>
    <cellStyle name="Normal4 2 8 5" xfId="36980"/>
    <cellStyle name="Normal4 2 8 6" xfId="36981"/>
    <cellStyle name="Normal4 2 9" xfId="36982"/>
    <cellStyle name="Normal4 2 9 2" xfId="36983"/>
    <cellStyle name="Normal4 2 9 2 2" xfId="36984"/>
    <cellStyle name="Normal4 2 9 2 2 2" xfId="36985"/>
    <cellStyle name="Normal4 2 9 2 2 3" xfId="36986"/>
    <cellStyle name="Normal4 2 9 2 3" xfId="36987"/>
    <cellStyle name="Normal4 2 9 2 4" xfId="36988"/>
    <cellStyle name="Normal4 2 9 3" xfId="36989"/>
    <cellStyle name="Normal4 2 9 3 2" xfId="36990"/>
    <cellStyle name="Normal4 2 9 3 2 2" xfId="36991"/>
    <cellStyle name="Normal4 2 9 3 2 3" xfId="36992"/>
    <cellStyle name="Normal4 2 9 3 3" xfId="36993"/>
    <cellStyle name="Normal4 2 9 3 4" xfId="36994"/>
    <cellStyle name="Normal4 2 9 4" xfId="36995"/>
    <cellStyle name="Normal4 2 9 4 2" xfId="36996"/>
    <cellStyle name="Normal4 2 9 4 3" xfId="36997"/>
    <cellStyle name="Normal4 2 9 5" xfId="36998"/>
    <cellStyle name="Normal4 2 9 6" xfId="36999"/>
    <cellStyle name="Normal4 3" xfId="37000"/>
    <cellStyle name="Normal4 3 10" xfId="37001"/>
    <cellStyle name="Normal4 3 10 2" xfId="37002"/>
    <cellStyle name="Normal4 3 10 2 2" xfId="37003"/>
    <cellStyle name="Normal4 3 10 2 2 2" xfId="37004"/>
    <cellStyle name="Normal4 3 10 2 2 3" xfId="37005"/>
    <cellStyle name="Normal4 3 10 2 3" xfId="37006"/>
    <cellStyle name="Normal4 3 10 2 4" xfId="37007"/>
    <cellStyle name="Normal4 3 10 3" xfId="37008"/>
    <cellStyle name="Normal4 3 10 3 2" xfId="37009"/>
    <cellStyle name="Normal4 3 10 3 2 2" xfId="37010"/>
    <cellStyle name="Normal4 3 10 3 2 3" xfId="37011"/>
    <cellStyle name="Normal4 3 10 3 3" xfId="37012"/>
    <cellStyle name="Normal4 3 10 3 4" xfId="37013"/>
    <cellStyle name="Normal4 3 10 4" xfId="37014"/>
    <cellStyle name="Normal4 3 10 4 2" xfId="37015"/>
    <cellStyle name="Normal4 3 10 4 3" xfId="37016"/>
    <cellStyle name="Normal4 3 10 5" xfId="37017"/>
    <cellStyle name="Normal4 3 10 6" xfId="37018"/>
    <cellStyle name="Normal4 3 11" xfId="37019"/>
    <cellStyle name="Normal4 3 11 2" xfId="37020"/>
    <cellStyle name="Normal4 3 11 2 2" xfId="37021"/>
    <cellStyle name="Normal4 3 11 2 3" xfId="37022"/>
    <cellStyle name="Normal4 3 11 3" xfId="37023"/>
    <cellStyle name="Normal4 3 11 4" xfId="37024"/>
    <cellStyle name="Normal4 3 12" xfId="37025"/>
    <cellStyle name="Normal4 3 12 2" xfId="37026"/>
    <cellStyle name="Normal4 3 12 2 2" xfId="37027"/>
    <cellStyle name="Normal4 3 12 2 3" xfId="37028"/>
    <cellStyle name="Normal4 3 12 3" xfId="37029"/>
    <cellStyle name="Normal4 3 12 4" xfId="37030"/>
    <cellStyle name="Normal4 3 13" xfId="37031"/>
    <cellStyle name="Normal4 3 13 2" xfId="37032"/>
    <cellStyle name="Normal4 3 13 3" xfId="37033"/>
    <cellStyle name="Normal4 3 14" xfId="37034"/>
    <cellStyle name="Normal4 3 15" xfId="37035"/>
    <cellStyle name="Normal4 3 2" xfId="37036"/>
    <cellStyle name="Normal4 3 2 10" xfId="37037"/>
    <cellStyle name="Normal4 3 2 10 2" xfId="37038"/>
    <cellStyle name="Normal4 3 2 10 2 2" xfId="37039"/>
    <cellStyle name="Normal4 3 2 10 2 3" xfId="37040"/>
    <cellStyle name="Normal4 3 2 10 3" xfId="37041"/>
    <cellStyle name="Normal4 3 2 10 4" xfId="37042"/>
    <cellStyle name="Normal4 3 2 11" xfId="37043"/>
    <cellStyle name="Normal4 3 2 11 2" xfId="37044"/>
    <cellStyle name="Normal4 3 2 11 2 2" xfId="37045"/>
    <cellStyle name="Normal4 3 2 11 2 3" xfId="37046"/>
    <cellStyle name="Normal4 3 2 11 3" xfId="37047"/>
    <cellStyle name="Normal4 3 2 11 4" xfId="37048"/>
    <cellStyle name="Normal4 3 2 12" xfId="37049"/>
    <cellStyle name="Normal4 3 2 12 2" xfId="37050"/>
    <cellStyle name="Normal4 3 2 12 3" xfId="37051"/>
    <cellStyle name="Normal4 3 2 13" xfId="37052"/>
    <cellStyle name="Normal4 3 2 14" xfId="37053"/>
    <cellStyle name="Normal4 3 2 2" xfId="37054"/>
    <cellStyle name="Normal4 3 2 2 10" xfId="37055"/>
    <cellStyle name="Normal4 3 2 2 10 2" xfId="37056"/>
    <cellStyle name="Normal4 3 2 2 10 2 2" xfId="37057"/>
    <cellStyle name="Normal4 3 2 2 10 2 3" xfId="37058"/>
    <cellStyle name="Normal4 3 2 2 10 3" xfId="37059"/>
    <cellStyle name="Normal4 3 2 2 10 4" xfId="37060"/>
    <cellStyle name="Normal4 3 2 2 11" xfId="37061"/>
    <cellStyle name="Normal4 3 2 2 11 2" xfId="37062"/>
    <cellStyle name="Normal4 3 2 2 11 3" xfId="37063"/>
    <cellStyle name="Normal4 3 2 2 12" xfId="37064"/>
    <cellStyle name="Normal4 3 2 2 13" xfId="37065"/>
    <cellStyle name="Normal4 3 2 2 2" xfId="37066"/>
    <cellStyle name="Normal4 3 2 2 2 2" xfId="37067"/>
    <cellStyle name="Normal4 3 2 2 2 2 2" xfId="37068"/>
    <cellStyle name="Normal4 3 2 2 2 2 2 2" xfId="37069"/>
    <cellStyle name="Normal4 3 2 2 2 2 2 3" xfId="37070"/>
    <cellStyle name="Normal4 3 2 2 2 2 3" xfId="37071"/>
    <cellStyle name="Normal4 3 2 2 2 2 4" xfId="37072"/>
    <cellStyle name="Normal4 3 2 2 2 3" xfId="37073"/>
    <cellStyle name="Normal4 3 2 2 2 3 2" xfId="37074"/>
    <cellStyle name="Normal4 3 2 2 2 3 2 2" xfId="37075"/>
    <cellStyle name="Normal4 3 2 2 2 3 2 3" xfId="37076"/>
    <cellStyle name="Normal4 3 2 2 2 3 3" xfId="37077"/>
    <cellStyle name="Normal4 3 2 2 2 3 4" xfId="37078"/>
    <cellStyle name="Normal4 3 2 2 2 4" xfId="37079"/>
    <cellStyle name="Normal4 3 2 2 2 4 2" xfId="37080"/>
    <cellStyle name="Normal4 3 2 2 2 4 3" xfId="37081"/>
    <cellStyle name="Normal4 3 2 2 2 5" xfId="37082"/>
    <cellStyle name="Normal4 3 2 2 2 6" xfId="37083"/>
    <cellStyle name="Normal4 3 2 2 3" xfId="37084"/>
    <cellStyle name="Normal4 3 2 2 3 2" xfId="37085"/>
    <cellStyle name="Normal4 3 2 2 3 2 2" xfId="37086"/>
    <cellStyle name="Normal4 3 2 2 3 2 2 2" xfId="37087"/>
    <cellStyle name="Normal4 3 2 2 3 2 2 3" xfId="37088"/>
    <cellStyle name="Normal4 3 2 2 3 2 3" xfId="37089"/>
    <cellStyle name="Normal4 3 2 2 3 2 4" xfId="37090"/>
    <cellStyle name="Normal4 3 2 2 3 3" xfId="37091"/>
    <cellStyle name="Normal4 3 2 2 3 3 2" xfId="37092"/>
    <cellStyle name="Normal4 3 2 2 3 3 2 2" xfId="37093"/>
    <cellStyle name="Normal4 3 2 2 3 3 2 3" xfId="37094"/>
    <cellStyle name="Normal4 3 2 2 3 3 3" xfId="37095"/>
    <cellStyle name="Normal4 3 2 2 3 3 4" xfId="37096"/>
    <cellStyle name="Normal4 3 2 2 3 4" xfId="37097"/>
    <cellStyle name="Normal4 3 2 2 3 4 2" xfId="37098"/>
    <cellStyle name="Normal4 3 2 2 3 4 3" xfId="37099"/>
    <cellStyle name="Normal4 3 2 2 3 5" xfId="37100"/>
    <cellStyle name="Normal4 3 2 2 3 6" xfId="37101"/>
    <cellStyle name="Normal4 3 2 2 4" xfId="37102"/>
    <cellStyle name="Normal4 3 2 2 4 2" xfId="37103"/>
    <cellStyle name="Normal4 3 2 2 4 2 2" xfId="37104"/>
    <cellStyle name="Normal4 3 2 2 4 2 2 2" xfId="37105"/>
    <cellStyle name="Normal4 3 2 2 4 2 2 3" xfId="37106"/>
    <cellStyle name="Normal4 3 2 2 4 2 3" xfId="37107"/>
    <cellStyle name="Normal4 3 2 2 4 2 4" xfId="37108"/>
    <cellStyle name="Normal4 3 2 2 4 3" xfId="37109"/>
    <cellStyle name="Normal4 3 2 2 4 3 2" xfId="37110"/>
    <cellStyle name="Normal4 3 2 2 4 3 2 2" xfId="37111"/>
    <cellStyle name="Normal4 3 2 2 4 3 2 3" xfId="37112"/>
    <cellStyle name="Normal4 3 2 2 4 3 3" xfId="37113"/>
    <cellStyle name="Normal4 3 2 2 4 3 4" xfId="37114"/>
    <cellStyle name="Normal4 3 2 2 4 4" xfId="37115"/>
    <cellStyle name="Normal4 3 2 2 4 4 2" xfId="37116"/>
    <cellStyle name="Normal4 3 2 2 4 4 3" xfId="37117"/>
    <cellStyle name="Normal4 3 2 2 4 5" xfId="37118"/>
    <cellStyle name="Normal4 3 2 2 4 6" xfId="37119"/>
    <cellStyle name="Normal4 3 2 2 5" xfId="37120"/>
    <cellStyle name="Normal4 3 2 2 5 2" xfId="37121"/>
    <cellStyle name="Normal4 3 2 2 5 2 2" xfId="37122"/>
    <cellStyle name="Normal4 3 2 2 5 2 2 2" xfId="37123"/>
    <cellStyle name="Normal4 3 2 2 5 2 2 3" xfId="37124"/>
    <cellStyle name="Normal4 3 2 2 5 2 3" xfId="37125"/>
    <cellStyle name="Normal4 3 2 2 5 2 4" xfId="37126"/>
    <cellStyle name="Normal4 3 2 2 5 3" xfId="37127"/>
    <cellStyle name="Normal4 3 2 2 5 3 2" xfId="37128"/>
    <cellStyle name="Normal4 3 2 2 5 3 2 2" xfId="37129"/>
    <cellStyle name="Normal4 3 2 2 5 3 2 3" xfId="37130"/>
    <cellStyle name="Normal4 3 2 2 5 3 3" xfId="37131"/>
    <cellStyle name="Normal4 3 2 2 5 3 4" xfId="37132"/>
    <cellStyle name="Normal4 3 2 2 5 4" xfId="37133"/>
    <cellStyle name="Normal4 3 2 2 5 4 2" xfId="37134"/>
    <cellStyle name="Normal4 3 2 2 5 4 3" xfId="37135"/>
    <cellStyle name="Normal4 3 2 2 5 5" xfId="37136"/>
    <cellStyle name="Normal4 3 2 2 5 6" xfId="37137"/>
    <cellStyle name="Normal4 3 2 2 6" xfId="37138"/>
    <cellStyle name="Normal4 3 2 2 6 2" xfId="37139"/>
    <cellStyle name="Normal4 3 2 2 6 2 2" xfId="37140"/>
    <cellStyle name="Normal4 3 2 2 6 2 2 2" xfId="37141"/>
    <cellStyle name="Normal4 3 2 2 6 2 2 3" xfId="37142"/>
    <cellStyle name="Normal4 3 2 2 6 2 3" xfId="37143"/>
    <cellStyle name="Normal4 3 2 2 6 2 4" xfId="37144"/>
    <cellStyle name="Normal4 3 2 2 6 3" xfId="37145"/>
    <cellStyle name="Normal4 3 2 2 6 3 2" xfId="37146"/>
    <cellStyle name="Normal4 3 2 2 6 3 2 2" xfId="37147"/>
    <cellStyle name="Normal4 3 2 2 6 3 2 3" xfId="37148"/>
    <cellStyle name="Normal4 3 2 2 6 3 3" xfId="37149"/>
    <cellStyle name="Normal4 3 2 2 6 3 4" xfId="37150"/>
    <cellStyle name="Normal4 3 2 2 6 4" xfId="37151"/>
    <cellStyle name="Normal4 3 2 2 6 4 2" xfId="37152"/>
    <cellStyle name="Normal4 3 2 2 6 4 3" xfId="37153"/>
    <cellStyle name="Normal4 3 2 2 6 5" xfId="37154"/>
    <cellStyle name="Normal4 3 2 2 6 6" xfId="37155"/>
    <cellStyle name="Normal4 3 2 2 7" xfId="37156"/>
    <cellStyle name="Normal4 3 2 2 7 2" xfId="37157"/>
    <cellStyle name="Normal4 3 2 2 7 2 2" xfId="37158"/>
    <cellStyle name="Normal4 3 2 2 7 2 2 2" xfId="37159"/>
    <cellStyle name="Normal4 3 2 2 7 2 2 3" xfId="37160"/>
    <cellStyle name="Normal4 3 2 2 7 2 3" xfId="37161"/>
    <cellStyle name="Normal4 3 2 2 7 2 4" xfId="37162"/>
    <cellStyle name="Normal4 3 2 2 7 3" xfId="37163"/>
    <cellStyle name="Normal4 3 2 2 7 3 2" xfId="37164"/>
    <cellStyle name="Normal4 3 2 2 7 3 2 2" xfId="37165"/>
    <cellStyle name="Normal4 3 2 2 7 3 2 3" xfId="37166"/>
    <cellStyle name="Normal4 3 2 2 7 3 3" xfId="37167"/>
    <cellStyle name="Normal4 3 2 2 7 3 4" xfId="37168"/>
    <cellStyle name="Normal4 3 2 2 7 4" xfId="37169"/>
    <cellStyle name="Normal4 3 2 2 7 4 2" xfId="37170"/>
    <cellStyle name="Normal4 3 2 2 7 4 3" xfId="37171"/>
    <cellStyle name="Normal4 3 2 2 7 5" xfId="37172"/>
    <cellStyle name="Normal4 3 2 2 7 6" xfId="37173"/>
    <cellStyle name="Normal4 3 2 2 8" xfId="37174"/>
    <cellStyle name="Normal4 3 2 2 8 2" xfId="37175"/>
    <cellStyle name="Normal4 3 2 2 8 2 2" xfId="37176"/>
    <cellStyle name="Normal4 3 2 2 8 2 2 2" xfId="37177"/>
    <cellStyle name="Normal4 3 2 2 8 2 2 3" xfId="37178"/>
    <cellStyle name="Normal4 3 2 2 8 2 3" xfId="37179"/>
    <cellStyle name="Normal4 3 2 2 8 2 4" xfId="37180"/>
    <cellStyle name="Normal4 3 2 2 8 3" xfId="37181"/>
    <cellStyle name="Normal4 3 2 2 8 3 2" xfId="37182"/>
    <cellStyle name="Normal4 3 2 2 8 3 2 2" xfId="37183"/>
    <cellStyle name="Normal4 3 2 2 8 3 2 3" xfId="37184"/>
    <cellStyle name="Normal4 3 2 2 8 3 3" xfId="37185"/>
    <cellStyle name="Normal4 3 2 2 8 3 4" xfId="37186"/>
    <cellStyle name="Normal4 3 2 2 8 4" xfId="37187"/>
    <cellStyle name="Normal4 3 2 2 8 4 2" xfId="37188"/>
    <cellStyle name="Normal4 3 2 2 8 4 3" xfId="37189"/>
    <cellStyle name="Normal4 3 2 2 8 5" xfId="37190"/>
    <cellStyle name="Normal4 3 2 2 8 6" xfId="37191"/>
    <cellStyle name="Normal4 3 2 2 9" xfId="37192"/>
    <cellStyle name="Normal4 3 2 2 9 2" xfId="37193"/>
    <cellStyle name="Normal4 3 2 2 9 2 2" xfId="37194"/>
    <cellStyle name="Normal4 3 2 2 9 2 3" xfId="37195"/>
    <cellStyle name="Normal4 3 2 2 9 3" xfId="37196"/>
    <cellStyle name="Normal4 3 2 2 9 4" xfId="37197"/>
    <cellStyle name="Normal4 3 2 3" xfId="37198"/>
    <cellStyle name="Normal4 3 2 3 2" xfId="37199"/>
    <cellStyle name="Normal4 3 2 3 2 2" xfId="37200"/>
    <cellStyle name="Normal4 3 2 3 2 2 2" xfId="37201"/>
    <cellStyle name="Normal4 3 2 3 2 2 3" xfId="37202"/>
    <cellStyle name="Normal4 3 2 3 2 3" xfId="37203"/>
    <cellStyle name="Normal4 3 2 3 2 4" xfId="37204"/>
    <cellStyle name="Normal4 3 2 3 3" xfId="37205"/>
    <cellStyle name="Normal4 3 2 3 3 2" xfId="37206"/>
    <cellStyle name="Normal4 3 2 3 3 2 2" xfId="37207"/>
    <cellStyle name="Normal4 3 2 3 3 2 3" xfId="37208"/>
    <cellStyle name="Normal4 3 2 3 3 3" xfId="37209"/>
    <cellStyle name="Normal4 3 2 3 3 4" xfId="37210"/>
    <cellStyle name="Normal4 3 2 3 4" xfId="37211"/>
    <cellStyle name="Normal4 3 2 3 4 2" xfId="37212"/>
    <cellStyle name="Normal4 3 2 3 4 3" xfId="37213"/>
    <cellStyle name="Normal4 3 2 3 5" xfId="37214"/>
    <cellStyle name="Normal4 3 2 3 6" xfId="37215"/>
    <cellStyle name="Normal4 3 2 4" xfId="37216"/>
    <cellStyle name="Normal4 3 2 4 2" xfId="37217"/>
    <cellStyle name="Normal4 3 2 4 2 2" xfId="37218"/>
    <cellStyle name="Normal4 3 2 4 2 2 2" xfId="37219"/>
    <cellStyle name="Normal4 3 2 4 2 2 3" xfId="37220"/>
    <cellStyle name="Normal4 3 2 4 2 3" xfId="37221"/>
    <cellStyle name="Normal4 3 2 4 2 4" xfId="37222"/>
    <cellStyle name="Normal4 3 2 4 3" xfId="37223"/>
    <cellStyle name="Normal4 3 2 4 3 2" xfId="37224"/>
    <cellStyle name="Normal4 3 2 4 3 2 2" xfId="37225"/>
    <cellStyle name="Normal4 3 2 4 3 2 3" xfId="37226"/>
    <cellStyle name="Normal4 3 2 4 3 3" xfId="37227"/>
    <cellStyle name="Normal4 3 2 4 3 4" xfId="37228"/>
    <cellStyle name="Normal4 3 2 4 4" xfId="37229"/>
    <cellStyle name="Normal4 3 2 4 4 2" xfId="37230"/>
    <cellStyle name="Normal4 3 2 4 4 3" xfId="37231"/>
    <cellStyle name="Normal4 3 2 4 5" xfId="37232"/>
    <cellStyle name="Normal4 3 2 4 6" xfId="37233"/>
    <cellStyle name="Normal4 3 2 5" xfId="37234"/>
    <cellStyle name="Normal4 3 2 5 2" xfId="37235"/>
    <cellStyle name="Normal4 3 2 5 2 2" xfId="37236"/>
    <cellStyle name="Normal4 3 2 5 2 2 2" xfId="37237"/>
    <cellStyle name="Normal4 3 2 5 2 2 3" xfId="37238"/>
    <cellStyle name="Normal4 3 2 5 2 3" xfId="37239"/>
    <cellStyle name="Normal4 3 2 5 2 4" xfId="37240"/>
    <cellStyle name="Normal4 3 2 5 3" xfId="37241"/>
    <cellStyle name="Normal4 3 2 5 3 2" xfId="37242"/>
    <cellStyle name="Normal4 3 2 5 3 2 2" xfId="37243"/>
    <cellStyle name="Normal4 3 2 5 3 2 3" xfId="37244"/>
    <cellStyle name="Normal4 3 2 5 3 3" xfId="37245"/>
    <cellStyle name="Normal4 3 2 5 3 4" xfId="37246"/>
    <cellStyle name="Normal4 3 2 5 4" xfId="37247"/>
    <cellStyle name="Normal4 3 2 5 4 2" xfId="37248"/>
    <cellStyle name="Normal4 3 2 5 4 3" xfId="37249"/>
    <cellStyle name="Normal4 3 2 5 5" xfId="37250"/>
    <cellStyle name="Normal4 3 2 5 6" xfId="37251"/>
    <cellStyle name="Normal4 3 2 6" xfId="37252"/>
    <cellStyle name="Normal4 3 2 6 2" xfId="37253"/>
    <cellStyle name="Normal4 3 2 6 2 2" xfId="37254"/>
    <cellStyle name="Normal4 3 2 6 2 2 2" xfId="37255"/>
    <cellStyle name="Normal4 3 2 6 2 2 3" xfId="37256"/>
    <cellStyle name="Normal4 3 2 6 2 3" xfId="37257"/>
    <cellStyle name="Normal4 3 2 6 2 4" xfId="37258"/>
    <cellStyle name="Normal4 3 2 6 3" xfId="37259"/>
    <cellStyle name="Normal4 3 2 6 3 2" xfId="37260"/>
    <cellStyle name="Normal4 3 2 6 3 2 2" xfId="37261"/>
    <cellStyle name="Normal4 3 2 6 3 2 3" xfId="37262"/>
    <cellStyle name="Normal4 3 2 6 3 3" xfId="37263"/>
    <cellStyle name="Normal4 3 2 6 3 4" xfId="37264"/>
    <cellStyle name="Normal4 3 2 6 4" xfId="37265"/>
    <cellStyle name="Normal4 3 2 6 4 2" xfId="37266"/>
    <cellStyle name="Normal4 3 2 6 4 3" xfId="37267"/>
    <cellStyle name="Normal4 3 2 6 5" xfId="37268"/>
    <cellStyle name="Normal4 3 2 6 6" xfId="37269"/>
    <cellStyle name="Normal4 3 2 7" xfId="37270"/>
    <cellStyle name="Normal4 3 2 7 2" xfId="37271"/>
    <cellStyle name="Normal4 3 2 7 2 2" xfId="37272"/>
    <cellStyle name="Normal4 3 2 7 2 2 2" xfId="37273"/>
    <cellStyle name="Normal4 3 2 7 2 2 3" xfId="37274"/>
    <cellStyle name="Normal4 3 2 7 2 3" xfId="37275"/>
    <cellStyle name="Normal4 3 2 7 2 4" xfId="37276"/>
    <cellStyle name="Normal4 3 2 7 3" xfId="37277"/>
    <cellStyle name="Normal4 3 2 7 3 2" xfId="37278"/>
    <cellStyle name="Normal4 3 2 7 3 2 2" xfId="37279"/>
    <cellStyle name="Normal4 3 2 7 3 2 3" xfId="37280"/>
    <cellStyle name="Normal4 3 2 7 3 3" xfId="37281"/>
    <cellStyle name="Normal4 3 2 7 3 4" xfId="37282"/>
    <cellStyle name="Normal4 3 2 7 4" xfId="37283"/>
    <cellStyle name="Normal4 3 2 7 4 2" xfId="37284"/>
    <cellStyle name="Normal4 3 2 7 4 3" xfId="37285"/>
    <cellStyle name="Normal4 3 2 7 5" xfId="37286"/>
    <cellStyle name="Normal4 3 2 7 6" xfId="37287"/>
    <cellStyle name="Normal4 3 2 8" xfId="37288"/>
    <cellStyle name="Normal4 3 2 8 2" xfId="37289"/>
    <cellStyle name="Normal4 3 2 8 2 2" xfId="37290"/>
    <cellStyle name="Normal4 3 2 8 2 2 2" xfId="37291"/>
    <cellStyle name="Normal4 3 2 8 2 2 3" xfId="37292"/>
    <cellStyle name="Normal4 3 2 8 2 3" xfId="37293"/>
    <cellStyle name="Normal4 3 2 8 2 4" xfId="37294"/>
    <cellStyle name="Normal4 3 2 8 3" xfId="37295"/>
    <cellStyle name="Normal4 3 2 8 3 2" xfId="37296"/>
    <cellStyle name="Normal4 3 2 8 3 2 2" xfId="37297"/>
    <cellStyle name="Normal4 3 2 8 3 2 3" xfId="37298"/>
    <cellStyle name="Normal4 3 2 8 3 3" xfId="37299"/>
    <cellStyle name="Normal4 3 2 8 3 4" xfId="37300"/>
    <cellStyle name="Normal4 3 2 8 4" xfId="37301"/>
    <cellStyle name="Normal4 3 2 8 4 2" xfId="37302"/>
    <cellStyle name="Normal4 3 2 8 4 3" xfId="37303"/>
    <cellStyle name="Normal4 3 2 8 5" xfId="37304"/>
    <cellStyle name="Normal4 3 2 8 6" xfId="37305"/>
    <cellStyle name="Normal4 3 2 9" xfId="37306"/>
    <cellStyle name="Normal4 3 2 9 2" xfId="37307"/>
    <cellStyle name="Normal4 3 2 9 2 2" xfId="37308"/>
    <cellStyle name="Normal4 3 2 9 2 2 2" xfId="37309"/>
    <cellStyle name="Normal4 3 2 9 2 2 3" xfId="37310"/>
    <cellStyle name="Normal4 3 2 9 2 3" xfId="37311"/>
    <cellStyle name="Normal4 3 2 9 2 4" xfId="37312"/>
    <cellStyle name="Normal4 3 2 9 3" xfId="37313"/>
    <cellStyle name="Normal4 3 2 9 3 2" xfId="37314"/>
    <cellStyle name="Normal4 3 2 9 3 2 2" xfId="37315"/>
    <cellStyle name="Normal4 3 2 9 3 2 3" xfId="37316"/>
    <cellStyle name="Normal4 3 2 9 3 3" xfId="37317"/>
    <cellStyle name="Normal4 3 2 9 3 4" xfId="37318"/>
    <cellStyle name="Normal4 3 2 9 4" xfId="37319"/>
    <cellStyle name="Normal4 3 2 9 4 2" xfId="37320"/>
    <cellStyle name="Normal4 3 2 9 4 3" xfId="37321"/>
    <cellStyle name="Normal4 3 2 9 5" xfId="37322"/>
    <cellStyle name="Normal4 3 2 9 6" xfId="37323"/>
    <cellStyle name="Normal4 3 3" xfId="37324"/>
    <cellStyle name="Normal4 3 3 10" xfId="37325"/>
    <cellStyle name="Normal4 3 3 10 2" xfId="37326"/>
    <cellStyle name="Normal4 3 3 10 2 2" xfId="37327"/>
    <cellStyle name="Normal4 3 3 10 2 3" xfId="37328"/>
    <cellStyle name="Normal4 3 3 10 3" xfId="37329"/>
    <cellStyle name="Normal4 3 3 10 4" xfId="37330"/>
    <cellStyle name="Normal4 3 3 11" xfId="37331"/>
    <cellStyle name="Normal4 3 3 11 2" xfId="37332"/>
    <cellStyle name="Normal4 3 3 11 3" xfId="37333"/>
    <cellStyle name="Normal4 3 3 12" xfId="37334"/>
    <cellStyle name="Normal4 3 3 13" xfId="37335"/>
    <cellStyle name="Normal4 3 3 2" xfId="37336"/>
    <cellStyle name="Normal4 3 3 2 2" xfId="37337"/>
    <cellStyle name="Normal4 3 3 2 2 2" xfId="37338"/>
    <cellStyle name="Normal4 3 3 2 2 2 2" xfId="37339"/>
    <cellStyle name="Normal4 3 3 2 2 2 3" xfId="37340"/>
    <cellStyle name="Normal4 3 3 2 2 3" xfId="37341"/>
    <cellStyle name="Normal4 3 3 2 2 4" xfId="37342"/>
    <cellStyle name="Normal4 3 3 2 3" xfId="37343"/>
    <cellStyle name="Normal4 3 3 2 3 2" xfId="37344"/>
    <cellStyle name="Normal4 3 3 2 3 2 2" xfId="37345"/>
    <cellStyle name="Normal4 3 3 2 3 2 3" xfId="37346"/>
    <cellStyle name="Normal4 3 3 2 3 3" xfId="37347"/>
    <cellStyle name="Normal4 3 3 2 3 4" xfId="37348"/>
    <cellStyle name="Normal4 3 3 2 4" xfId="37349"/>
    <cellStyle name="Normal4 3 3 2 4 2" xfId="37350"/>
    <cellStyle name="Normal4 3 3 2 4 3" xfId="37351"/>
    <cellStyle name="Normal4 3 3 2 5" xfId="37352"/>
    <cellStyle name="Normal4 3 3 2 6" xfId="37353"/>
    <cellStyle name="Normal4 3 3 3" xfId="37354"/>
    <cellStyle name="Normal4 3 3 3 2" xfId="37355"/>
    <cellStyle name="Normal4 3 3 3 2 2" xfId="37356"/>
    <cellStyle name="Normal4 3 3 3 2 2 2" xfId="37357"/>
    <cellStyle name="Normal4 3 3 3 2 2 3" xfId="37358"/>
    <cellStyle name="Normal4 3 3 3 2 3" xfId="37359"/>
    <cellStyle name="Normal4 3 3 3 2 4" xfId="37360"/>
    <cellStyle name="Normal4 3 3 3 3" xfId="37361"/>
    <cellStyle name="Normal4 3 3 3 3 2" xfId="37362"/>
    <cellStyle name="Normal4 3 3 3 3 2 2" xfId="37363"/>
    <cellStyle name="Normal4 3 3 3 3 2 3" xfId="37364"/>
    <cellStyle name="Normal4 3 3 3 3 3" xfId="37365"/>
    <cellStyle name="Normal4 3 3 3 3 4" xfId="37366"/>
    <cellStyle name="Normal4 3 3 3 4" xfId="37367"/>
    <cellStyle name="Normal4 3 3 3 4 2" xfId="37368"/>
    <cellStyle name="Normal4 3 3 3 4 3" xfId="37369"/>
    <cellStyle name="Normal4 3 3 3 5" xfId="37370"/>
    <cellStyle name="Normal4 3 3 3 6" xfId="37371"/>
    <cellStyle name="Normal4 3 3 4" xfId="37372"/>
    <cellStyle name="Normal4 3 3 4 2" xfId="37373"/>
    <cellStyle name="Normal4 3 3 4 2 2" xfId="37374"/>
    <cellStyle name="Normal4 3 3 4 2 2 2" xfId="37375"/>
    <cellStyle name="Normal4 3 3 4 2 2 3" xfId="37376"/>
    <cellStyle name="Normal4 3 3 4 2 3" xfId="37377"/>
    <cellStyle name="Normal4 3 3 4 2 4" xfId="37378"/>
    <cellStyle name="Normal4 3 3 4 3" xfId="37379"/>
    <cellStyle name="Normal4 3 3 4 3 2" xfId="37380"/>
    <cellStyle name="Normal4 3 3 4 3 2 2" xfId="37381"/>
    <cellStyle name="Normal4 3 3 4 3 2 3" xfId="37382"/>
    <cellStyle name="Normal4 3 3 4 3 3" xfId="37383"/>
    <cellStyle name="Normal4 3 3 4 3 4" xfId="37384"/>
    <cellStyle name="Normal4 3 3 4 4" xfId="37385"/>
    <cellStyle name="Normal4 3 3 4 4 2" xfId="37386"/>
    <cellStyle name="Normal4 3 3 4 4 3" xfId="37387"/>
    <cellStyle name="Normal4 3 3 4 5" xfId="37388"/>
    <cellStyle name="Normal4 3 3 4 6" xfId="37389"/>
    <cellStyle name="Normal4 3 3 5" xfId="37390"/>
    <cellStyle name="Normal4 3 3 5 2" xfId="37391"/>
    <cellStyle name="Normal4 3 3 5 2 2" xfId="37392"/>
    <cellStyle name="Normal4 3 3 5 2 2 2" xfId="37393"/>
    <cellStyle name="Normal4 3 3 5 2 2 3" xfId="37394"/>
    <cellStyle name="Normal4 3 3 5 2 3" xfId="37395"/>
    <cellStyle name="Normal4 3 3 5 2 4" xfId="37396"/>
    <cellStyle name="Normal4 3 3 5 3" xfId="37397"/>
    <cellStyle name="Normal4 3 3 5 3 2" xfId="37398"/>
    <cellStyle name="Normal4 3 3 5 3 2 2" xfId="37399"/>
    <cellStyle name="Normal4 3 3 5 3 2 3" xfId="37400"/>
    <cellStyle name="Normal4 3 3 5 3 3" xfId="37401"/>
    <cellStyle name="Normal4 3 3 5 3 4" xfId="37402"/>
    <cellStyle name="Normal4 3 3 5 4" xfId="37403"/>
    <cellStyle name="Normal4 3 3 5 4 2" xfId="37404"/>
    <cellStyle name="Normal4 3 3 5 4 3" xfId="37405"/>
    <cellStyle name="Normal4 3 3 5 5" xfId="37406"/>
    <cellStyle name="Normal4 3 3 5 6" xfId="37407"/>
    <cellStyle name="Normal4 3 3 6" xfId="37408"/>
    <cellStyle name="Normal4 3 3 6 2" xfId="37409"/>
    <cellStyle name="Normal4 3 3 6 2 2" xfId="37410"/>
    <cellStyle name="Normal4 3 3 6 2 2 2" xfId="37411"/>
    <cellStyle name="Normal4 3 3 6 2 2 3" xfId="37412"/>
    <cellStyle name="Normal4 3 3 6 2 3" xfId="37413"/>
    <cellStyle name="Normal4 3 3 6 2 4" xfId="37414"/>
    <cellStyle name="Normal4 3 3 6 3" xfId="37415"/>
    <cellStyle name="Normal4 3 3 6 3 2" xfId="37416"/>
    <cellStyle name="Normal4 3 3 6 3 2 2" xfId="37417"/>
    <cellStyle name="Normal4 3 3 6 3 2 3" xfId="37418"/>
    <cellStyle name="Normal4 3 3 6 3 3" xfId="37419"/>
    <cellStyle name="Normal4 3 3 6 3 4" xfId="37420"/>
    <cellStyle name="Normal4 3 3 6 4" xfId="37421"/>
    <cellStyle name="Normal4 3 3 6 4 2" xfId="37422"/>
    <cellStyle name="Normal4 3 3 6 4 3" xfId="37423"/>
    <cellStyle name="Normal4 3 3 6 5" xfId="37424"/>
    <cellStyle name="Normal4 3 3 6 6" xfId="37425"/>
    <cellStyle name="Normal4 3 3 7" xfId="37426"/>
    <cellStyle name="Normal4 3 3 7 2" xfId="37427"/>
    <cellStyle name="Normal4 3 3 7 2 2" xfId="37428"/>
    <cellStyle name="Normal4 3 3 7 2 2 2" xfId="37429"/>
    <cellStyle name="Normal4 3 3 7 2 2 3" xfId="37430"/>
    <cellStyle name="Normal4 3 3 7 2 3" xfId="37431"/>
    <cellStyle name="Normal4 3 3 7 2 4" xfId="37432"/>
    <cellStyle name="Normal4 3 3 7 3" xfId="37433"/>
    <cellStyle name="Normal4 3 3 7 3 2" xfId="37434"/>
    <cellStyle name="Normal4 3 3 7 3 2 2" xfId="37435"/>
    <cellStyle name="Normal4 3 3 7 3 2 3" xfId="37436"/>
    <cellStyle name="Normal4 3 3 7 3 3" xfId="37437"/>
    <cellStyle name="Normal4 3 3 7 3 4" xfId="37438"/>
    <cellStyle name="Normal4 3 3 7 4" xfId="37439"/>
    <cellStyle name="Normal4 3 3 7 4 2" xfId="37440"/>
    <cellStyle name="Normal4 3 3 7 4 3" xfId="37441"/>
    <cellStyle name="Normal4 3 3 7 5" xfId="37442"/>
    <cellStyle name="Normal4 3 3 7 6" xfId="37443"/>
    <cellStyle name="Normal4 3 3 8" xfId="37444"/>
    <cellStyle name="Normal4 3 3 8 2" xfId="37445"/>
    <cellStyle name="Normal4 3 3 8 2 2" xfId="37446"/>
    <cellStyle name="Normal4 3 3 8 2 2 2" xfId="37447"/>
    <cellStyle name="Normal4 3 3 8 2 2 3" xfId="37448"/>
    <cellStyle name="Normal4 3 3 8 2 3" xfId="37449"/>
    <cellStyle name="Normal4 3 3 8 2 4" xfId="37450"/>
    <cellStyle name="Normal4 3 3 8 3" xfId="37451"/>
    <cellStyle name="Normal4 3 3 8 3 2" xfId="37452"/>
    <cellStyle name="Normal4 3 3 8 3 2 2" xfId="37453"/>
    <cellStyle name="Normal4 3 3 8 3 2 3" xfId="37454"/>
    <cellStyle name="Normal4 3 3 8 3 3" xfId="37455"/>
    <cellStyle name="Normal4 3 3 8 3 4" xfId="37456"/>
    <cellStyle name="Normal4 3 3 8 4" xfId="37457"/>
    <cellStyle name="Normal4 3 3 8 4 2" xfId="37458"/>
    <cellStyle name="Normal4 3 3 8 4 3" xfId="37459"/>
    <cellStyle name="Normal4 3 3 8 5" xfId="37460"/>
    <cellStyle name="Normal4 3 3 8 6" xfId="37461"/>
    <cellStyle name="Normal4 3 3 9" xfId="37462"/>
    <cellStyle name="Normal4 3 3 9 2" xfId="37463"/>
    <cellStyle name="Normal4 3 3 9 2 2" xfId="37464"/>
    <cellStyle name="Normal4 3 3 9 2 3" xfId="37465"/>
    <cellStyle name="Normal4 3 3 9 3" xfId="37466"/>
    <cellStyle name="Normal4 3 3 9 4" xfId="37467"/>
    <cellStyle name="Normal4 3 4" xfId="37468"/>
    <cellStyle name="Normal4 3 4 2" xfId="37469"/>
    <cellStyle name="Normal4 3 4 2 2" xfId="37470"/>
    <cellStyle name="Normal4 3 4 2 2 2" xfId="37471"/>
    <cellStyle name="Normal4 3 4 2 2 3" xfId="37472"/>
    <cellStyle name="Normal4 3 4 2 3" xfId="37473"/>
    <cellStyle name="Normal4 3 4 2 4" xfId="37474"/>
    <cellStyle name="Normal4 3 4 3" xfId="37475"/>
    <cellStyle name="Normal4 3 4 3 2" xfId="37476"/>
    <cellStyle name="Normal4 3 4 3 2 2" xfId="37477"/>
    <cellStyle name="Normal4 3 4 3 2 3" xfId="37478"/>
    <cellStyle name="Normal4 3 4 3 3" xfId="37479"/>
    <cellStyle name="Normal4 3 4 3 4" xfId="37480"/>
    <cellStyle name="Normal4 3 4 4" xfId="37481"/>
    <cellStyle name="Normal4 3 4 4 2" xfId="37482"/>
    <cellStyle name="Normal4 3 4 4 3" xfId="37483"/>
    <cellStyle name="Normal4 3 4 5" xfId="37484"/>
    <cellStyle name="Normal4 3 4 6" xfId="37485"/>
    <cellStyle name="Normal4 3 5" xfId="37486"/>
    <cellStyle name="Normal4 3 5 2" xfId="37487"/>
    <cellStyle name="Normal4 3 5 2 2" xfId="37488"/>
    <cellStyle name="Normal4 3 5 2 2 2" xfId="37489"/>
    <cellStyle name="Normal4 3 5 2 2 3" xfId="37490"/>
    <cellStyle name="Normal4 3 5 2 3" xfId="37491"/>
    <cellStyle name="Normal4 3 5 2 4" xfId="37492"/>
    <cellStyle name="Normal4 3 5 3" xfId="37493"/>
    <cellStyle name="Normal4 3 5 3 2" xfId="37494"/>
    <cellStyle name="Normal4 3 5 3 2 2" xfId="37495"/>
    <cellStyle name="Normal4 3 5 3 2 3" xfId="37496"/>
    <cellStyle name="Normal4 3 5 3 3" xfId="37497"/>
    <cellStyle name="Normal4 3 5 3 4" xfId="37498"/>
    <cellStyle name="Normal4 3 5 4" xfId="37499"/>
    <cellStyle name="Normal4 3 5 4 2" xfId="37500"/>
    <cellStyle name="Normal4 3 5 4 3" xfId="37501"/>
    <cellStyle name="Normal4 3 5 5" xfId="37502"/>
    <cellStyle name="Normal4 3 5 6" xfId="37503"/>
    <cellStyle name="Normal4 3 6" xfId="37504"/>
    <cellStyle name="Normal4 3 6 2" xfId="37505"/>
    <cellStyle name="Normal4 3 6 2 2" xfId="37506"/>
    <cellStyle name="Normal4 3 6 2 2 2" xfId="37507"/>
    <cellStyle name="Normal4 3 6 2 2 3" xfId="37508"/>
    <cellStyle name="Normal4 3 6 2 3" xfId="37509"/>
    <cellStyle name="Normal4 3 6 2 4" xfId="37510"/>
    <cellStyle name="Normal4 3 6 3" xfId="37511"/>
    <cellStyle name="Normal4 3 6 3 2" xfId="37512"/>
    <cellStyle name="Normal4 3 6 3 2 2" xfId="37513"/>
    <cellStyle name="Normal4 3 6 3 2 3" xfId="37514"/>
    <cellStyle name="Normal4 3 6 3 3" xfId="37515"/>
    <cellStyle name="Normal4 3 6 3 4" xfId="37516"/>
    <cellStyle name="Normal4 3 6 4" xfId="37517"/>
    <cellStyle name="Normal4 3 6 4 2" xfId="37518"/>
    <cellStyle name="Normal4 3 6 4 3" xfId="37519"/>
    <cellStyle name="Normal4 3 6 5" xfId="37520"/>
    <cellStyle name="Normal4 3 6 6" xfId="37521"/>
    <cellStyle name="Normal4 3 7" xfId="37522"/>
    <cellStyle name="Normal4 3 7 2" xfId="37523"/>
    <cellStyle name="Normal4 3 7 2 2" xfId="37524"/>
    <cellStyle name="Normal4 3 7 2 2 2" xfId="37525"/>
    <cellStyle name="Normal4 3 7 2 2 3" xfId="37526"/>
    <cellStyle name="Normal4 3 7 2 3" xfId="37527"/>
    <cellStyle name="Normal4 3 7 2 4" xfId="37528"/>
    <cellStyle name="Normal4 3 7 3" xfId="37529"/>
    <cellStyle name="Normal4 3 7 3 2" xfId="37530"/>
    <cellStyle name="Normal4 3 7 3 2 2" xfId="37531"/>
    <cellStyle name="Normal4 3 7 3 2 3" xfId="37532"/>
    <cellStyle name="Normal4 3 7 3 3" xfId="37533"/>
    <cellStyle name="Normal4 3 7 3 4" xfId="37534"/>
    <cellStyle name="Normal4 3 7 4" xfId="37535"/>
    <cellStyle name="Normal4 3 7 4 2" xfId="37536"/>
    <cellStyle name="Normal4 3 7 4 3" xfId="37537"/>
    <cellStyle name="Normal4 3 7 5" xfId="37538"/>
    <cellStyle name="Normal4 3 7 6" xfId="37539"/>
    <cellStyle name="Normal4 3 8" xfId="37540"/>
    <cellStyle name="Normal4 3 8 2" xfId="37541"/>
    <cellStyle name="Normal4 3 8 2 2" xfId="37542"/>
    <cellStyle name="Normal4 3 8 2 2 2" xfId="37543"/>
    <cellStyle name="Normal4 3 8 2 2 3" xfId="37544"/>
    <cellStyle name="Normal4 3 8 2 3" xfId="37545"/>
    <cellStyle name="Normal4 3 8 2 4" xfId="37546"/>
    <cellStyle name="Normal4 3 8 3" xfId="37547"/>
    <cellStyle name="Normal4 3 8 3 2" xfId="37548"/>
    <cellStyle name="Normal4 3 8 3 2 2" xfId="37549"/>
    <cellStyle name="Normal4 3 8 3 2 3" xfId="37550"/>
    <cellStyle name="Normal4 3 8 3 3" xfId="37551"/>
    <cellStyle name="Normal4 3 8 3 4" xfId="37552"/>
    <cellStyle name="Normal4 3 8 4" xfId="37553"/>
    <cellStyle name="Normal4 3 8 4 2" xfId="37554"/>
    <cellStyle name="Normal4 3 8 4 3" xfId="37555"/>
    <cellStyle name="Normal4 3 8 5" xfId="37556"/>
    <cellStyle name="Normal4 3 8 6" xfId="37557"/>
    <cellStyle name="Normal4 3 9" xfId="37558"/>
    <cellStyle name="Normal4 3 9 2" xfId="37559"/>
    <cellStyle name="Normal4 3 9 2 2" xfId="37560"/>
    <cellStyle name="Normal4 3 9 2 2 2" xfId="37561"/>
    <cellStyle name="Normal4 3 9 2 2 3" xfId="37562"/>
    <cellStyle name="Normal4 3 9 2 3" xfId="37563"/>
    <cellStyle name="Normal4 3 9 2 4" xfId="37564"/>
    <cellStyle name="Normal4 3 9 3" xfId="37565"/>
    <cellStyle name="Normal4 3 9 3 2" xfId="37566"/>
    <cellStyle name="Normal4 3 9 3 2 2" xfId="37567"/>
    <cellStyle name="Normal4 3 9 3 2 3" xfId="37568"/>
    <cellStyle name="Normal4 3 9 3 3" xfId="37569"/>
    <cellStyle name="Normal4 3 9 3 4" xfId="37570"/>
    <cellStyle name="Normal4 3 9 4" xfId="37571"/>
    <cellStyle name="Normal4 3 9 4 2" xfId="37572"/>
    <cellStyle name="Normal4 3 9 4 3" xfId="37573"/>
    <cellStyle name="Normal4 3 9 5" xfId="37574"/>
    <cellStyle name="Normal4 3 9 6" xfId="37575"/>
    <cellStyle name="Normal4 4" xfId="37576"/>
    <cellStyle name="Normal4 4 10" xfId="37577"/>
    <cellStyle name="Normal4 4 10 2" xfId="37578"/>
    <cellStyle name="Normal4 4 10 2 2" xfId="37579"/>
    <cellStyle name="Normal4 4 10 2 3" xfId="37580"/>
    <cellStyle name="Normal4 4 10 3" xfId="37581"/>
    <cellStyle name="Normal4 4 10 4" xfId="37582"/>
    <cellStyle name="Normal4 4 11" xfId="37583"/>
    <cellStyle name="Normal4 4 11 2" xfId="37584"/>
    <cellStyle name="Normal4 4 11 3" xfId="37585"/>
    <cellStyle name="Normal4 4 12" xfId="37586"/>
    <cellStyle name="Normal4 4 13" xfId="37587"/>
    <cellStyle name="Normal4 4 2" xfId="37588"/>
    <cellStyle name="Normal4 4 2 2" xfId="37589"/>
    <cellStyle name="Normal4 4 2 2 2" xfId="37590"/>
    <cellStyle name="Normal4 4 2 2 2 2" xfId="37591"/>
    <cellStyle name="Normal4 4 2 2 2 3" xfId="37592"/>
    <cellStyle name="Normal4 4 2 2 3" xfId="37593"/>
    <cellStyle name="Normal4 4 2 2 4" xfId="37594"/>
    <cellStyle name="Normal4 4 2 3" xfId="37595"/>
    <cellStyle name="Normal4 4 2 3 2" xfId="37596"/>
    <cellStyle name="Normal4 4 2 3 2 2" xfId="37597"/>
    <cellStyle name="Normal4 4 2 3 2 3" xfId="37598"/>
    <cellStyle name="Normal4 4 2 3 3" xfId="37599"/>
    <cellStyle name="Normal4 4 2 3 4" xfId="37600"/>
    <cellStyle name="Normal4 4 2 4" xfId="37601"/>
    <cellStyle name="Normal4 4 2 4 2" xfId="37602"/>
    <cellStyle name="Normal4 4 2 4 3" xfId="37603"/>
    <cellStyle name="Normal4 4 2 5" xfId="37604"/>
    <cellStyle name="Normal4 4 2 6" xfId="37605"/>
    <cellStyle name="Normal4 4 3" xfId="37606"/>
    <cellStyle name="Normal4 4 3 2" xfId="37607"/>
    <cellStyle name="Normal4 4 3 2 2" xfId="37608"/>
    <cellStyle name="Normal4 4 3 2 2 2" xfId="37609"/>
    <cellStyle name="Normal4 4 3 2 2 3" xfId="37610"/>
    <cellStyle name="Normal4 4 3 2 3" xfId="37611"/>
    <cellStyle name="Normal4 4 3 2 4" xfId="37612"/>
    <cellStyle name="Normal4 4 3 3" xfId="37613"/>
    <cellStyle name="Normal4 4 3 3 2" xfId="37614"/>
    <cellStyle name="Normal4 4 3 3 2 2" xfId="37615"/>
    <cellStyle name="Normal4 4 3 3 2 3" xfId="37616"/>
    <cellStyle name="Normal4 4 3 3 3" xfId="37617"/>
    <cellStyle name="Normal4 4 3 3 4" xfId="37618"/>
    <cellStyle name="Normal4 4 3 4" xfId="37619"/>
    <cellStyle name="Normal4 4 3 4 2" xfId="37620"/>
    <cellStyle name="Normal4 4 3 4 3" xfId="37621"/>
    <cellStyle name="Normal4 4 3 5" xfId="37622"/>
    <cellStyle name="Normal4 4 3 6" xfId="37623"/>
    <cellStyle name="Normal4 4 4" xfId="37624"/>
    <cellStyle name="Normal4 4 4 2" xfId="37625"/>
    <cellStyle name="Normal4 4 4 2 2" xfId="37626"/>
    <cellStyle name="Normal4 4 4 2 2 2" xfId="37627"/>
    <cellStyle name="Normal4 4 4 2 2 3" xfId="37628"/>
    <cellStyle name="Normal4 4 4 2 3" xfId="37629"/>
    <cellStyle name="Normal4 4 4 2 4" xfId="37630"/>
    <cellStyle name="Normal4 4 4 3" xfId="37631"/>
    <cellStyle name="Normal4 4 4 3 2" xfId="37632"/>
    <cellStyle name="Normal4 4 4 3 2 2" xfId="37633"/>
    <cellStyle name="Normal4 4 4 3 2 3" xfId="37634"/>
    <cellStyle name="Normal4 4 4 3 3" xfId="37635"/>
    <cellStyle name="Normal4 4 4 3 4" xfId="37636"/>
    <cellStyle name="Normal4 4 4 4" xfId="37637"/>
    <cellStyle name="Normal4 4 4 4 2" xfId="37638"/>
    <cellStyle name="Normal4 4 4 4 3" xfId="37639"/>
    <cellStyle name="Normal4 4 4 5" xfId="37640"/>
    <cellStyle name="Normal4 4 4 6" xfId="37641"/>
    <cellStyle name="Normal4 4 5" xfId="37642"/>
    <cellStyle name="Normal4 4 5 2" xfId="37643"/>
    <cellStyle name="Normal4 4 5 2 2" xfId="37644"/>
    <cellStyle name="Normal4 4 5 2 2 2" xfId="37645"/>
    <cellStyle name="Normal4 4 5 2 2 3" xfId="37646"/>
    <cellStyle name="Normal4 4 5 2 3" xfId="37647"/>
    <cellStyle name="Normal4 4 5 2 4" xfId="37648"/>
    <cellStyle name="Normal4 4 5 3" xfId="37649"/>
    <cellStyle name="Normal4 4 5 3 2" xfId="37650"/>
    <cellStyle name="Normal4 4 5 3 2 2" xfId="37651"/>
    <cellStyle name="Normal4 4 5 3 2 3" xfId="37652"/>
    <cellStyle name="Normal4 4 5 3 3" xfId="37653"/>
    <cellStyle name="Normal4 4 5 3 4" xfId="37654"/>
    <cellStyle name="Normal4 4 5 4" xfId="37655"/>
    <cellStyle name="Normal4 4 5 4 2" xfId="37656"/>
    <cellStyle name="Normal4 4 5 4 3" xfId="37657"/>
    <cellStyle name="Normal4 4 5 5" xfId="37658"/>
    <cellStyle name="Normal4 4 5 6" xfId="37659"/>
    <cellStyle name="Normal4 4 6" xfId="37660"/>
    <cellStyle name="Normal4 4 6 2" xfId="37661"/>
    <cellStyle name="Normal4 4 6 2 2" xfId="37662"/>
    <cellStyle name="Normal4 4 6 2 2 2" xfId="37663"/>
    <cellStyle name="Normal4 4 6 2 2 3" xfId="37664"/>
    <cellStyle name="Normal4 4 6 2 3" xfId="37665"/>
    <cellStyle name="Normal4 4 6 2 4" xfId="37666"/>
    <cellStyle name="Normal4 4 6 3" xfId="37667"/>
    <cellStyle name="Normal4 4 6 3 2" xfId="37668"/>
    <cellStyle name="Normal4 4 6 3 2 2" xfId="37669"/>
    <cellStyle name="Normal4 4 6 3 2 3" xfId="37670"/>
    <cellStyle name="Normal4 4 6 3 3" xfId="37671"/>
    <cellStyle name="Normal4 4 6 3 4" xfId="37672"/>
    <cellStyle name="Normal4 4 6 4" xfId="37673"/>
    <cellStyle name="Normal4 4 6 4 2" xfId="37674"/>
    <cellStyle name="Normal4 4 6 4 3" xfId="37675"/>
    <cellStyle name="Normal4 4 6 5" xfId="37676"/>
    <cellStyle name="Normal4 4 6 6" xfId="37677"/>
    <cellStyle name="Normal4 4 7" xfId="37678"/>
    <cellStyle name="Normal4 4 7 2" xfId="37679"/>
    <cellStyle name="Normal4 4 7 2 2" xfId="37680"/>
    <cellStyle name="Normal4 4 7 2 2 2" xfId="37681"/>
    <cellStyle name="Normal4 4 7 2 2 3" xfId="37682"/>
    <cellStyle name="Normal4 4 7 2 3" xfId="37683"/>
    <cellStyle name="Normal4 4 7 2 4" xfId="37684"/>
    <cellStyle name="Normal4 4 7 3" xfId="37685"/>
    <cellStyle name="Normal4 4 7 3 2" xfId="37686"/>
    <cellStyle name="Normal4 4 7 3 2 2" xfId="37687"/>
    <cellStyle name="Normal4 4 7 3 2 3" xfId="37688"/>
    <cellStyle name="Normal4 4 7 3 3" xfId="37689"/>
    <cellStyle name="Normal4 4 7 3 4" xfId="37690"/>
    <cellStyle name="Normal4 4 7 4" xfId="37691"/>
    <cellStyle name="Normal4 4 7 4 2" xfId="37692"/>
    <cellStyle name="Normal4 4 7 4 3" xfId="37693"/>
    <cellStyle name="Normal4 4 7 5" xfId="37694"/>
    <cellStyle name="Normal4 4 7 6" xfId="37695"/>
    <cellStyle name="Normal4 4 8" xfId="37696"/>
    <cellStyle name="Normal4 4 8 2" xfId="37697"/>
    <cellStyle name="Normal4 4 8 2 2" xfId="37698"/>
    <cellStyle name="Normal4 4 8 2 2 2" xfId="37699"/>
    <cellStyle name="Normal4 4 8 2 2 3" xfId="37700"/>
    <cellStyle name="Normal4 4 8 2 3" xfId="37701"/>
    <cellStyle name="Normal4 4 8 2 4" xfId="37702"/>
    <cellStyle name="Normal4 4 8 3" xfId="37703"/>
    <cellStyle name="Normal4 4 8 3 2" xfId="37704"/>
    <cellStyle name="Normal4 4 8 3 2 2" xfId="37705"/>
    <cellStyle name="Normal4 4 8 3 2 3" xfId="37706"/>
    <cellStyle name="Normal4 4 8 3 3" xfId="37707"/>
    <cellStyle name="Normal4 4 8 3 4" xfId="37708"/>
    <cellStyle name="Normal4 4 8 4" xfId="37709"/>
    <cellStyle name="Normal4 4 8 4 2" xfId="37710"/>
    <cellStyle name="Normal4 4 8 4 3" xfId="37711"/>
    <cellStyle name="Normal4 4 8 5" xfId="37712"/>
    <cellStyle name="Normal4 4 8 6" xfId="37713"/>
    <cellStyle name="Normal4 4 9" xfId="37714"/>
    <cellStyle name="Normal4 4 9 2" xfId="37715"/>
    <cellStyle name="Normal4 4 9 2 2" xfId="37716"/>
    <cellStyle name="Normal4 4 9 2 3" xfId="37717"/>
    <cellStyle name="Normal4 4 9 3" xfId="37718"/>
    <cellStyle name="Normal4 4 9 4" xfId="37719"/>
    <cellStyle name="Normal4 5" xfId="37720"/>
    <cellStyle name="Normal4 5 2" xfId="37721"/>
    <cellStyle name="Normal4 5 2 2" xfId="37722"/>
    <cellStyle name="Normal4 5 2 2 2" xfId="37723"/>
    <cellStyle name="Normal4 5 2 2 3" xfId="37724"/>
    <cellStyle name="Normal4 5 2 3" xfId="37725"/>
    <cellStyle name="Normal4 5 2 4" xfId="37726"/>
    <cellStyle name="Normal4 5 3" xfId="37727"/>
    <cellStyle name="Normal4 5 3 2" xfId="37728"/>
    <cellStyle name="Normal4 5 3 2 2" xfId="37729"/>
    <cellStyle name="Normal4 5 3 2 3" xfId="37730"/>
    <cellStyle name="Normal4 5 3 3" xfId="37731"/>
    <cellStyle name="Normal4 5 3 4" xfId="37732"/>
    <cellStyle name="Normal4 5 4" xfId="37733"/>
    <cellStyle name="Normal4 5 4 2" xfId="37734"/>
    <cellStyle name="Normal4 5 4 3" xfId="37735"/>
    <cellStyle name="Normal4 5 5" xfId="37736"/>
    <cellStyle name="Normal4 5 6" xfId="37737"/>
    <cellStyle name="Normal4 6" xfId="37738"/>
    <cellStyle name="Normal4 6 2" xfId="37739"/>
    <cellStyle name="Normal4 6 2 2" xfId="37740"/>
    <cellStyle name="Normal4 6 2 2 2" xfId="37741"/>
    <cellStyle name="Normal4 6 2 2 3" xfId="37742"/>
    <cellStyle name="Normal4 6 2 3" xfId="37743"/>
    <cellStyle name="Normal4 6 2 4" xfId="37744"/>
    <cellStyle name="Normal4 6 3" xfId="37745"/>
    <cellStyle name="Normal4 6 3 2" xfId="37746"/>
    <cellStyle name="Normal4 6 3 2 2" xfId="37747"/>
    <cellStyle name="Normal4 6 3 2 3" xfId="37748"/>
    <cellStyle name="Normal4 6 3 3" xfId="37749"/>
    <cellStyle name="Normal4 6 3 4" xfId="37750"/>
    <cellStyle name="Normal4 6 4" xfId="37751"/>
    <cellStyle name="Normal4 6 4 2" xfId="37752"/>
    <cellStyle name="Normal4 6 4 3" xfId="37753"/>
    <cellStyle name="Normal4 6 5" xfId="37754"/>
    <cellStyle name="Normal4 6 6" xfId="37755"/>
    <cellStyle name="Normal4 7" xfId="37756"/>
    <cellStyle name="Normal4 7 2" xfId="37757"/>
    <cellStyle name="Normal4 7 2 2" xfId="37758"/>
    <cellStyle name="Normal4 7 2 2 2" xfId="37759"/>
    <cellStyle name="Normal4 7 2 2 3" xfId="37760"/>
    <cellStyle name="Normal4 7 2 3" xfId="37761"/>
    <cellStyle name="Normal4 7 2 4" xfId="37762"/>
    <cellStyle name="Normal4 7 3" xfId="37763"/>
    <cellStyle name="Normal4 7 3 2" xfId="37764"/>
    <cellStyle name="Normal4 7 3 2 2" xfId="37765"/>
    <cellStyle name="Normal4 7 3 2 3" xfId="37766"/>
    <cellStyle name="Normal4 7 3 3" xfId="37767"/>
    <cellStyle name="Normal4 7 3 4" xfId="37768"/>
    <cellStyle name="Normal4 7 4" xfId="37769"/>
    <cellStyle name="Normal4 7 4 2" xfId="37770"/>
    <cellStyle name="Normal4 7 4 3" xfId="37771"/>
    <cellStyle name="Normal4 7 5" xfId="37772"/>
    <cellStyle name="Normal4 7 6" xfId="37773"/>
    <cellStyle name="Normal4 8" xfId="37774"/>
    <cellStyle name="Normal4 8 2" xfId="37775"/>
    <cellStyle name="Normal4 8 2 2" xfId="37776"/>
    <cellStyle name="Normal4 8 2 2 2" xfId="37777"/>
    <cellStyle name="Normal4 8 2 2 3" xfId="37778"/>
    <cellStyle name="Normal4 8 2 3" xfId="37779"/>
    <cellStyle name="Normal4 8 2 4" xfId="37780"/>
    <cellStyle name="Normal4 8 3" xfId="37781"/>
    <cellStyle name="Normal4 8 3 2" xfId="37782"/>
    <cellStyle name="Normal4 8 3 2 2" xfId="37783"/>
    <cellStyle name="Normal4 8 3 2 3" xfId="37784"/>
    <cellStyle name="Normal4 8 3 3" xfId="37785"/>
    <cellStyle name="Normal4 8 3 4" xfId="37786"/>
    <cellStyle name="Normal4 8 4" xfId="37787"/>
    <cellStyle name="Normal4 8 4 2" xfId="37788"/>
    <cellStyle name="Normal4 8 4 3" xfId="37789"/>
    <cellStyle name="Normal4 8 5" xfId="37790"/>
    <cellStyle name="Normal4 8 6" xfId="37791"/>
    <cellStyle name="Normal4 9" xfId="37792"/>
    <cellStyle name="Normal4 9 2" xfId="37793"/>
    <cellStyle name="Normal4 9 2 2" xfId="37794"/>
    <cellStyle name="Normal4 9 2 2 2" xfId="37795"/>
    <cellStyle name="Normal4 9 2 2 3" xfId="37796"/>
    <cellStyle name="Normal4 9 2 3" xfId="37797"/>
    <cellStyle name="Normal4 9 2 4" xfId="37798"/>
    <cellStyle name="Normal4 9 3" xfId="37799"/>
    <cellStyle name="Normal4 9 3 2" xfId="37800"/>
    <cellStyle name="Normal4 9 3 2 2" xfId="37801"/>
    <cellStyle name="Normal4 9 3 2 3" xfId="37802"/>
    <cellStyle name="Normal4 9 3 3" xfId="37803"/>
    <cellStyle name="Normal4 9 3 4" xfId="37804"/>
    <cellStyle name="Normal4 9 4" xfId="37805"/>
    <cellStyle name="Normal4 9 4 2" xfId="37806"/>
    <cellStyle name="Normal4 9 4 3" xfId="37807"/>
    <cellStyle name="Normal4 9 5" xfId="37808"/>
    <cellStyle name="Normal4 9 6" xfId="37809"/>
    <cellStyle name="Normal-Data" xfId="521"/>
    <cellStyle name="Nos Data Entry" xfId="37810"/>
    <cellStyle name="Nos_Entry" xfId="37811"/>
    <cellStyle name="Note 10" xfId="37812"/>
    <cellStyle name="Note 2" xfId="522"/>
    <cellStyle name="Note 2 2" xfId="1067"/>
    <cellStyle name="Note 2 2 10" xfId="14534"/>
    <cellStyle name="Note 2 2 2" xfId="1185"/>
    <cellStyle name="Note 2 2 2 10" xfId="14535"/>
    <cellStyle name="Note 2 2 2 11" xfId="24082"/>
    <cellStyle name="Note 2 2 2 2" xfId="1736"/>
    <cellStyle name="Note 2 2 2 2 2" xfId="4285"/>
    <cellStyle name="Note 2 2 2 2 2 2" xfId="8975"/>
    <cellStyle name="Note 2 2 2 2 2 3" xfId="13505"/>
    <cellStyle name="Note 2 2 2 2 2 4" xfId="18025"/>
    <cellStyle name="Note 2 2 2 2 2 5" xfId="14553"/>
    <cellStyle name="Note 2 2 2 2 2 6" xfId="24084"/>
    <cellStyle name="Note 2 2 2 2 3" xfId="8974"/>
    <cellStyle name="Note 2 2 2 2 4" xfId="13504"/>
    <cellStyle name="Note 2 2 2 2 5" xfId="18024"/>
    <cellStyle name="Note 2 2 2 2 6" xfId="14552"/>
    <cellStyle name="Note 2 2 2 2 7" xfId="24083"/>
    <cellStyle name="Note 2 2 2 3" xfId="2155"/>
    <cellStyle name="Note 2 2 2 3 2" xfId="4702"/>
    <cellStyle name="Note 2 2 2 3 2 2" xfId="8977"/>
    <cellStyle name="Note 2 2 2 3 2 3" xfId="13507"/>
    <cellStyle name="Note 2 2 2 3 2 4" xfId="18027"/>
    <cellStyle name="Note 2 2 2 3 2 5" xfId="14610"/>
    <cellStyle name="Note 2 2 2 3 2 6" xfId="24086"/>
    <cellStyle name="Note 2 2 2 3 3" xfId="8976"/>
    <cellStyle name="Note 2 2 2 3 4" xfId="13506"/>
    <cellStyle name="Note 2 2 2 3 5" xfId="18026"/>
    <cellStyle name="Note 2 2 2 3 6" xfId="14554"/>
    <cellStyle name="Note 2 2 2 3 7" xfId="24085"/>
    <cellStyle name="Note 2 2 2 4" xfId="2567"/>
    <cellStyle name="Note 2 2 2 4 2" xfId="5114"/>
    <cellStyle name="Note 2 2 2 4 2 2" xfId="8979"/>
    <cellStyle name="Note 2 2 2 4 2 3" xfId="13509"/>
    <cellStyle name="Note 2 2 2 4 2 4" xfId="18029"/>
    <cellStyle name="Note 2 2 2 4 2 5" xfId="14617"/>
    <cellStyle name="Note 2 2 2 4 2 6" xfId="24088"/>
    <cellStyle name="Note 2 2 2 4 3" xfId="8978"/>
    <cellStyle name="Note 2 2 2 4 4" xfId="13508"/>
    <cellStyle name="Note 2 2 2 4 5" xfId="18028"/>
    <cellStyle name="Note 2 2 2 4 6" xfId="14611"/>
    <cellStyle name="Note 2 2 2 4 7" xfId="24087"/>
    <cellStyle name="Note 2 2 2 5" xfId="2982"/>
    <cellStyle name="Note 2 2 2 5 2" xfId="5529"/>
    <cellStyle name="Note 2 2 2 5 2 2" xfId="8981"/>
    <cellStyle name="Note 2 2 2 5 2 3" xfId="13511"/>
    <cellStyle name="Note 2 2 2 5 2 4" xfId="18031"/>
    <cellStyle name="Note 2 2 2 5 2 5" xfId="14663"/>
    <cellStyle name="Note 2 2 2 5 2 6" xfId="24090"/>
    <cellStyle name="Note 2 2 2 5 3" xfId="8980"/>
    <cellStyle name="Note 2 2 2 5 4" xfId="13510"/>
    <cellStyle name="Note 2 2 2 5 5" xfId="14618"/>
    <cellStyle name="Note 2 2 2 5 6" xfId="24089"/>
    <cellStyle name="Note 2 2 2 6" xfId="3396"/>
    <cellStyle name="Note 2 2 2 6 2" xfId="8982"/>
    <cellStyle name="Note 2 2 2 6 3" xfId="13512"/>
    <cellStyle name="Note 2 2 2 6 4" xfId="18032"/>
    <cellStyle name="Note 2 2 2 6 5" xfId="14666"/>
    <cellStyle name="Note 2 2 2 6 6" xfId="24091"/>
    <cellStyle name="Note 2 2 2 7" xfId="3738"/>
    <cellStyle name="Note 2 2 2 7 2" xfId="8983"/>
    <cellStyle name="Note 2 2 2 7 3" xfId="13513"/>
    <cellStyle name="Note 2 2 2 7 4" xfId="18033"/>
    <cellStyle name="Note 2 2 2 7 5" xfId="14667"/>
    <cellStyle name="Note 2 2 2 7 6" xfId="24092"/>
    <cellStyle name="Note 2 2 2 8" xfId="8973"/>
    <cellStyle name="Note 2 2 2 9" xfId="13503"/>
    <cellStyle name="Note 2 2 3" xfId="1286"/>
    <cellStyle name="Note 2 2 3 2" xfId="1837"/>
    <cellStyle name="Note 2 2 3 2 2" xfId="4386"/>
    <cellStyle name="Note 2 2 3 2 2 2" xfId="8986"/>
    <cellStyle name="Note 2 2 3 2 2 3" xfId="13516"/>
    <cellStyle name="Note 2 2 3 2 2 4" xfId="18036"/>
    <cellStyle name="Note 2 2 3 2 2 5" xfId="14686"/>
    <cellStyle name="Note 2 2 3 2 2 6" xfId="24094"/>
    <cellStyle name="Note 2 2 3 2 3" xfId="8985"/>
    <cellStyle name="Note 2 2 3 2 4" xfId="13515"/>
    <cellStyle name="Note 2 2 3 2 5" xfId="18035"/>
    <cellStyle name="Note 2 2 3 2 6" xfId="14685"/>
    <cellStyle name="Note 2 2 3 2 7" xfId="24093"/>
    <cellStyle name="Note 2 2 3 3" xfId="2256"/>
    <cellStyle name="Note 2 2 3 3 2" xfId="4803"/>
    <cellStyle name="Note 2 2 3 3 2 2" xfId="8988"/>
    <cellStyle name="Note 2 2 3 3 2 3" xfId="18038"/>
    <cellStyle name="Note 2 2 3 3 2 4" xfId="14734"/>
    <cellStyle name="Note 2 2 3 3 2 5" xfId="24096"/>
    <cellStyle name="Note 2 2 3 3 3" xfId="8987"/>
    <cellStyle name="Note 2 2 3 3 4" xfId="18037"/>
    <cellStyle name="Note 2 2 3 3 5" xfId="14731"/>
    <cellStyle name="Note 2 2 3 3 6" xfId="24095"/>
    <cellStyle name="Note 2 2 3 4" xfId="2668"/>
    <cellStyle name="Note 2 2 3 4 2" xfId="5215"/>
    <cellStyle name="Note 2 2 3 4 2 2" xfId="8990"/>
    <cellStyle name="Note 2 2 3 4 2 3" xfId="13520"/>
    <cellStyle name="Note 2 2 3 4 2 4" xfId="18040"/>
    <cellStyle name="Note 2 2 3 4 2 5" xfId="14752"/>
    <cellStyle name="Note 2 2 3 4 2 6" xfId="24098"/>
    <cellStyle name="Note 2 2 3 4 3" xfId="8989"/>
    <cellStyle name="Note 2 2 3 4 4" xfId="13519"/>
    <cellStyle name="Note 2 2 3 4 5" xfId="18039"/>
    <cellStyle name="Note 2 2 3 4 6" xfId="14735"/>
    <cellStyle name="Note 2 2 3 4 7" xfId="24097"/>
    <cellStyle name="Note 2 2 3 5" xfId="3083"/>
    <cellStyle name="Note 2 2 3 5 2" xfId="5630"/>
    <cellStyle name="Note 2 2 3 5 2 2" xfId="8992"/>
    <cellStyle name="Note 2 2 3 5 2 3" xfId="13522"/>
    <cellStyle name="Note 2 2 3 5 2 4" xfId="18042"/>
    <cellStyle name="Note 2 2 3 5 2 5" xfId="14800"/>
    <cellStyle name="Note 2 2 3 5 2 6" xfId="24100"/>
    <cellStyle name="Note 2 2 3 5 3" xfId="8991"/>
    <cellStyle name="Note 2 2 3 5 4" xfId="13521"/>
    <cellStyle name="Note 2 2 3 5 5" xfId="18041"/>
    <cellStyle name="Note 2 2 3 5 6" xfId="14797"/>
    <cellStyle name="Note 2 2 3 5 7" xfId="24099"/>
    <cellStyle name="Note 2 2 3 6" xfId="3839"/>
    <cellStyle name="Note 2 2 3 6 2" xfId="8993"/>
    <cellStyle name="Note 2 2 3 6 3" xfId="13523"/>
    <cellStyle name="Note 2 2 3 6 4" xfId="18043"/>
    <cellStyle name="Note 2 2 3 6 5" xfId="14801"/>
    <cellStyle name="Note 2 2 3 6 6" xfId="24101"/>
    <cellStyle name="Note 2 2 3 7" xfId="8984"/>
    <cellStyle name="Note 2 2 3 8" xfId="18034"/>
    <cellStyle name="Note 2 2 3 9" xfId="14684"/>
    <cellStyle name="Note 2 2 4" xfId="1634"/>
    <cellStyle name="Note 2 2 4 2" xfId="4183"/>
    <cellStyle name="Note 2 2 4 2 2" xfId="8995"/>
    <cellStyle name="Note 2 2 4 2 3" xfId="13525"/>
    <cellStyle name="Note 2 2 4 2 4" xfId="18045"/>
    <cellStyle name="Note 2 2 4 2 5" xfId="14819"/>
    <cellStyle name="Note 2 2 4 2 6" xfId="24103"/>
    <cellStyle name="Note 2 2 4 3" xfId="8994"/>
    <cellStyle name="Note 2 2 4 4" xfId="13524"/>
    <cellStyle name="Note 2 2 4 5" xfId="18044"/>
    <cellStyle name="Note 2 2 4 6" xfId="14818"/>
    <cellStyle name="Note 2 2 4 7" xfId="24102"/>
    <cellStyle name="Note 2 2 5" xfId="2053"/>
    <cellStyle name="Note 2 2 5 2" xfId="4600"/>
    <cellStyle name="Note 2 2 5 2 2" xfId="8997"/>
    <cellStyle name="Note 2 2 5 2 3" xfId="13527"/>
    <cellStyle name="Note 2 2 5 2 4" xfId="18047"/>
    <cellStyle name="Note 2 2 5 2 5" xfId="15189"/>
    <cellStyle name="Note 2 2 5 2 6" xfId="24105"/>
    <cellStyle name="Note 2 2 5 3" xfId="8996"/>
    <cellStyle name="Note 2 2 5 4" xfId="13526"/>
    <cellStyle name="Note 2 2 5 5" xfId="18046"/>
    <cellStyle name="Note 2 2 5 6" xfId="15182"/>
    <cellStyle name="Note 2 2 5 7" xfId="24104"/>
    <cellStyle name="Note 2 2 6" xfId="2465"/>
    <cellStyle name="Note 2 2 6 2" xfId="5012"/>
    <cellStyle name="Note 2 2 6 2 2" xfId="8999"/>
    <cellStyle name="Note 2 2 6 2 3" xfId="13529"/>
    <cellStyle name="Note 2 2 6 2 4" xfId="18049"/>
    <cellStyle name="Note 2 2 6 2 5" xfId="15191"/>
    <cellStyle name="Note 2 2 6 2 6" xfId="24107"/>
    <cellStyle name="Note 2 2 6 3" xfId="8998"/>
    <cellStyle name="Note 2 2 6 4" xfId="13528"/>
    <cellStyle name="Note 2 2 6 5" xfId="18048"/>
    <cellStyle name="Note 2 2 6 6" xfId="15190"/>
    <cellStyle name="Note 2 2 6 7" xfId="24106"/>
    <cellStyle name="Note 2 2 7" xfId="2880"/>
    <cellStyle name="Note 2 2 7 2" xfId="5427"/>
    <cellStyle name="Note 2 2 7 2 2" xfId="9001"/>
    <cellStyle name="Note 2 2 7 2 3" xfId="13531"/>
    <cellStyle name="Note 2 2 7 2 4" xfId="18051"/>
    <cellStyle name="Note 2 2 7 2 5" xfId="15193"/>
    <cellStyle name="Note 2 2 7 2 6" xfId="24109"/>
    <cellStyle name="Note 2 2 7 3" xfId="9000"/>
    <cellStyle name="Note 2 2 7 4" xfId="13530"/>
    <cellStyle name="Note 2 2 7 5" xfId="18050"/>
    <cellStyle name="Note 2 2 7 6" xfId="15192"/>
    <cellStyle name="Note 2 2 7 7" xfId="24108"/>
    <cellStyle name="Note 2 2 8" xfId="3636"/>
    <cellStyle name="Note 2 2 8 2" xfId="9002"/>
    <cellStyle name="Note 2 2 8 3" xfId="13532"/>
    <cellStyle name="Note 2 2 8 4" xfId="18052"/>
    <cellStyle name="Note 2 2 8 5" xfId="15194"/>
    <cellStyle name="Note 2 2 8 6" xfId="24110"/>
    <cellStyle name="Note 2 2 9" xfId="8972"/>
    <cellStyle name="Note 2 3" xfId="959"/>
    <cellStyle name="Note 2 3 10" xfId="18053"/>
    <cellStyle name="Note 2 3 11" xfId="24111"/>
    <cellStyle name="Note 2 3 2" xfId="1543"/>
    <cellStyle name="Note 2 3 2 2" xfId="4092"/>
    <cellStyle name="Note 2 3 2 2 2" xfId="9005"/>
    <cellStyle name="Note 2 3 2 2 3" xfId="13535"/>
    <cellStyle name="Note 2 3 2 2 4" xfId="18055"/>
    <cellStyle name="Note 2 3 2 2 5" xfId="15197"/>
    <cellStyle name="Note 2 3 2 2 6" xfId="24113"/>
    <cellStyle name="Note 2 3 2 3" xfId="9004"/>
    <cellStyle name="Note 2 3 2 4" xfId="13534"/>
    <cellStyle name="Note 2 3 2 5" xfId="18054"/>
    <cellStyle name="Note 2 3 2 6" xfId="15196"/>
    <cellStyle name="Note 2 3 2 7" xfId="24112"/>
    <cellStyle name="Note 2 3 3" xfId="1962"/>
    <cellStyle name="Note 2 3 3 2" xfId="4509"/>
    <cellStyle name="Note 2 3 3 2 2" xfId="9007"/>
    <cellStyle name="Note 2 3 3 2 3" xfId="13537"/>
    <cellStyle name="Note 2 3 3 2 4" xfId="18057"/>
    <cellStyle name="Note 2 3 3 2 5" xfId="15199"/>
    <cellStyle name="Note 2 3 3 2 6" xfId="24115"/>
    <cellStyle name="Note 2 3 3 3" xfId="9006"/>
    <cellStyle name="Note 2 3 3 4" xfId="13536"/>
    <cellStyle name="Note 2 3 3 5" xfId="18056"/>
    <cellStyle name="Note 2 3 3 6" xfId="15198"/>
    <cellStyle name="Note 2 3 3 7" xfId="24114"/>
    <cellStyle name="Note 2 3 4" xfId="2374"/>
    <cellStyle name="Note 2 3 4 2" xfId="4921"/>
    <cellStyle name="Note 2 3 4 2 2" xfId="9009"/>
    <cellStyle name="Note 2 3 4 2 3" xfId="13539"/>
    <cellStyle name="Note 2 3 4 2 4" xfId="18059"/>
    <cellStyle name="Note 2 3 4 2 5" xfId="15201"/>
    <cellStyle name="Note 2 3 4 2 6" xfId="24117"/>
    <cellStyle name="Note 2 3 4 3" xfId="9008"/>
    <cellStyle name="Note 2 3 4 4" xfId="13538"/>
    <cellStyle name="Note 2 3 4 5" xfId="18058"/>
    <cellStyle name="Note 2 3 4 6" xfId="24116"/>
    <cellStyle name="Note 2 3 5" xfId="2789"/>
    <cellStyle name="Note 2 3 5 2" xfId="5336"/>
    <cellStyle name="Note 2 3 5 2 2" xfId="9011"/>
    <cellStyle name="Note 2 3 5 2 3" xfId="13541"/>
    <cellStyle name="Note 2 3 5 2 4" xfId="18061"/>
    <cellStyle name="Note 2 3 5 2 5" xfId="15203"/>
    <cellStyle name="Note 2 3 5 2 6" xfId="24119"/>
    <cellStyle name="Note 2 3 5 3" xfId="9010"/>
    <cellStyle name="Note 2 3 5 4" xfId="13540"/>
    <cellStyle name="Note 2 3 5 5" xfId="18060"/>
    <cellStyle name="Note 2 3 5 6" xfId="15202"/>
    <cellStyle name="Note 2 3 5 7" xfId="24118"/>
    <cellStyle name="Note 2 3 6" xfId="3397"/>
    <cellStyle name="Note 2 3 6 2" xfId="9012"/>
    <cellStyle name="Note 2 3 6 3" xfId="13542"/>
    <cellStyle name="Note 2 3 6 4" xfId="18062"/>
    <cellStyle name="Note 2 3 6 5" xfId="15204"/>
    <cellStyle name="Note 2 3 6 6" xfId="24120"/>
    <cellStyle name="Note 2 3 7" xfId="3202"/>
    <cellStyle name="Note 2 3 7 2" xfId="9013"/>
    <cellStyle name="Note 2 3 7 3" xfId="13543"/>
    <cellStyle name="Note 2 3 7 4" xfId="18063"/>
    <cellStyle name="Note 2 3 7 5" xfId="15205"/>
    <cellStyle name="Note 2 3 7 6" xfId="24121"/>
    <cellStyle name="Note 2 3 8" xfId="9003"/>
    <cellStyle name="Note 2 3 9" xfId="13533"/>
    <cellStyle name="Note 2 4" xfId="917"/>
    <cellStyle name="Note 2 4 10" xfId="15206"/>
    <cellStyle name="Note 2 4 11" xfId="24122"/>
    <cellStyle name="Note 2 4 2" xfId="1501"/>
    <cellStyle name="Note 2 4 2 2" xfId="4050"/>
    <cellStyle name="Note 2 4 2 2 2" xfId="9016"/>
    <cellStyle name="Note 2 4 2 2 3" xfId="13546"/>
    <cellStyle name="Note 2 4 2 2 4" xfId="18066"/>
    <cellStyle name="Note 2 4 2 2 5" xfId="15208"/>
    <cellStyle name="Note 2 4 2 2 6" xfId="24124"/>
    <cellStyle name="Note 2 4 2 3" xfId="9015"/>
    <cellStyle name="Note 2 4 2 4" xfId="13545"/>
    <cellStyle name="Note 2 4 2 5" xfId="18065"/>
    <cellStyle name="Note 2 4 2 6" xfId="15207"/>
    <cellStyle name="Note 2 4 2 7" xfId="24123"/>
    <cellStyle name="Note 2 4 3" xfId="1426"/>
    <cellStyle name="Note 2 4 3 2" xfId="3975"/>
    <cellStyle name="Note 2 4 3 2 2" xfId="9018"/>
    <cellStyle name="Note 2 4 3 2 3" xfId="13548"/>
    <cellStyle name="Note 2 4 3 2 4" xfId="18068"/>
    <cellStyle name="Note 2 4 3 2 5" xfId="15210"/>
    <cellStyle name="Note 2 4 3 2 6" xfId="24126"/>
    <cellStyle name="Note 2 4 3 3" xfId="9017"/>
    <cellStyle name="Note 2 4 3 4" xfId="13547"/>
    <cellStyle name="Note 2 4 3 5" xfId="18067"/>
    <cellStyle name="Note 2 4 3 6" xfId="15209"/>
    <cellStyle name="Note 2 4 3 7" xfId="24125"/>
    <cellStyle name="Note 2 4 4" xfId="1466"/>
    <cellStyle name="Note 2 4 4 2" xfId="4015"/>
    <cellStyle name="Note 2 4 4 2 2" xfId="9020"/>
    <cellStyle name="Note 2 4 4 2 3" xfId="13550"/>
    <cellStyle name="Note 2 4 4 2 4" xfId="18070"/>
    <cellStyle name="Note 2 4 4 2 5" xfId="15212"/>
    <cellStyle name="Note 2 4 4 2 6" xfId="24128"/>
    <cellStyle name="Note 2 4 4 3" xfId="9019"/>
    <cellStyle name="Note 2 4 4 4" xfId="13549"/>
    <cellStyle name="Note 2 4 4 5" xfId="18069"/>
    <cellStyle name="Note 2 4 4 6" xfId="15211"/>
    <cellStyle name="Note 2 4 4 7" xfId="24127"/>
    <cellStyle name="Note 2 4 5" xfId="1460"/>
    <cellStyle name="Note 2 4 5 2" xfId="4009"/>
    <cellStyle name="Note 2 4 5 2 2" xfId="13552"/>
    <cellStyle name="Note 2 4 5 2 3" xfId="18072"/>
    <cellStyle name="Note 2 4 5 2 4" xfId="15269"/>
    <cellStyle name="Note 2 4 5 2 5" xfId="24130"/>
    <cellStyle name="Note 2 4 5 3" xfId="13551"/>
    <cellStyle name="Note 2 4 5 4" xfId="18071"/>
    <cellStyle name="Note 2 4 5 5" xfId="15213"/>
    <cellStyle name="Note 2 4 5 6" xfId="24129"/>
    <cellStyle name="Note 2 4 6" xfId="3398"/>
    <cellStyle name="Note 2 4 6 2" xfId="9023"/>
    <cellStyle name="Note 2 4 6 3" xfId="13553"/>
    <cellStyle name="Note 2 4 6 4" xfId="18073"/>
    <cellStyle name="Note 2 4 6 5" xfId="15270"/>
    <cellStyle name="Note 2 4 6 6" xfId="24131"/>
    <cellStyle name="Note 2 4 7" xfId="3244"/>
    <cellStyle name="Note 2 4 7 2" xfId="9024"/>
    <cellStyle name="Note 2 4 7 3" xfId="13554"/>
    <cellStyle name="Note 2 4 7 4" xfId="18074"/>
    <cellStyle name="Note 2 4 7 5" xfId="15276"/>
    <cellStyle name="Note 2 4 7 6" xfId="24132"/>
    <cellStyle name="Note 2 4 8" xfId="13544"/>
    <cellStyle name="Note 2 4 9" xfId="18064"/>
    <cellStyle name="Note 2 5" xfId="1369"/>
    <cellStyle name="Note 2 5 10" xfId="18075"/>
    <cellStyle name="Note 2 5 11" xfId="15277"/>
    <cellStyle name="Note 2 5 12" xfId="24133"/>
    <cellStyle name="Note 2 5 2" xfId="1919"/>
    <cellStyle name="Note 2 5 2 2" xfId="4466"/>
    <cellStyle name="Note 2 5 2 2 2" xfId="9027"/>
    <cellStyle name="Note 2 5 2 2 3" xfId="13557"/>
    <cellStyle name="Note 2 5 2 2 4" xfId="18077"/>
    <cellStyle name="Note 2 5 2 2 5" xfId="15303"/>
    <cellStyle name="Note 2 5 2 2 6" xfId="24135"/>
    <cellStyle name="Note 2 5 2 3" xfId="9026"/>
    <cellStyle name="Note 2 5 2 4" xfId="13556"/>
    <cellStyle name="Note 2 5 2 5" xfId="18076"/>
    <cellStyle name="Note 2 5 2 6" xfId="15278"/>
    <cellStyle name="Note 2 5 2 7" xfId="24134"/>
    <cellStyle name="Note 2 5 3" xfId="2336"/>
    <cellStyle name="Note 2 5 3 2" xfId="4883"/>
    <cellStyle name="Note 2 5 3 2 2" xfId="9029"/>
    <cellStyle name="Note 2 5 3 2 3" xfId="13559"/>
    <cellStyle name="Note 2 5 3 2 4" xfId="18079"/>
    <cellStyle name="Note 2 5 3 2 5" xfId="15341"/>
    <cellStyle name="Note 2 5 3 2 6" xfId="24137"/>
    <cellStyle name="Note 2 5 3 3" xfId="9028"/>
    <cellStyle name="Note 2 5 3 4" xfId="13558"/>
    <cellStyle name="Note 2 5 3 5" xfId="18078"/>
    <cellStyle name="Note 2 5 3 6" xfId="15304"/>
    <cellStyle name="Note 2 5 3 7" xfId="24136"/>
    <cellStyle name="Note 2 5 4" xfId="2748"/>
    <cellStyle name="Note 2 5 4 2" xfId="5295"/>
    <cellStyle name="Note 2 5 4 2 2" xfId="9031"/>
    <cellStyle name="Note 2 5 4 2 3" xfId="13561"/>
    <cellStyle name="Note 2 5 4 2 4" xfId="18081"/>
    <cellStyle name="Note 2 5 4 2 5" xfId="15398"/>
    <cellStyle name="Note 2 5 4 2 6" xfId="24139"/>
    <cellStyle name="Note 2 5 4 3" xfId="9030"/>
    <cellStyle name="Note 2 5 4 4" xfId="13560"/>
    <cellStyle name="Note 2 5 4 5" xfId="18080"/>
    <cellStyle name="Note 2 5 4 6" xfId="15342"/>
    <cellStyle name="Note 2 5 4 7" xfId="24138"/>
    <cellStyle name="Note 2 5 5" xfId="3163"/>
    <cellStyle name="Note 2 5 5 2" xfId="5710"/>
    <cellStyle name="Note 2 5 5 2 2" xfId="9033"/>
    <cellStyle name="Note 2 5 5 2 3" xfId="13563"/>
    <cellStyle name="Note 2 5 5 2 4" xfId="18083"/>
    <cellStyle name="Note 2 5 5 2 5" xfId="15405"/>
    <cellStyle name="Note 2 5 5 2 6" xfId="24141"/>
    <cellStyle name="Note 2 5 5 3" xfId="9032"/>
    <cellStyle name="Note 2 5 5 4" xfId="13562"/>
    <cellStyle name="Note 2 5 5 5" xfId="18082"/>
    <cellStyle name="Note 2 5 5 6" xfId="15399"/>
    <cellStyle name="Note 2 5 5 7" xfId="24140"/>
    <cellStyle name="Note 2 5 6" xfId="3399"/>
    <cellStyle name="Note 2 5 6 2" xfId="9034"/>
    <cellStyle name="Note 2 5 6 3" xfId="13564"/>
    <cellStyle name="Note 2 5 6 4" xfId="18084"/>
    <cellStyle name="Note 2 5 6 5" xfId="15406"/>
    <cellStyle name="Note 2 5 6 6" xfId="24142"/>
    <cellStyle name="Note 2 5 7" xfId="3919"/>
    <cellStyle name="Note 2 5 7 2" xfId="9035"/>
    <cellStyle name="Note 2 5 7 3" xfId="13565"/>
    <cellStyle name="Note 2 5 7 4" xfId="18085"/>
    <cellStyle name="Note 2 5 7 5" xfId="15407"/>
    <cellStyle name="Note 2 5 7 6" xfId="24143"/>
    <cellStyle name="Note 2 5 8" xfId="9025"/>
    <cellStyle name="Note 2 5 9" xfId="13555"/>
    <cellStyle name="Note 2 6" xfId="37813"/>
    <cellStyle name="Note 2 6 2" xfId="37814"/>
    <cellStyle name="Note 2 7" xfId="37815"/>
    <cellStyle name="Note 2 8" xfId="37816"/>
    <cellStyle name="Note 3" xfId="37817"/>
    <cellStyle name="Note 3 2" xfId="37818"/>
    <cellStyle name="Note 3 2 2" xfId="37819"/>
    <cellStyle name="Note 3 2 2 2" xfId="37820"/>
    <cellStyle name="Note 3 2 2 3" xfId="37821"/>
    <cellStyle name="Note 3 2 3" xfId="37822"/>
    <cellStyle name="Note 3 2 3 2" xfId="37823"/>
    <cellStyle name="Note 3 2 4" xfId="37824"/>
    <cellStyle name="Note 3 2 4 2" xfId="37825"/>
    <cellStyle name="Note 3 2 5" xfId="37826"/>
    <cellStyle name="Note 3 2 6" xfId="37827"/>
    <cellStyle name="Note 3 3" xfId="37828"/>
    <cellStyle name="Note 3 3 2" xfId="37829"/>
    <cellStyle name="Note 3 3 2 2" xfId="37830"/>
    <cellStyle name="Note 3 3 2 3" xfId="37831"/>
    <cellStyle name="Note 3 3 3" xfId="37832"/>
    <cellStyle name="Note 3 3 3 2" xfId="37833"/>
    <cellStyle name="Note 3 3 4" xfId="37834"/>
    <cellStyle name="Note 3 3 4 2" xfId="37835"/>
    <cellStyle name="Note 3 3 5" xfId="37836"/>
    <cellStyle name="Note 3 3 6" xfId="37837"/>
    <cellStyle name="Note 3 4" xfId="37838"/>
    <cellStyle name="Note 3 4 2" xfId="37839"/>
    <cellStyle name="Note 3 4 3" xfId="37840"/>
    <cellStyle name="Note 3 5" xfId="37841"/>
    <cellStyle name="Note 3 5 2" xfId="37842"/>
    <cellStyle name="Note 3 6" xfId="37843"/>
    <cellStyle name="Note 3 6 2" xfId="37844"/>
    <cellStyle name="Note 3 7" xfId="37845"/>
    <cellStyle name="Note 3 8" xfId="37846"/>
    <cellStyle name="Note 4" xfId="37847"/>
    <cellStyle name="Note 4 2" xfId="37848"/>
    <cellStyle name="Note 4 2 2" xfId="37849"/>
    <cellStyle name="Note 4 3" xfId="37850"/>
    <cellStyle name="Note 5" xfId="37851"/>
    <cellStyle name="Note 5 2" xfId="37852"/>
    <cellStyle name="Note 5 3" xfId="37853"/>
    <cellStyle name="Note 6" xfId="37854"/>
    <cellStyle name="Note 6 2" xfId="37855"/>
    <cellStyle name="Note 6 3" xfId="37856"/>
    <cellStyle name="Note 6 3 2" xfId="37857"/>
    <cellStyle name="Note 6 3 2 2" xfId="37858"/>
    <cellStyle name="Note 6 3 3" xfId="37859"/>
    <cellStyle name="Note 6 3 3 2" xfId="37860"/>
    <cellStyle name="Note 6 3 4" xfId="37861"/>
    <cellStyle name="Note 7" xfId="37862"/>
    <cellStyle name="Note 8" xfId="37863"/>
    <cellStyle name="Note 9" xfId="37864"/>
    <cellStyle name="NoteNo" xfId="37865"/>
    <cellStyle name="Number" xfId="523"/>
    <cellStyle name="OCS1" xfId="524"/>
    <cellStyle name="OCS1 2" xfId="37866"/>
    <cellStyle name="OCS1 2 2" xfId="37867"/>
    <cellStyle name="OCS1 3" xfId="37868"/>
    <cellStyle name="OCS1 3 2" xfId="37869"/>
    <cellStyle name="OCS1 4" xfId="37870"/>
    <cellStyle name="OddBodyShade" xfId="525"/>
    <cellStyle name="OddBodyShade 10" xfId="29992"/>
    <cellStyle name="OddBodyShade 11" xfId="32143"/>
    <cellStyle name="OddBodyShade 12" xfId="29406"/>
    <cellStyle name="OddBodyShade 2" xfId="13568"/>
    <cellStyle name="OddBodyShade 2 2" xfId="37871"/>
    <cellStyle name="OddBodyShade 2 2 2" xfId="37872"/>
    <cellStyle name="OddBodyShade 3" xfId="24144"/>
    <cellStyle name="OddBodyShade 3 2" xfId="37873"/>
    <cellStyle name="OddBodyShade 3 2 2" xfId="37874"/>
    <cellStyle name="OddBodyShade 4" xfId="22703"/>
    <cellStyle name="OddBodyShade 4 2" xfId="37875"/>
    <cellStyle name="OddBodyShade 5" xfId="29393"/>
    <cellStyle name="OddBodyShade 6" xfId="27478"/>
    <cellStyle name="OddBodyShade 7" xfId="29392"/>
    <cellStyle name="OddBodyShade 8" xfId="29391"/>
    <cellStyle name="OddBodyShade 9" xfId="29390"/>
    <cellStyle name="Ok" xfId="526"/>
    <cellStyle name="Ok 2" xfId="37876"/>
    <cellStyle name="Ok 2 2" xfId="37877"/>
    <cellStyle name="Ok 3" xfId="37878"/>
    <cellStyle name="Ok 3 2" xfId="37879"/>
    <cellStyle name="Output 2" xfId="527"/>
    <cellStyle name="Output 2 2" xfId="1068"/>
    <cellStyle name="Output 2 2 10" xfId="13571"/>
    <cellStyle name="Output 2 2 11" xfId="27603"/>
    <cellStyle name="Output 2 2 2" xfId="1186"/>
    <cellStyle name="Output 2 2 2 10" xfId="27604"/>
    <cellStyle name="Output 2 2 2 2" xfId="1737"/>
    <cellStyle name="Output 2 2 2 2 2" xfId="4286"/>
    <cellStyle name="Output 2 2 2 2 2 2" xfId="9044"/>
    <cellStyle name="Output 2 2 2 2 2 3" xfId="13574"/>
    <cellStyle name="Output 2 2 2 2 2 4" xfId="15584"/>
    <cellStyle name="Output 2 2 2 2 2 5" xfId="24146"/>
    <cellStyle name="Output 2 2 2 2 2 6" xfId="27606"/>
    <cellStyle name="Output 2 2 2 2 3" xfId="9043"/>
    <cellStyle name="Output 2 2 2 2 4" xfId="13573"/>
    <cellStyle name="Output 2 2 2 2 5" xfId="15581"/>
    <cellStyle name="Output 2 2 2 2 6" xfId="24145"/>
    <cellStyle name="Output 2 2 2 2 7" xfId="27605"/>
    <cellStyle name="Output 2 2 2 3" xfId="2156"/>
    <cellStyle name="Output 2 2 2 3 2" xfId="4703"/>
    <cellStyle name="Output 2 2 2 3 2 2" xfId="9046"/>
    <cellStyle name="Output 2 2 2 3 2 3" xfId="13576"/>
    <cellStyle name="Output 2 2 2 3 2 4" xfId="15602"/>
    <cellStyle name="Output 2 2 2 3 2 5" xfId="24148"/>
    <cellStyle name="Output 2 2 2 3 2 6" xfId="27608"/>
    <cellStyle name="Output 2 2 2 3 3" xfId="9045"/>
    <cellStyle name="Output 2 2 2 3 4" xfId="13575"/>
    <cellStyle name="Output 2 2 2 3 5" xfId="15585"/>
    <cellStyle name="Output 2 2 2 3 6" xfId="24147"/>
    <cellStyle name="Output 2 2 2 3 7" xfId="27607"/>
    <cellStyle name="Output 2 2 2 4" xfId="2568"/>
    <cellStyle name="Output 2 2 2 4 2" xfId="5115"/>
    <cellStyle name="Output 2 2 2 4 2 2" xfId="9048"/>
    <cellStyle name="Output 2 2 2 4 2 3" xfId="13578"/>
    <cellStyle name="Output 2 2 2 4 2 4" xfId="15604"/>
    <cellStyle name="Output 2 2 2 4 2 5" xfId="24150"/>
    <cellStyle name="Output 2 2 2 4 2 6" xfId="27610"/>
    <cellStyle name="Output 2 2 2 4 3" xfId="9047"/>
    <cellStyle name="Output 2 2 2 4 4" xfId="13577"/>
    <cellStyle name="Output 2 2 2 4 5" xfId="15603"/>
    <cellStyle name="Output 2 2 2 4 6" xfId="24149"/>
    <cellStyle name="Output 2 2 2 4 7" xfId="27609"/>
    <cellStyle name="Output 2 2 2 5" xfId="2983"/>
    <cellStyle name="Output 2 2 2 5 2" xfId="5530"/>
    <cellStyle name="Output 2 2 2 5 2 2" xfId="13580"/>
    <cellStyle name="Output 2 2 2 5 2 3" xfId="15606"/>
    <cellStyle name="Output 2 2 2 5 2 4" xfId="24152"/>
    <cellStyle name="Output 2 2 2 5 2 5" xfId="27612"/>
    <cellStyle name="Output 2 2 2 5 3" xfId="13579"/>
    <cellStyle name="Output 2 2 2 5 4" xfId="15605"/>
    <cellStyle name="Output 2 2 2 5 5" xfId="24151"/>
    <cellStyle name="Output 2 2 2 5 6" xfId="27611"/>
    <cellStyle name="Output 2 2 2 6" xfId="3401"/>
    <cellStyle name="Output 2 2 2 6 2" xfId="9051"/>
    <cellStyle name="Output 2 2 2 6 3" xfId="13581"/>
    <cellStyle name="Output 2 2 2 6 4" xfId="15607"/>
    <cellStyle name="Output 2 2 2 6 5" xfId="24153"/>
    <cellStyle name="Output 2 2 2 6 6" xfId="27613"/>
    <cellStyle name="Output 2 2 2 7" xfId="3739"/>
    <cellStyle name="Output 2 2 2 7 2" xfId="9052"/>
    <cellStyle name="Output 2 2 2 7 3" xfId="13582"/>
    <cellStyle name="Output 2 2 2 7 4" xfId="15608"/>
    <cellStyle name="Output 2 2 2 7 5" xfId="24154"/>
    <cellStyle name="Output 2 2 2 7 6" xfId="27614"/>
    <cellStyle name="Output 2 2 2 8" xfId="13572"/>
    <cellStyle name="Output 2 2 2 9" xfId="15536"/>
    <cellStyle name="Output 2 2 3" xfId="1287"/>
    <cellStyle name="Output 2 2 3 10" xfId="24155"/>
    <cellStyle name="Output 2 2 3 11" xfId="27615"/>
    <cellStyle name="Output 2 2 3 2" xfId="1838"/>
    <cellStyle name="Output 2 2 3 2 2" xfId="4387"/>
    <cellStyle name="Output 2 2 3 2 2 2" xfId="9055"/>
    <cellStyle name="Output 2 2 3 2 2 3" xfId="13585"/>
    <cellStyle name="Output 2 2 3 2 2 4" xfId="15610"/>
    <cellStyle name="Output 2 2 3 2 2 5" xfId="24157"/>
    <cellStyle name="Output 2 2 3 2 2 6" xfId="27617"/>
    <cellStyle name="Output 2 2 3 2 3" xfId="9054"/>
    <cellStyle name="Output 2 2 3 2 4" xfId="13584"/>
    <cellStyle name="Output 2 2 3 2 5" xfId="15609"/>
    <cellStyle name="Output 2 2 3 2 6" xfId="24156"/>
    <cellStyle name="Output 2 2 3 2 7" xfId="27616"/>
    <cellStyle name="Output 2 2 3 3" xfId="2257"/>
    <cellStyle name="Output 2 2 3 3 2" xfId="4804"/>
    <cellStyle name="Output 2 2 3 3 2 2" xfId="9057"/>
    <cellStyle name="Output 2 2 3 3 2 3" xfId="13587"/>
    <cellStyle name="Output 2 2 3 3 2 4" xfId="15612"/>
    <cellStyle name="Output 2 2 3 3 2 5" xfId="24159"/>
    <cellStyle name="Output 2 2 3 3 2 6" xfId="27619"/>
    <cellStyle name="Output 2 2 3 3 3" xfId="9056"/>
    <cellStyle name="Output 2 2 3 3 4" xfId="13586"/>
    <cellStyle name="Output 2 2 3 3 5" xfId="24158"/>
    <cellStyle name="Output 2 2 3 3 6" xfId="27618"/>
    <cellStyle name="Output 2 2 3 4" xfId="2669"/>
    <cellStyle name="Output 2 2 3 4 2" xfId="5216"/>
    <cellStyle name="Output 2 2 3 4 2 2" xfId="9059"/>
    <cellStyle name="Output 2 2 3 4 2 3" xfId="13589"/>
    <cellStyle name="Output 2 2 3 4 2 4" xfId="15614"/>
    <cellStyle name="Output 2 2 3 4 2 5" xfId="24161"/>
    <cellStyle name="Output 2 2 3 4 2 6" xfId="27621"/>
    <cellStyle name="Output 2 2 3 4 3" xfId="9058"/>
    <cellStyle name="Output 2 2 3 4 4" xfId="13588"/>
    <cellStyle name="Output 2 2 3 4 5" xfId="15613"/>
    <cellStyle name="Output 2 2 3 4 6" xfId="24160"/>
    <cellStyle name="Output 2 2 3 4 7" xfId="27620"/>
    <cellStyle name="Output 2 2 3 5" xfId="3084"/>
    <cellStyle name="Output 2 2 3 5 2" xfId="5631"/>
    <cellStyle name="Output 2 2 3 5 2 2" xfId="9061"/>
    <cellStyle name="Output 2 2 3 5 2 3" xfId="13591"/>
    <cellStyle name="Output 2 2 3 5 2 4" xfId="15616"/>
    <cellStyle name="Output 2 2 3 5 2 5" xfId="24163"/>
    <cellStyle name="Output 2 2 3 5 2 6" xfId="27623"/>
    <cellStyle name="Output 2 2 3 5 3" xfId="9060"/>
    <cellStyle name="Output 2 2 3 5 4" xfId="13590"/>
    <cellStyle name="Output 2 2 3 5 5" xfId="15615"/>
    <cellStyle name="Output 2 2 3 5 6" xfId="24162"/>
    <cellStyle name="Output 2 2 3 5 7" xfId="27622"/>
    <cellStyle name="Output 2 2 3 6" xfId="3402"/>
    <cellStyle name="Output 2 2 3 6 2" xfId="9062"/>
    <cellStyle name="Output 2 2 3 6 3" xfId="13592"/>
    <cellStyle name="Output 2 2 3 6 4" xfId="15617"/>
    <cellStyle name="Output 2 2 3 6 5" xfId="24164"/>
    <cellStyle name="Output 2 2 3 6 6" xfId="27624"/>
    <cellStyle name="Output 2 2 3 7" xfId="3840"/>
    <cellStyle name="Output 2 2 3 7 2" xfId="9063"/>
    <cellStyle name="Output 2 2 3 7 3" xfId="13593"/>
    <cellStyle name="Output 2 2 3 7 4" xfId="15618"/>
    <cellStyle name="Output 2 2 3 7 5" xfId="24165"/>
    <cellStyle name="Output 2 2 3 7 6" xfId="27625"/>
    <cellStyle name="Output 2 2 3 8" xfId="9053"/>
    <cellStyle name="Output 2 2 3 9" xfId="13583"/>
    <cellStyle name="Output 2 2 4" xfId="1635"/>
    <cellStyle name="Output 2 2 4 2" xfId="4184"/>
    <cellStyle name="Output 2 2 4 2 2" xfId="9065"/>
    <cellStyle name="Output 2 2 4 2 3" xfId="13595"/>
    <cellStyle name="Output 2 2 4 2 4" xfId="15620"/>
    <cellStyle name="Output 2 2 4 2 5" xfId="24167"/>
    <cellStyle name="Output 2 2 4 2 6" xfId="27627"/>
    <cellStyle name="Output 2 2 4 3" xfId="9064"/>
    <cellStyle name="Output 2 2 4 4" xfId="13594"/>
    <cellStyle name="Output 2 2 4 5" xfId="15619"/>
    <cellStyle name="Output 2 2 4 6" xfId="24166"/>
    <cellStyle name="Output 2 2 4 7" xfId="27626"/>
    <cellStyle name="Output 2 2 5" xfId="2054"/>
    <cellStyle name="Output 2 2 5 2" xfId="4601"/>
    <cellStyle name="Output 2 2 5 2 2" xfId="9067"/>
    <cellStyle name="Output 2 2 5 2 3" xfId="13597"/>
    <cellStyle name="Output 2 2 5 2 4" xfId="15622"/>
    <cellStyle name="Output 2 2 5 2 5" xfId="24169"/>
    <cellStyle name="Output 2 2 5 2 6" xfId="27629"/>
    <cellStyle name="Output 2 2 5 3" xfId="9066"/>
    <cellStyle name="Output 2 2 5 4" xfId="13596"/>
    <cellStyle name="Output 2 2 5 5" xfId="15621"/>
    <cellStyle name="Output 2 2 5 6" xfId="24168"/>
    <cellStyle name="Output 2 2 5 7" xfId="27628"/>
    <cellStyle name="Output 2 2 6" xfId="2466"/>
    <cellStyle name="Output 2 2 6 2" xfId="5013"/>
    <cellStyle name="Output 2 2 6 2 2" xfId="9069"/>
    <cellStyle name="Output 2 2 6 2 3" xfId="13599"/>
    <cellStyle name="Output 2 2 6 2 4" xfId="15624"/>
    <cellStyle name="Output 2 2 6 2 5" xfId="24171"/>
    <cellStyle name="Output 2 2 6 2 6" xfId="27631"/>
    <cellStyle name="Output 2 2 6 3" xfId="9068"/>
    <cellStyle name="Output 2 2 6 4" xfId="13598"/>
    <cellStyle name="Output 2 2 6 5" xfId="15623"/>
    <cellStyle name="Output 2 2 6 6" xfId="24170"/>
    <cellStyle name="Output 2 2 6 7" xfId="27630"/>
    <cellStyle name="Output 2 2 7" xfId="2881"/>
    <cellStyle name="Output 2 2 7 2" xfId="5428"/>
    <cellStyle name="Output 2 2 7 2 2" xfId="9071"/>
    <cellStyle name="Output 2 2 7 2 3" xfId="13601"/>
    <cellStyle name="Output 2 2 7 2 4" xfId="15626"/>
    <cellStyle name="Output 2 2 7 2 5" xfId="24173"/>
    <cellStyle name="Output 2 2 7 2 6" xfId="27633"/>
    <cellStyle name="Output 2 2 7 3" xfId="9070"/>
    <cellStyle name="Output 2 2 7 4" xfId="13600"/>
    <cellStyle name="Output 2 2 7 5" xfId="15625"/>
    <cellStyle name="Output 2 2 7 6" xfId="24172"/>
    <cellStyle name="Output 2 2 7 7" xfId="27632"/>
    <cellStyle name="Output 2 2 8" xfId="3400"/>
    <cellStyle name="Output 2 2 8 2" xfId="9072"/>
    <cellStyle name="Output 2 2 8 3" xfId="13602"/>
    <cellStyle name="Output 2 2 8 4" xfId="15627"/>
    <cellStyle name="Output 2 2 8 5" xfId="24174"/>
    <cellStyle name="Output 2 2 8 6" xfId="27634"/>
    <cellStyle name="Output 2 2 9" xfId="3637"/>
    <cellStyle name="Output 2 2 9 2" xfId="9073"/>
    <cellStyle name="Output 2 2 9 3" xfId="13603"/>
    <cellStyle name="Output 2 2 9 4" xfId="15628"/>
    <cellStyle name="Output 2 2 9 5" xfId="24175"/>
    <cellStyle name="Output 2 2 9 6" xfId="27635"/>
    <cellStyle name="Output 2 3" xfId="1006"/>
    <cellStyle name="Output 2 3 10" xfId="15629"/>
    <cellStyle name="Output 2 3 11" xfId="24176"/>
    <cellStyle name="Output 2 3 12" xfId="27636"/>
    <cellStyle name="Output 2 3 2" xfId="1590"/>
    <cellStyle name="Output 2 3 2 2" xfId="4139"/>
    <cellStyle name="Output 2 3 2 2 2" xfId="9076"/>
    <cellStyle name="Output 2 3 2 2 3" xfId="13606"/>
    <cellStyle name="Output 2 3 2 2 4" xfId="15631"/>
    <cellStyle name="Output 2 3 2 2 5" xfId="24178"/>
    <cellStyle name="Output 2 3 2 2 6" xfId="27638"/>
    <cellStyle name="Output 2 3 2 3" xfId="9075"/>
    <cellStyle name="Output 2 3 2 4" xfId="13605"/>
    <cellStyle name="Output 2 3 2 5" xfId="15630"/>
    <cellStyle name="Output 2 3 2 6" xfId="24177"/>
    <cellStyle name="Output 2 3 2 7" xfId="27637"/>
    <cellStyle name="Output 2 3 3" xfId="2009"/>
    <cellStyle name="Output 2 3 3 2" xfId="4556"/>
    <cellStyle name="Output 2 3 3 2 2" xfId="9078"/>
    <cellStyle name="Output 2 3 3 2 3" xfId="13608"/>
    <cellStyle name="Output 2 3 3 2 4" xfId="15633"/>
    <cellStyle name="Output 2 3 3 2 5" xfId="24180"/>
    <cellStyle name="Output 2 3 3 2 6" xfId="27640"/>
    <cellStyle name="Output 2 3 3 3" xfId="9077"/>
    <cellStyle name="Output 2 3 3 4" xfId="13607"/>
    <cellStyle name="Output 2 3 3 5" xfId="15632"/>
    <cellStyle name="Output 2 3 3 6" xfId="24179"/>
    <cellStyle name="Output 2 3 3 7" xfId="27639"/>
    <cellStyle name="Output 2 3 4" xfId="2421"/>
    <cellStyle name="Output 2 3 4 2" xfId="4968"/>
    <cellStyle name="Output 2 3 4 2 2" xfId="9080"/>
    <cellStyle name="Output 2 3 4 2 3" xfId="13610"/>
    <cellStyle name="Output 2 3 4 2 4" xfId="15635"/>
    <cellStyle name="Output 2 3 4 2 5" xfId="24182"/>
    <cellStyle name="Output 2 3 4 2 6" xfId="27642"/>
    <cellStyle name="Output 2 3 4 3" xfId="9079"/>
    <cellStyle name="Output 2 3 4 4" xfId="13609"/>
    <cellStyle name="Output 2 3 4 5" xfId="15634"/>
    <cellStyle name="Output 2 3 4 6" xfId="24181"/>
    <cellStyle name="Output 2 3 4 7" xfId="27641"/>
    <cellStyle name="Output 2 3 5" xfId="2836"/>
    <cellStyle name="Output 2 3 5 2" xfId="5383"/>
    <cellStyle name="Output 2 3 5 2 2" xfId="9082"/>
    <cellStyle name="Output 2 3 5 2 3" xfId="13612"/>
    <cellStyle name="Output 2 3 5 2 4" xfId="15637"/>
    <cellStyle name="Output 2 3 5 2 5" xfId="24184"/>
    <cellStyle name="Output 2 3 5 2 6" xfId="27644"/>
    <cellStyle name="Output 2 3 5 3" xfId="9081"/>
    <cellStyle name="Output 2 3 5 4" xfId="13611"/>
    <cellStyle name="Output 2 3 5 5" xfId="15636"/>
    <cellStyle name="Output 2 3 5 6" xfId="24183"/>
    <cellStyle name="Output 2 3 5 7" xfId="27643"/>
    <cellStyle name="Output 2 3 6" xfId="3403"/>
    <cellStyle name="Output 2 3 6 2" xfId="9083"/>
    <cellStyle name="Output 2 3 6 3" xfId="13613"/>
    <cellStyle name="Output 2 3 6 4" xfId="15638"/>
    <cellStyle name="Output 2 3 6 5" xfId="24185"/>
    <cellStyle name="Output 2 3 6 6" xfId="27645"/>
    <cellStyle name="Output 2 3 7" xfId="3592"/>
    <cellStyle name="Output 2 3 7 2" xfId="9084"/>
    <cellStyle name="Output 2 3 7 3" xfId="13614"/>
    <cellStyle name="Output 2 3 7 4" xfId="15639"/>
    <cellStyle name="Output 2 3 7 5" xfId="24186"/>
    <cellStyle name="Output 2 3 7 6" xfId="27646"/>
    <cellStyle name="Output 2 3 8" xfId="9074"/>
    <cellStyle name="Output 2 3 9" xfId="13604"/>
    <cellStyle name="Output 2 4" xfId="918"/>
    <cellStyle name="Output 2 4 10" xfId="24187"/>
    <cellStyle name="Output 2 4 11" xfId="27647"/>
    <cellStyle name="Output 2 4 2" xfId="1502"/>
    <cellStyle name="Output 2 4 2 2" xfId="4051"/>
    <cellStyle name="Output 2 4 2 2 2" xfId="9087"/>
    <cellStyle name="Output 2 4 2 2 3" xfId="13617"/>
    <cellStyle name="Output 2 4 2 2 4" xfId="15642"/>
    <cellStyle name="Output 2 4 2 2 5" xfId="24189"/>
    <cellStyle name="Output 2 4 2 2 6" xfId="27649"/>
    <cellStyle name="Output 2 4 2 3" xfId="9086"/>
    <cellStyle name="Output 2 4 2 4" xfId="13616"/>
    <cellStyle name="Output 2 4 2 5" xfId="15641"/>
    <cellStyle name="Output 2 4 2 6" xfId="24188"/>
    <cellStyle name="Output 2 4 2 7" xfId="27648"/>
    <cellStyle name="Output 2 4 3" xfId="1425"/>
    <cellStyle name="Output 2 4 3 2" xfId="3974"/>
    <cellStyle name="Output 2 4 3 2 2" xfId="9089"/>
    <cellStyle name="Output 2 4 3 2 3" xfId="15644"/>
    <cellStyle name="Output 2 4 3 2 4" xfId="24191"/>
    <cellStyle name="Output 2 4 3 2 5" xfId="27651"/>
    <cellStyle name="Output 2 4 3 3" xfId="9088"/>
    <cellStyle name="Output 2 4 3 4" xfId="15643"/>
    <cellStyle name="Output 2 4 3 5" xfId="24190"/>
    <cellStyle name="Output 2 4 3 6" xfId="27650"/>
    <cellStyle name="Output 2 4 4" xfId="1467"/>
    <cellStyle name="Output 2 4 4 2" xfId="4016"/>
    <cellStyle name="Output 2 4 4 2 2" xfId="9091"/>
    <cellStyle name="Output 2 4 4 2 3" xfId="13621"/>
    <cellStyle name="Output 2 4 4 2 4" xfId="15646"/>
    <cellStyle name="Output 2 4 4 2 5" xfId="24193"/>
    <cellStyle name="Output 2 4 4 2 6" xfId="27653"/>
    <cellStyle name="Output 2 4 4 3" xfId="9090"/>
    <cellStyle name="Output 2 4 4 4" xfId="13620"/>
    <cellStyle name="Output 2 4 4 5" xfId="15645"/>
    <cellStyle name="Output 2 4 4 6" xfId="24192"/>
    <cellStyle name="Output 2 4 4 7" xfId="27652"/>
    <cellStyle name="Output 2 4 5" xfId="1459"/>
    <cellStyle name="Output 2 4 5 2" xfId="4008"/>
    <cellStyle name="Output 2 4 5 2 2" xfId="9093"/>
    <cellStyle name="Output 2 4 5 2 3" xfId="13623"/>
    <cellStyle name="Output 2 4 5 2 4" xfId="15648"/>
    <cellStyle name="Output 2 4 5 2 5" xfId="24195"/>
    <cellStyle name="Output 2 4 5 2 6" xfId="27655"/>
    <cellStyle name="Output 2 4 5 3" xfId="9092"/>
    <cellStyle name="Output 2 4 5 4" xfId="13622"/>
    <cellStyle name="Output 2 4 5 5" xfId="15647"/>
    <cellStyle name="Output 2 4 5 6" xfId="24194"/>
    <cellStyle name="Output 2 4 5 7" xfId="27654"/>
    <cellStyle name="Output 2 4 6" xfId="3404"/>
    <cellStyle name="Output 2 4 6 2" xfId="9094"/>
    <cellStyle name="Output 2 4 6 3" xfId="13624"/>
    <cellStyle name="Output 2 4 6 4" xfId="15649"/>
    <cellStyle name="Output 2 4 6 5" xfId="24196"/>
    <cellStyle name="Output 2 4 6 6" xfId="27656"/>
    <cellStyle name="Output 2 4 7" xfId="3243"/>
    <cellStyle name="Output 2 4 7 2" xfId="9095"/>
    <cellStyle name="Output 2 4 7 3" xfId="13625"/>
    <cellStyle name="Output 2 4 7 4" xfId="15650"/>
    <cellStyle name="Output 2 4 7 5" xfId="24197"/>
    <cellStyle name="Output 2 4 7 6" xfId="27657"/>
    <cellStyle name="Output 2 4 8" xfId="9085"/>
    <cellStyle name="Output 2 4 9" xfId="15640"/>
    <cellStyle name="Output 2 5" xfId="1370"/>
    <cellStyle name="Output 2 5 10" xfId="24198"/>
    <cellStyle name="Output 2 5 2" xfId="1920"/>
    <cellStyle name="Output 2 5 2 2" xfId="4467"/>
    <cellStyle name="Output 2 5 2 2 2" xfId="9098"/>
    <cellStyle name="Output 2 5 2 2 3" xfId="13628"/>
    <cellStyle name="Output 2 5 2 2 4" xfId="15653"/>
    <cellStyle name="Output 2 5 2 2 5" xfId="24200"/>
    <cellStyle name="Output 2 5 2 2 6" xfId="27659"/>
    <cellStyle name="Output 2 5 2 3" xfId="9097"/>
    <cellStyle name="Output 2 5 2 4" xfId="13627"/>
    <cellStyle name="Output 2 5 2 5" xfId="15652"/>
    <cellStyle name="Output 2 5 2 6" xfId="24199"/>
    <cellStyle name="Output 2 5 2 7" xfId="27658"/>
    <cellStyle name="Output 2 5 3" xfId="2337"/>
    <cellStyle name="Output 2 5 3 2" xfId="4884"/>
    <cellStyle name="Output 2 5 3 2 2" xfId="9100"/>
    <cellStyle name="Output 2 5 3 2 3" xfId="13630"/>
    <cellStyle name="Output 2 5 3 2 4" xfId="15655"/>
    <cellStyle name="Output 2 5 3 2 5" xfId="24202"/>
    <cellStyle name="Output 2 5 3 2 6" xfId="27661"/>
    <cellStyle name="Output 2 5 3 3" xfId="9099"/>
    <cellStyle name="Output 2 5 3 4" xfId="13629"/>
    <cellStyle name="Output 2 5 3 5" xfId="15654"/>
    <cellStyle name="Output 2 5 3 6" xfId="24201"/>
    <cellStyle name="Output 2 5 3 7" xfId="27660"/>
    <cellStyle name="Output 2 5 4" xfId="2749"/>
    <cellStyle name="Output 2 5 4 2" xfId="5296"/>
    <cellStyle name="Output 2 5 4 2 2" xfId="9102"/>
    <cellStyle name="Output 2 5 4 2 3" xfId="13632"/>
    <cellStyle name="Output 2 5 4 2 4" xfId="15657"/>
    <cellStyle name="Output 2 5 4 2 5" xfId="24204"/>
    <cellStyle name="Output 2 5 4 2 6" xfId="27663"/>
    <cellStyle name="Output 2 5 4 3" xfId="9101"/>
    <cellStyle name="Output 2 5 4 4" xfId="13631"/>
    <cellStyle name="Output 2 5 4 5" xfId="15656"/>
    <cellStyle name="Output 2 5 4 6" xfId="24203"/>
    <cellStyle name="Output 2 5 4 7" xfId="27662"/>
    <cellStyle name="Output 2 5 5" xfId="3164"/>
    <cellStyle name="Output 2 5 5 2" xfId="5711"/>
    <cellStyle name="Output 2 5 5 2 2" xfId="9104"/>
    <cellStyle name="Output 2 5 5 2 3" xfId="13634"/>
    <cellStyle name="Output 2 5 5 2 4" xfId="15659"/>
    <cellStyle name="Output 2 5 5 2 5" xfId="24206"/>
    <cellStyle name="Output 2 5 5 3" xfId="9103"/>
    <cellStyle name="Output 2 5 5 4" xfId="13633"/>
    <cellStyle name="Output 2 5 5 5" xfId="15658"/>
    <cellStyle name="Output 2 5 5 6" xfId="24205"/>
    <cellStyle name="Output 2 5 6" xfId="3920"/>
    <cellStyle name="Output 2 5 6 2" xfId="9105"/>
    <cellStyle name="Output 2 5 6 3" xfId="13635"/>
    <cellStyle name="Output 2 5 6 4" xfId="15660"/>
    <cellStyle name="Output 2 5 6 5" xfId="24207"/>
    <cellStyle name="Output 2 5 6 6" xfId="27664"/>
    <cellStyle name="Output 2 5 7" xfId="9096"/>
    <cellStyle name="Output 2 5 8" xfId="13626"/>
    <cellStyle name="Output 2 5 9" xfId="15651"/>
    <cellStyle name="Output 3" xfId="37880"/>
    <cellStyle name="Output 4" xfId="37881"/>
    <cellStyle name="Output Date Centre" xfId="528"/>
    <cellStyle name="Output Date Right" xfId="529"/>
    <cellStyle name="Output Multiple Centre" xfId="530"/>
    <cellStyle name="Output Multiple Right" xfId="531"/>
    <cellStyle name="Output Number Centre" xfId="532"/>
    <cellStyle name="Output Number Right" xfId="533"/>
    <cellStyle name="Output OnOff Centre" xfId="534"/>
    <cellStyle name="Output OnOff Right" xfId="535"/>
    <cellStyle name="Output Percentage Centre" xfId="536"/>
    <cellStyle name="Output Percentage Right" xfId="537"/>
    <cellStyle name="Output Years Centre" xfId="538"/>
    <cellStyle name="Output Years Right" xfId="539"/>
    <cellStyle name="Output YesNo Centre" xfId="540"/>
    <cellStyle name="Output YesNo Right" xfId="541"/>
    <cellStyle name="Overscore" xfId="542"/>
    <cellStyle name="Overscore 2" xfId="37882"/>
    <cellStyle name="Overscore 2 2" xfId="37883"/>
    <cellStyle name="Overscore 2 2 2" xfId="37884"/>
    <cellStyle name="Overscore 2 3" xfId="37885"/>
    <cellStyle name="Overscore 3" xfId="37886"/>
    <cellStyle name="Overscore 3 2" xfId="37887"/>
    <cellStyle name="Overscore 3 2 2" xfId="37888"/>
    <cellStyle name="Overscore 3 3" xfId="37889"/>
    <cellStyle name="Overscore 4" xfId="37890"/>
    <cellStyle name="Overscore 4 2" xfId="37891"/>
    <cellStyle name="Overscore 5" xfId="37892"/>
    <cellStyle name="Overscore 6" xfId="37893"/>
    <cellStyle name="Overunder" xfId="543"/>
    <cellStyle name="Overunder 2" xfId="37894"/>
    <cellStyle name="Overunder 2 2" xfId="37895"/>
    <cellStyle name="Overunder 3" xfId="37896"/>
    <cellStyle name="Overunder 3 2" xfId="37897"/>
    <cellStyle name="Overunder 4" xfId="37898"/>
    <cellStyle name="p" xfId="544"/>
    <cellStyle name="p 2" xfId="37899"/>
    <cellStyle name="p 3" xfId="37900"/>
    <cellStyle name="P_Data" xfId="545"/>
    <cellStyle name="P_XV - Investor model draft (11 Oct 2010)_6023524_4 (CSF_Sydney) (2) (3)" xfId="546"/>
    <cellStyle name="Page Heading Large" xfId="547"/>
    <cellStyle name="Page Heading Small" xfId="548"/>
    <cellStyle name="Page Number" xfId="549"/>
    <cellStyle name="Paragraph" xfId="550"/>
    <cellStyle name="Pattern" xfId="551"/>
    <cellStyle name="Pattern 2" xfId="37901"/>
    <cellStyle name="Pattern 2 2" xfId="37902"/>
    <cellStyle name="Pattern 3" xfId="37903"/>
    <cellStyle name="Pattern 3 2" xfId="37904"/>
    <cellStyle name="pb_table_format_columnheading" xfId="552"/>
    <cellStyle name="Percen - Style3" xfId="37905"/>
    <cellStyle name="Percent" xfId="3" builtinId="5"/>
    <cellStyle name="Percent (0)" xfId="553"/>
    <cellStyle name="Percent (0) 2" xfId="37906"/>
    <cellStyle name="Percent (0) 2 2" xfId="37907"/>
    <cellStyle name="Percent (0) 2 3" xfId="37908"/>
    <cellStyle name="Percent (0) 3" xfId="37909"/>
    <cellStyle name="Percent (0) 3 2" xfId="37910"/>
    <cellStyle name="Percent (0) 4" xfId="37911"/>
    <cellStyle name="Percent (0) 4 2" xfId="37912"/>
    <cellStyle name="Percent (0) 5" xfId="37913"/>
    <cellStyle name="Percent (0.00)" xfId="37914"/>
    <cellStyle name="Percent (LTV, DSC)" xfId="554"/>
    <cellStyle name="Percent (LTV, DSC) 2" xfId="37915"/>
    <cellStyle name="Percent [0]" xfId="555"/>
    <cellStyle name="Percent [0] 2" xfId="37916"/>
    <cellStyle name="Percent [00]" xfId="556"/>
    <cellStyle name="Percent [00] 2" xfId="37917"/>
    <cellStyle name="Percent [1]" xfId="557"/>
    <cellStyle name="Percent [1] 2" xfId="37918"/>
    <cellStyle name="Percent [2]" xfId="558"/>
    <cellStyle name="Percent [2] 2" xfId="37919"/>
    <cellStyle name="Percent [2] 2 2" xfId="37920"/>
    <cellStyle name="Percent [2] 3" xfId="37921"/>
    <cellStyle name="Percent [2] 3 2" xfId="37922"/>
    <cellStyle name="Percent [2] 4" xfId="37923"/>
    <cellStyle name="Percent [2] 4 2" xfId="37924"/>
    <cellStyle name="Percent [2] 4 3" xfId="37925"/>
    <cellStyle name="Percent [2] 5" xfId="37926"/>
    <cellStyle name="Percent [2] 5 2" xfId="37927"/>
    <cellStyle name="Percent [2] 6" xfId="37928"/>
    <cellStyle name="Percent [2] U" xfId="559"/>
    <cellStyle name="Percent [2] U 2" xfId="37929"/>
    <cellStyle name="Percent [2] U 3" xfId="37930"/>
    <cellStyle name="Percent [2]_~0806486" xfId="560"/>
    <cellStyle name="Percent [3]" xfId="561"/>
    <cellStyle name="Percent [3] 2" xfId="37931"/>
    <cellStyle name="Percent 0%" xfId="37932"/>
    <cellStyle name="Percent 0.0%" xfId="37933"/>
    <cellStyle name="Percent 0.00%" xfId="37934"/>
    <cellStyle name="Percent 10" xfId="12"/>
    <cellStyle name="Percent 10 2" xfId="37935"/>
    <cellStyle name="Percent 11" xfId="1346"/>
    <cellStyle name="Percent 11 2" xfId="1896"/>
    <cellStyle name="Percent 12" xfId="32219"/>
    <cellStyle name="Percent 12 2" xfId="37936"/>
    <cellStyle name="Percent 13" xfId="37937"/>
    <cellStyle name="Percent 13 2" xfId="37938"/>
    <cellStyle name="Percent 14" xfId="37939"/>
    <cellStyle name="Percent 14 2" xfId="37940"/>
    <cellStyle name="Percent 15" xfId="37941"/>
    <cellStyle name="Percent 15 2" xfId="37942"/>
    <cellStyle name="Percent 16" xfId="37943"/>
    <cellStyle name="Percent 16 2" xfId="37944"/>
    <cellStyle name="Percent 17" xfId="37945"/>
    <cellStyle name="Percent 17 2" xfId="37946"/>
    <cellStyle name="Percent 18" xfId="37947"/>
    <cellStyle name="Percent 18 2" xfId="37948"/>
    <cellStyle name="Percent 19" xfId="37949"/>
    <cellStyle name="Percent 19 2" xfId="37950"/>
    <cellStyle name="Percent 2" xfId="9"/>
    <cellStyle name="Percent 2 2" xfId="37951"/>
    <cellStyle name="Percent 2 2 2" xfId="37952"/>
    <cellStyle name="Percent 2 2 2 2" xfId="37953"/>
    <cellStyle name="Percent 2 2 2 2 2" xfId="37954"/>
    <cellStyle name="Percent 2 2 2 3" xfId="37955"/>
    <cellStyle name="Percent 2 2 2 3 2" xfId="37956"/>
    <cellStyle name="Percent 2 2 2 4" xfId="37957"/>
    <cellStyle name="Percent 2 2 3" xfId="37958"/>
    <cellStyle name="Percent 2 2 4" xfId="37959"/>
    <cellStyle name="Percent 2 2 4 2" xfId="37960"/>
    <cellStyle name="Percent 2 2 5" xfId="37961"/>
    <cellStyle name="Percent 2 2 5 2" xfId="37962"/>
    <cellStyle name="Percent 2 2 6" xfId="37963"/>
    <cellStyle name="Percent 2 3" xfId="37964"/>
    <cellStyle name="Percent 2 3 2" xfId="37965"/>
    <cellStyle name="Percent 2 3 2 2" xfId="37966"/>
    <cellStyle name="Percent 2 3 2 2 2" xfId="37967"/>
    <cellStyle name="Percent 2 3 2 3" xfId="37968"/>
    <cellStyle name="Percent 2 3 2 3 2" xfId="37969"/>
    <cellStyle name="Percent 2 3 2 4" xfId="37970"/>
    <cellStyle name="Percent 2 3 3" xfId="37971"/>
    <cellStyle name="Percent 2 3 3 2" xfId="37972"/>
    <cellStyle name="Percent 2 3 4" xfId="37973"/>
    <cellStyle name="Percent 2 3 4 2" xfId="37974"/>
    <cellStyle name="Percent 2 3 5" xfId="37975"/>
    <cellStyle name="Percent 2 4" xfId="37976"/>
    <cellStyle name="Percent 20" xfId="37977"/>
    <cellStyle name="Percent 20 2" xfId="37978"/>
    <cellStyle name="Percent 21" xfId="37979"/>
    <cellStyle name="Percent 21 2" xfId="37980"/>
    <cellStyle name="Percent 22" xfId="37981"/>
    <cellStyle name="Percent 22 2" xfId="37982"/>
    <cellStyle name="Percent 23" xfId="37983"/>
    <cellStyle name="Percent 23 2" xfId="37984"/>
    <cellStyle name="Percent 24" xfId="37985"/>
    <cellStyle name="Percent 24 2" xfId="37986"/>
    <cellStyle name="Percent 25" xfId="37987"/>
    <cellStyle name="Percent 25 2" xfId="37988"/>
    <cellStyle name="Percent 26" xfId="37989"/>
    <cellStyle name="Percent 26 2" xfId="37990"/>
    <cellStyle name="Percent 27" xfId="37991"/>
    <cellStyle name="Percent 27 2" xfId="37992"/>
    <cellStyle name="Percent 28" xfId="37993"/>
    <cellStyle name="Percent 28 2" xfId="37994"/>
    <cellStyle name="Percent 29" xfId="37995"/>
    <cellStyle name="Percent 29 2" xfId="37996"/>
    <cellStyle name="Percent 3" xfId="6"/>
    <cellStyle name="Percent 3 2" xfId="822"/>
    <cellStyle name="Percent 3 3" xfId="37997"/>
    <cellStyle name="Percent 3 3 2" xfId="37998"/>
    <cellStyle name="Percent 3 3 2 2" xfId="37999"/>
    <cellStyle name="Percent 3 3 2 2 2" xfId="38000"/>
    <cellStyle name="Percent 3 3 2 3" xfId="38001"/>
    <cellStyle name="Percent 3 3 2 3 2" xfId="38002"/>
    <cellStyle name="Percent 3 3 2 4" xfId="38003"/>
    <cellStyle name="Percent 3 3 3" xfId="38004"/>
    <cellStyle name="Percent 3 3 3 2" xfId="38005"/>
    <cellStyle name="Percent 3 3 4" xfId="38006"/>
    <cellStyle name="Percent 3 3 4 2" xfId="38007"/>
    <cellStyle name="Percent 3 3 5" xfId="38008"/>
    <cellStyle name="Percent 30" xfId="38009"/>
    <cellStyle name="Percent 30 2" xfId="38010"/>
    <cellStyle name="Percent 31" xfId="38011"/>
    <cellStyle name="Percent 32" xfId="38012"/>
    <cellStyle name="Percent 33" xfId="38013"/>
    <cellStyle name="Percent 34" xfId="38014"/>
    <cellStyle name="Percent 35" xfId="38015"/>
    <cellStyle name="Percent 36" xfId="38016"/>
    <cellStyle name="Percent 37" xfId="38017"/>
    <cellStyle name="Percent 37 2" xfId="38018"/>
    <cellStyle name="Percent 38" xfId="38019"/>
    <cellStyle name="Percent 38 2" xfId="38020"/>
    <cellStyle name="Percent 39" xfId="38021"/>
    <cellStyle name="Percent 39 2" xfId="38022"/>
    <cellStyle name="Percent 4" xfId="15"/>
    <cellStyle name="Percent 4 2" xfId="38023"/>
    <cellStyle name="Percent 40" xfId="38024"/>
    <cellStyle name="Percent 40 2" xfId="38025"/>
    <cellStyle name="Percent 40 2 2" xfId="38026"/>
    <cellStyle name="Percent 40 3" xfId="38027"/>
    <cellStyle name="Percent 41" xfId="38028"/>
    <cellStyle name="Percent 42" xfId="38029"/>
    <cellStyle name="Percent 43" xfId="38030"/>
    <cellStyle name="Percent 44" xfId="32221"/>
    <cellStyle name="Percent 45" xfId="38031"/>
    <cellStyle name="Percent 5" xfId="562"/>
    <cellStyle name="Percent 5 2" xfId="38032"/>
    <cellStyle name="Percent 5 3" xfId="38033"/>
    <cellStyle name="Percent 6" xfId="563"/>
    <cellStyle name="Percent 6 2" xfId="38034"/>
    <cellStyle name="Percent 6 3" xfId="38035"/>
    <cellStyle name="Percent 6 3 2" xfId="38036"/>
    <cellStyle name="Percent 6 3 2 2" xfId="38037"/>
    <cellStyle name="Percent 6 3 3" xfId="38038"/>
    <cellStyle name="Percent 6 3 3 2" xfId="38039"/>
    <cellStyle name="Percent 6 3 4" xfId="38040"/>
    <cellStyle name="Percent 7" xfId="820"/>
    <cellStyle name="Percent 7 2" xfId="38041"/>
    <cellStyle name="Percent 7 2 2" xfId="38042"/>
    <cellStyle name="Percent 7 2 2 2" xfId="38043"/>
    <cellStyle name="Percent 7 2 3" xfId="38044"/>
    <cellStyle name="Percent 7 2 3 2" xfId="38045"/>
    <cellStyle name="Percent 7 2 4" xfId="38046"/>
    <cellStyle name="Percent 8" xfId="824"/>
    <cellStyle name="Percent 8 2" xfId="38047"/>
    <cellStyle name="Percent 8 2 2" xfId="38048"/>
    <cellStyle name="Percent 8 2 2 2" xfId="38049"/>
    <cellStyle name="Percent 8 2 3" xfId="38050"/>
    <cellStyle name="Percent 8 2 3 2" xfId="38051"/>
    <cellStyle name="Percent 8 2 4" xfId="38052"/>
    <cellStyle name="Percent 9" xfId="894"/>
    <cellStyle name="Percent 9 2" xfId="914"/>
    <cellStyle name="Percent Hard" xfId="564"/>
    <cellStyle name="Percent1" xfId="565"/>
    <cellStyle name="Percent2" xfId="566"/>
    <cellStyle name="Percent2 2" xfId="38053"/>
    <cellStyle name="Percent2 2 2" xfId="38054"/>
    <cellStyle name="Percent2 3" xfId="38055"/>
    <cellStyle name="Percent2 3 2" xfId="38056"/>
    <cellStyle name="Period Title" xfId="38057"/>
    <cellStyle name="Pool/Single" xfId="567"/>
    <cellStyle name="Pool/Single 2" xfId="38058"/>
    <cellStyle name="pound" xfId="568"/>
    <cellStyle name="pound 2" xfId="38059"/>
    <cellStyle name="Pounds (0)" xfId="569"/>
    <cellStyle name="Pounds (0) 2" xfId="38060"/>
    <cellStyle name="Pounds (0) 2 2" xfId="38061"/>
    <cellStyle name="Pounds (0) 3" xfId="38062"/>
    <cellStyle name="Pounds (0) 3 2" xfId="38063"/>
    <cellStyle name="PrePop Currency (0)" xfId="570"/>
    <cellStyle name="PrePop Currency (2)" xfId="571"/>
    <cellStyle name="PrePop Units (0)" xfId="572"/>
    <cellStyle name="PrePop Units (1)" xfId="573"/>
    <cellStyle name="PrePop Units (2)" xfId="574"/>
    <cellStyle name="Presentation Currency" xfId="38064"/>
    <cellStyle name="Presentation Date" xfId="38065"/>
    <cellStyle name="Presentation Heading 1" xfId="38066"/>
    <cellStyle name="Presentation Heading 2" xfId="38067"/>
    <cellStyle name="Presentation Heading 3" xfId="38068"/>
    <cellStyle name="Presentation Heading 4" xfId="38069"/>
    <cellStyle name="Presentation Hyperlink Arrow" xfId="38070"/>
    <cellStyle name="Presentation Hyperlink Check" xfId="38071"/>
    <cellStyle name="Presentation Hyperlink Text" xfId="38072"/>
    <cellStyle name="Presentation Model Name" xfId="38073"/>
    <cellStyle name="Presentation Multiple" xfId="38074"/>
    <cellStyle name="Presentation Normal" xfId="38075"/>
    <cellStyle name="Presentation Number" xfId="38076"/>
    <cellStyle name="Presentation Percentage" xfId="38077"/>
    <cellStyle name="Presentation Period Title" xfId="38078"/>
    <cellStyle name="Presentation Section Number" xfId="38079"/>
    <cellStyle name="Presentation Sheet Title" xfId="38080"/>
    <cellStyle name="Presentation Year" xfId="38081"/>
    <cellStyle name="price" xfId="575"/>
    <cellStyle name="PROJECT" xfId="576"/>
    <cellStyle name="PROJECT R" xfId="577"/>
    <cellStyle name="PSChar" xfId="578"/>
    <cellStyle name="PSChar 2" xfId="38082"/>
    <cellStyle name="PSChar 2 2" xfId="38083"/>
    <cellStyle name="PSChar 3" xfId="38084"/>
    <cellStyle name="PSChar 3 2" xfId="38085"/>
    <cellStyle name="PSDate" xfId="579"/>
    <cellStyle name="PSDate 2" xfId="38086"/>
    <cellStyle name="PSDate 2 2" xfId="38087"/>
    <cellStyle name="PSDate 3" xfId="38088"/>
    <cellStyle name="PSDate 3 2" xfId="38089"/>
    <cellStyle name="PSDec" xfId="580"/>
    <cellStyle name="PSDec 2" xfId="38090"/>
    <cellStyle name="PSDec 2 2" xfId="38091"/>
    <cellStyle name="PSDec 3" xfId="38092"/>
    <cellStyle name="PSDec 3 2" xfId="38093"/>
    <cellStyle name="PSHeading" xfId="581"/>
    <cellStyle name="PSHeading 2" xfId="38094"/>
    <cellStyle name="PSHeading 2 2" xfId="38095"/>
    <cellStyle name="PSHeading 3" xfId="38096"/>
    <cellStyle name="PSHeading 3 2" xfId="38097"/>
    <cellStyle name="PSInt" xfId="582"/>
    <cellStyle name="PSInt 2" xfId="38098"/>
    <cellStyle name="PSInt 2 2" xfId="38099"/>
    <cellStyle name="PSInt 3" xfId="38100"/>
    <cellStyle name="PSInt 3 2" xfId="38101"/>
    <cellStyle name="PSSpacer" xfId="583"/>
    <cellStyle name="PSSpacer 2" xfId="38102"/>
    <cellStyle name="PSSpacer 2 2" xfId="38103"/>
    <cellStyle name="PSSpacer 3" xfId="38104"/>
    <cellStyle name="PSSpacer 3 2" xfId="38105"/>
    <cellStyle name="PTFM-Normal" xfId="584"/>
    <cellStyle name="PTFM-Normal 10" xfId="38106"/>
    <cellStyle name="PTFM-Normal 11" xfId="38107"/>
    <cellStyle name="PTFM-Normal 2" xfId="585"/>
    <cellStyle name="PTFM-Normal 2 10" xfId="38108"/>
    <cellStyle name="PTFM-Normal 2 10 2" xfId="38109"/>
    <cellStyle name="PTFM-Normal 2 10 2 2" xfId="38110"/>
    <cellStyle name="PTFM-Normal 2 10 2 2 2" xfId="38111"/>
    <cellStyle name="PTFM-Normal 2 10 2 2 3" xfId="38112"/>
    <cellStyle name="PTFM-Normal 2 10 2 3" xfId="38113"/>
    <cellStyle name="PTFM-Normal 2 10 2 4" xfId="38114"/>
    <cellStyle name="PTFM-Normal 2 10 3" xfId="38115"/>
    <cellStyle name="PTFM-Normal 2 10 3 2" xfId="38116"/>
    <cellStyle name="PTFM-Normal 2 10 3 2 2" xfId="38117"/>
    <cellStyle name="PTFM-Normal 2 10 3 2 3" xfId="38118"/>
    <cellStyle name="PTFM-Normal 2 10 3 3" xfId="38119"/>
    <cellStyle name="PTFM-Normal 2 10 3 4" xfId="38120"/>
    <cellStyle name="PTFM-Normal 2 10 4" xfId="38121"/>
    <cellStyle name="PTFM-Normal 2 10 4 2" xfId="38122"/>
    <cellStyle name="PTFM-Normal 2 10 4 3" xfId="38123"/>
    <cellStyle name="PTFM-Normal 2 10 5" xfId="38124"/>
    <cellStyle name="PTFM-Normal 2 10 6" xfId="38125"/>
    <cellStyle name="PTFM-Normal 2 11" xfId="38126"/>
    <cellStyle name="PTFM-Normal 2 11 2" xfId="38127"/>
    <cellStyle name="PTFM-Normal 2 11 2 2" xfId="38128"/>
    <cellStyle name="PTFM-Normal 2 11 2 2 2" xfId="38129"/>
    <cellStyle name="PTFM-Normal 2 11 2 2 3" xfId="38130"/>
    <cellStyle name="PTFM-Normal 2 11 2 3" xfId="38131"/>
    <cellStyle name="PTFM-Normal 2 11 2 4" xfId="38132"/>
    <cellStyle name="PTFM-Normal 2 11 3" xfId="38133"/>
    <cellStyle name="PTFM-Normal 2 11 3 2" xfId="38134"/>
    <cellStyle name="PTFM-Normal 2 11 3 2 2" xfId="38135"/>
    <cellStyle name="PTFM-Normal 2 11 3 2 3" xfId="38136"/>
    <cellStyle name="PTFM-Normal 2 11 3 3" xfId="38137"/>
    <cellStyle name="PTFM-Normal 2 11 3 4" xfId="38138"/>
    <cellStyle name="PTFM-Normal 2 11 4" xfId="38139"/>
    <cellStyle name="PTFM-Normal 2 11 4 2" xfId="38140"/>
    <cellStyle name="PTFM-Normal 2 11 4 3" xfId="38141"/>
    <cellStyle name="PTFM-Normal 2 11 5" xfId="38142"/>
    <cellStyle name="PTFM-Normal 2 11 6" xfId="38143"/>
    <cellStyle name="PTFM-Normal 2 12" xfId="38144"/>
    <cellStyle name="PTFM-Normal 2 12 2" xfId="38145"/>
    <cellStyle name="PTFM-Normal 2 12 2 2" xfId="38146"/>
    <cellStyle name="PTFM-Normal 2 12 2 3" xfId="38147"/>
    <cellStyle name="PTFM-Normal 2 12 3" xfId="38148"/>
    <cellStyle name="PTFM-Normal 2 12 4" xfId="38149"/>
    <cellStyle name="PTFM-Normal 2 2" xfId="38150"/>
    <cellStyle name="PTFM-Normal 2 2 10" xfId="38151"/>
    <cellStyle name="PTFM-Normal 2 2 10 2" xfId="38152"/>
    <cellStyle name="PTFM-Normal 2 2 10 2 2" xfId="38153"/>
    <cellStyle name="PTFM-Normal 2 2 10 2 3" xfId="38154"/>
    <cellStyle name="PTFM-Normal 2 2 10 3" xfId="38155"/>
    <cellStyle name="PTFM-Normal 2 2 10 4" xfId="38156"/>
    <cellStyle name="PTFM-Normal 2 2 11" xfId="38157"/>
    <cellStyle name="PTFM-Normal 2 2 11 2" xfId="38158"/>
    <cellStyle name="PTFM-Normal 2 2 11 3" xfId="38159"/>
    <cellStyle name="PTFM-Normal 2 2 12" xfId="38160"/>
    <cellStyle name="PTFM-Normal 2 2 13" xfId="38161"/>
    <cellStyle name="PTFM-Normal 2 2 2" xfId="38162"/>
    <cellStyle name="PTFM-Normal 2 2 2 2" xfId="38163"/>
    <cellStyle name="PTFM-Normal 2 2 2 2 2" xfId="38164"/>
    <cellStyle name="PTFM-Normal 2 2 2 2 2 2" xfId="38165"/>
    <cellStyle name="PTFM-Normal 2 2 2 2 2 3" xfId="38166"/>
    <cellStyle name="PTFM-Normal 2 2 2 2 3" xfId="38167"/>
    <cellStyle name="PTFM-Normal 2 2 2 2 4" xfId="38168"/>
    <cellStyle name="PTFM-Normal 2 2 2 3" xfId="38169"/>
    <cellStyle name="PTFM-Normal 2 2 2 3 2" xfId="38170"/>
    <cellStyle name="PTFM-Normal 2 2 2 3 2 2" xfId="38171"/>
    <cellStyle name="PTFM-Normal 2 2 2 3 2 3" xfId="38172"/>
    <cellStyle name="PTFM-Normal 2 2 2 3 3" xfId="38173"/>
    <cellStyle name="PTFM-Normal 2 2 2 3 4" xfId="38174"/>
    <cellStyle name="PTFM-Normal 2 2 2 4" xfId="38175"/>
    <cellStyle name="PTFM-Normal 2 2 2 4 2" xfId="38176"/>
    <cellStyle name="PTFM-Normal 2 2 2 4 3" xfId="38177"/>
    <cellStyle name="PTFM-Normal 2 2 2 5" xfId="38178"/>
    <cellStyle name="PTFM-Normal 2 2 2 6" xfId="38179"/>
    <cellStyle name="PTFM-Normal 2 2 3" xfId="38180"/>
    <cellStyle name="PTFM-Normal 2 2 3 2" xfId="38181"/>
    <cellStyle name="PTFM-Normal 2 2 3 2 2" xfId="38182"/>
    <cellStyle name="PTFM-Normal 2 2 3 2 2 2" xfId="38183"/>
    <cellStyle name="PTFM-Normal 2 2 3 2 2 3" xfId="38184"/>
    <cellStyle name="PTFM-Normal 2 2 3 2 3" xfId="38185"/>
    <cellStyle name="PTFM-Normal 2 2 3 2 4" xfId="38186"/>
    <cellStyle name="PTFM-Normal 2 2 3 3" xfId="38187"/>
    <cellStyle name="PTFM-Normal 2 2 3 3 2" xfId="38188"/>
    <cellStyle name="PTFM-Normal 2 2 3 3 2 2" xfId="38189"/>
    <cellStyle name="PTFM-Normal 2 2 3 3 2 3" xfId="38190"/>
    <cellStyle name="PTFM-Normal 2 2 3 3 3" xfId="38191"/>
    <cellStyle name="PTFM-Normal 2 2 3 3 4" xfId="38192"/>
    <cellStyle name="PTFM-Normal 2 2 3 4" xfId="38193"/>
    <cellStyle name="PTFM-Normal 2 2 3 4 2" xfId="38194"/>
    <cellStyle name="PTFM-Normal 2 2 3 4 3" xfId="38195"/>
    <cellStyle name="PTFM-Normal 2 2 3 5" xfId="38196"/>
    <cellStyle name="PTFM-Normal 2 2 3 6" xfId="38197"/>
    <cellStyle name="PTFM-Normal 2 2 4" xfId="38198"/>
    <cellStyle name="PTFM-Normal 2 2 4 2" xfId="38199"/>
    <cellStyle name="PTFM-Normal 2 2 4 2 2" xfId="38200"/>
    <cellStyle name="PTFM-Normal 2 2 4 2 2 2" xfId="38201"/>
    <cellStyle name="PTFM-Normal 2 2 4 2 2 3" xfId="38202"/>
    <cellStyle name="PTFM-Normal 2 2 4 2 3" xfId="38203"/>
    <cellStyle name="PTFM-Normal 2 2 4 2 4" xfId="38204"/>
    <cellStyle name="PTFM-Normal 2 2 4 3" xfId="38205"/>
    <cellStyle name="PTFM-Normal 2 2 4 3 2" xfId="38206"/>
    <cellStyle name="PTFM-Normal 2 2 4 3 2 2" xfId="38207"/>
    <cellStyle name="PTFM-Normal 2 2 4 3 2 3" xfId="38208"/>
    <cellStyle name="PTFM-Normal 2 2 4 3 3" xfId="38209"/>
    <cellStyle name="PTFM-Normal 2 2 4 3 4" xfId="38210"/>
    <cellStyle name="PTFM-Normal 2 2 4 4" xfId="38211"/>
    <cellStyle name="PTFM-Normal 2 2 4 4 2" xfId="38212"/>
    <cellStyle name="PTFM-Normal 2 2 4 4 3" xfId="38213"/>
    <cellStyle name="PTFM-Normal 2 2 4 5" xfId="38214"/>
    <cellStyle name="PTFM-Normal 2 2 4 6" xfId="38215"/>
    <cellStyle name="PTFM-Normal 2 2 5" xfId="38216"/>
    <cellStyle name="PTFM-Normal 2 2 5 2" xfId="38217"/>
    <cellStyle name="PTFM-Normal 2 2 5 2 2" xfId="38218"/>
    <cellStyle name="PTFM-Normal 2 2 5 2 2 2" xfId="38219"/>
    <cellStyle name="PTFM-Normal 2 2 5 2 2 3" xfId="38220"/>
    <cellStyle name="PTFM-Normal 2 2 5 2 3" xfId="38221"/>
    <cellStyle name="PTFM-Normal 2 2 5 2 4" xfId="38222"/>
    <cellStyle name="PTFM-Normal 2 2 5 3" xfId="38223"/>
    <cellStyle name="PTFM-Normal 2 2 5 3 2" xfId="38224"/>
    <cellStyle name="PTFM-Normal 2 2 5 3 2 2" xfId="38225"/>
    <cellStyle name="PTFM-Normal 2 2 5 3 2 3" xfId="38226"/>
    <cellStyle name="PTFM-Normal 2 2 5 3 3" xfId="38227"/>
    <cellStyle name="PTFM-Normal 2 2 5 3 4" xfId="38228"/>
    <cellStyle name="PTFM-Normal 2 2 5 4" xfId="38229"/>
    <cellStyle name="PTFM-Normal 2 2 5 4 2" xfId="38230"/>
    <cellStyle name="PTFM-Normal 2 2 5 4 3" xfId="38231"/>
    <cellStyle name="PTFM-Normal 2 2 5 5" xfId="38232"/>
    <cellStyle name="PTFM-Normal 2 2 5 6" xfId="38233"/>
    <cellStyle name="PTFM-Normal 2 2 6" xfId="38234"/>
    <cellStyle name="PTFM-Normal 2 2 6 2" xfId="38235"/>
    <cellStyle name="PTFM-Normal 2 2 6 2 2" xfId="38236"/>
    <cellStyle name="PTFM-Normal 2 2 6 2 2 2" xfId="38237"/>
    <cellStyle name="PTFM-Normal 2 2 6 2 2 3" xfId="38238"/>
    <cellStyle name="PTFM-Normal 2 2 6 2 3" xfId="38239"/>
    <cellStyle name="PTFM-Normal 2 2 6 2 4" xfId="38240"/>
    <cellStyle name="PTFM-Normal 2 2 6 3" xfId="38241"/>
    <cellStyle name="PTFM-Normal 2 2 6 3 2" xfId="38242"/>
    <cellStyle name="PTFM-Normal 2 2 6 3 2 2" xfId="38243"/>
    <cellStyle name="PTFM-Normal 2 2 6 3 2 3" xfId="38244"/>
    <cellStyle name="PTFM-Normal 2 2 6 3 3" xfId="38245"/>
    <cellStyle name="PTFM-Normal 2 2 6 3 4" xfId="38246"/>
    <cellStyle name="PTFM-Normal 2 2 6 4" xfId="38247"/>
    <cellStyle name="PTFM-Normal 2 2 6 4 2" xfId="38248"/>
    <cellStyle name="PTFM-Normal 2 2 6 4 3" xfId="38249"/>
    <cellStyle name="PTFM-Normal 2 2 6 5" xfId="38250"/>
    <cellStyle name="PTFM-Normal 2 2 6 6" xfId="38251"/>
    <cellStyle name="PTFM-Normal 2 2 7" xfId="38252"/>
    <cellStyle name="PTFM-Normal 2 2 7 2" xfId="38253"/>
    <cellStyle name="PTFM-Normal 2 2 7 2 2" xfId="38254"/>
    <cellStyle name="PTFM-Normal 2 2 7 2 2 2" xfId="38255"/>
    <cellStyle name="PTFM-Normal 2 2 7 2 2 3" xfId="38256"/>
    <cellStyle name="PTFM-Normal 2 2 7 2 3" xfId="38257"/>
    <cellStyle name="PTFM-Normal 2 2 7 2 4" xfId="38258"/>
    <cellStyle name="PTFM-Normal 2 2 7 3" xfId="38259"/>
    <cellStyle name="PTFM-Normal 2 2 7 3 2" xfId="38260"/>
    <cellStyle name="PTFM-Normal 2 2 7 3 2 2" xfId="38261"/>
    <cellStyle name="PTFM-Normal 2 2 7 3 2 3" xfId="38262"/>
    <cellStyle name="PTFM-Normal 2 2 7 3 3" xfId="38263"/>
    <cellStyle name="PTFM-Normal 2 2 7 3 4" xfId="38264"/>
    <cellStyle name="PTFM-Normal 2 2 7 4" xfId="38265"/>
    <cellStyle name="PTFM-Normal 2 2 7 4 2" xfId="38266"/>
    <cellStyle name="PTFM-Normal 2 2 7 4 3" xfId="38267"/>
    <cellStyle name="PTFM-Normal 2 2 7 5" xfId="38268"/>
    <cellStyle name="PTFM-Normal 2 2 7 6" xfId="38269"/>
    <cellStyle name="PTFM-Normal 2 2 8" xfId="38270"/>
    <cellStyle name="PTFM-Normal 2 2 8 2" xfId="38271"/>
    <cellStyle name="PTFM-Normal 2 2 8 2 2" xfId="38272"/>
    <cellStyle name="PTFM-Normal 2 2 8 2 2 2" xfId="38273"/>
    <cellStyle name="PTFM-Normal 2 2 8 2 2 3" xfId="38274"/>
    <cellStyle name="PTFM-Normal 2 2 8 2 3" xfId="38275"/>
    <cellStyle name="PTFM-Normal 2 2 8 2 4" xfId="38276"/>
    <cellStyle name="PTFM-Normal 2 2 8 3" xfId="38277"/>
    <cellStyle name="PTFM-Normal 2 2 8 3 2" xfId="38278"/>
    <cellStyle name="PTFM-Normal 2 2 8 3 2 2" xfId="38279"/>
    <cellStyle name="PTFM-Normal 2 2 8 3 2 3" xfId="38280"/>
    <cellStyle name="PTFM-Normal 2 2 8 3 3" xfId="38281"/>
    <cellStyle name="PTFM-Normal 2 2 8 3 4" xfId="38282"/>
    <cellStyle name="PTFM-Normal 2 2 8 4" xfId="38283"/>
    <cellStyle name="PTFM-Normal 2 2 8 4 2" xfId="38284"/>
    <cellStyle name="PTFM-Normal 2 2 8 4 3" xfId="38285"/>
    <cellStyle name="PTFM-Normal 2 2 8 5" xfId="38286"/>
    <cellStyle name="PTFM-Normal 2 2 8 6" xfId="38287"/>
    <cellStyle name="PTFM-Normal 2 2 9" xfId="38288"/>
    <cellStyle name="PTFM-Normal 2 2 9 2" xfId="38289"/>
    <cellStyle name="PTFM-Normal 2 2 9 2 2" xfId="38290"/>
    <cellStyle name="PTFM-Normal 2 2 9 2 3" xfId="38291"/>
    <cellStyle name="PTFM-Normal 2 2 9 3" xfId="38292"/>
    <cellStyle name="PTFM-Normal 2 2 9 4" xfId="38293"/>
    <cellStyle name="PTFM-Normal 2 3" xfId="38294"/>
    <cellStyle name="PTFM-Normal 2 3 2" xfId="38295"/>
    <cellStyle name="PTFM-Normal 2 3 2 2" xfId="38296"/>
    <cellStyle name="PTFM-Normal 2 3 2 2 2" xfId="38297"/>
    <cellStyle name="PTFM-Normal 2 3 2 2 3" xfId="38298"/>
    <cellStyle name="PTFM-Normal 2 3 2 3" xfId="38299"/>
    <cellStyle name="PTFM-Normal 2 3 2 4" xfId="38300"/>
    <cellStyle name="PTFM-Normal 2 3 3" xfId="38301"/>
    <cellStyle name="PTFM-Normal 2 3 3 2" xfId="38302"/>
    <cellStyle name="PTFM-Normal 2 3 3 2 2" xfId="38303"/>
    <cellStyle name="PTFM-Normal 2 3 3 2 3" xfId="38304"/>
    <cellStyle name="PTFM-Normal 2 3 3 3" xfId="38305"/>
    <cellStyle name="PTFM-Normal 2 3 3 4" xfId="38306"/>
    <cellStyle name="PTFM-Normal 2 3 4" xfId="38307"/>
    <cellStyle name="PTFM-Normal 2 3 4 2" xfId="38308"/>
    <cellStyle name="PTFM-Normal 2 3 4 3" xfId="38309"/>
    <cellStyle name="PTFM-Normal 2 3 5" xfId="38310"/>
    <cellStyle name="PTFM-Normal 2 3 6" xfId="38311"/>
    <cellStyle name="PTFM-Normal 2 4" xfId="38312"/>
    <cellStyle name="PTFM-Normal 2 4 2" xfId="38313"/>
    <cellStyle name="PTFM-Normal 2 4 2 2" xfId="38314"/>
    <cellStyle name="PTFM-Normal 2 4 2 2 2" xfId="38315"/>
    <cellStyle name="PTFM-Normal 2 4 2 2 3" xfId="38316"/>
    <cellStyle name="PTFM-Normal 2 4 2 3" xfId="38317"/>
    <cellStyle name="PTFM-Normal 2 4 2 4" xfId="38318"/>
    <cellStyle name="PTFM-Normal 2 4 3" xfId="38319"/>
    <cellStyle name="PTFM-Normal 2 4 3 2" xfId="38320"/>
    <cellStyle name="PTFM-Normal 2 4 3 2 2" xfId="38321"/>
    <cellStyle name="PTFM-Normal 2 4 3 2 3" xfId="38322"/>
    <cellStyle name="PTFM-Normal 2 4 3 3" xfId="38323"/>
    <cellStyle name="PTFM-Normal 2 4 3 4" xfId="38324"/>
    <cellStyle name="PTFM-Normal 2 4 4" xfId="38325"/>
    <cellStyle name="PTFM-Normal 2 4 4 2" xfId="38326"/>
    <cellStyle name="PTFM-Normal 2 4 4 3" xfId="38327"/>
    <cellStyle name="PTFM-Normal 2 4 5" xfId="38328"/>
    <cellStyle name="PTFM-Normal 2 4 6" xfId="38329"/>
    <cellStyle name="PTFM-Normal 2 5" xfId="38330"/>
    <cellStyle name="PTFM-Normal 2 5 2" xfId="38331"/>
    <cellStyle name="PTFM-Normal 2 5 2 2" xfId="38332"/>
    <cellStyle name="PTFM-Normal 2 5 2 2 2" xfId="38333"/>
    <cellStyle name="PTFM-Normal 2 5 2 2 3" xfId="38334"/>
    <cellStyle name="PTFM-Normal 2 5 2 3" xfId="38335"/>
    <cellStyle name="PTFM-Normal 2 5 2 4" xfId="38336"/>
    <cellStyle name="PTFM-Normal 2 5 3" xfId="38337"/>
    <cellStyle name="PTFM-Normal 2 5 3 2" xfId="38338"/>
    <cellStyle name="PTFM-Normal 2 5 3 2 2" xfId="38339"/>
    <cellStyle name="PTFM-Normal 2 5 3 2 3" xfId="38340"/>
    <cellStyle name="PTFM-Normal 2 5 3 3" xfId="38341"/>
    <cellStyle name="PTFM-Normal 2 5 3 4" xfId="38342"/>
    <cellStyle name="PTFM-Normal 2 5 4" xfId="38343"/>
    <cellStyle name="PTFM-Normal 2 5 4 2" xfId="38344"/>
    <cellStyle name="PTFM-Normal 2 5 4 3" xfId="38345"/>
    <cellStyle name="PTFM-Normal 2 5 5" xfId="38346"/>
    <cellStyle name="PTFM-Normal 2 5 6" xfId="38347"/>
    <cellStyle name="PTFM-Normal 2 6" xfId="38348"/>
    <cellStyle name="PTFM-Normal 2 6 2" xfId="38349"/>
    <cellStyle name="PTFM-Normal 2 6 2 2" xfId="38350"/>
    <cellStyle name="PTFM-Normal 2 6 2 2 2" xfId="38351"/>
    <cellStyle name="PTFM-Normal 2 6 2 2 3" xfId="38352"/>
    <cellStyle name="PTFM-Normal 2 6 2 3" xfId="38353"/>
    <cellStyle name="PTFM-Normal 2 6 2 4" xfId="38354"/>
    <cellStyle name="PTFM-Normal 2 6 3" xfId="38355"/>
    <cellStyle name="PTFM-Normal 2 6 3 2" xfId="38356"/>
    <cellStyle name="PTFM-Normal 2 6 3 2 2" xfId="38357"/>
    <cellStyle name="PTFM-Normal 2 6 3 2 3" xfId="38358"/>
    <cellStyle name="PTFM-Normal 2 6 3 3" xfId="38359"/>
    <cellStyle name="PTFM-Normal 2 6 3 4" xfId="38360"/>
    <cellStyle name="PTFM-Normal 2 6 4" xfId="38361"/>
    <cellStyle name="PTFM-Normal 2 6 4 2" xfId="38362"/>
    <cellStyle name="PTFM-Normal 2 6 4 3" xfId="38363"/>
    <cellStyle name="PTFM-Normal 2 6 5" xfId="38364"/>
    <cellStyle name="PTFM-Normal 2 6 6" xfId="38365"/>
    <cellStyle name="PTFM-Normal 2 7" xfId="38366"/>
    <cellStyle name="PTFM-Normal 2 7 2" xfId="38367"/>
    <cellStyle name="PTFM-Normal 2 7 2 2" xfId="38368"/>
    <cellStyle name="PTFM-Normal 2 7 2 2 2" xfId="38369"/>
    <cellStyle name="PTFM-Normal 2 7 2 2 3" xfId="38370"/>
    <cellStyle name="PTFM-Normal 2 7 2 3" xfId="38371"/>
    <cellStyle name="PTFM-Normal 2 7 2 4" xfId="38372"/>
    <cellStyle name="PTFM-Normal 2 7 3" xfId="38373"/>
    <cellStyle name="PTFM-Normal 2 7 3 2" xfId="38374"/>
    <cellStyle name="PTFM-Normal 2 7 3 2 2" xfId="38375"/>
    <cellStyle name="PTFM-Normal 2 7 3 2 3" xfId="38376"/>
    <cellStyle name="PTFM-Normal 2 7 3 3" xfId="38377"/>
    <cellStyle name="PTFM-Normal 2 7 3 4" xfId="38378"/>
    <cellStyle name="PTFM-Normal 2 7 4" xfId="38379"/>
    <cellStyle name="PTFM-Normal 2 7 4 2" xfId="38380"/>
    <cellStyle name="PTFM-Normal 2 7 4 3" xfId="38381"/>
    <cellStyle name="PTFM-Normal 2 7 5" xfId="38382"/>
    <cellStyle name="PTFM-Normal 2 7 6" xfId="38383"/>
    <cellStyle name="PTFM-Normal 2 8" xfId="38384"/>
    <cellStyle name="PTFM-Normal 2 8 2" xfId="38385"/>
    <cellStyle name="PTFM-Normal 2 8 2 2" xfId="38386"/>
    <cellStyle name="PTFM-Normal 2 8 2 2 2" xfId="38387"/>
    <cellStyle name="PTFM-Normal 2 8 2 2 3" xfId="38388"/>
    <cellStyle name="PTFM-Normal 2 8 2 3" xfId="38389"/>
    <cellStyle name="PTFM-Normal 2 8 2 4" xfId="38390"/>
    <cellStyle name="PTFM-Normal 2 8 3" xfId="38391"/>
    <cellStyle name="PTFM-Normal 2 8 3 2" xfId="38392"/>
    <cellStyle name="PTFM-Normal 2 8 3 2 2" xfId="38393"/>
    <cellStyle name="PTFM-Normal 2 8 3 2 3" xfId="38394"/>
    <cellStyle name="PTFM-Normal 2 8 3 3" xfId="38395"/>
    <cellStyle name="PTFM-Normal 2 8 3 4" xfId="38396"/>
    <cellStyle name="PTFM-Normal 2 8 4" xfId="38397"/>
    <cellStyle name="PTFM-Normal 2 8 4 2" xfId="38398"/>
    <cellStyle name="PTFM-Normal 2 8 4 3" xfId="38399"/>
    <cellStyle name="PTFM-Normal 2 8 5" xfId="38400"/>
    <cellStyle name="PTFM-Normal 2 8 6" xfId="38401"/>
    <cellStyle name="PTFM-Normal 2 9" xfId="38402"/>
    <cellStyle name="PTFM-Normal 2 9 2" xfId="38403"/>
    <cellStyle name="PTFM-Normal 2 9 2 2" xfId="38404"/>
    <cellStyle name="PTFM-Normal 2 9 2 2 2" xfId="38405"/>
    <cellStyle name="PTFM-Normal 2 9 2 2 3" xfId="38406"/>
    <cellStyle name="PTFM-Normal 2 9 2 3" xfId="38407"/>
    <cellStyle name="PTFM-Normal 2 9 2 4" xfId="38408"/>
    <cellStyle name="PTFM-Normal 2 9 3" xfId="38409"/>
    <cellStyle name="PTFM-Normal 2 9 3 2" xfId="38410"/>
    <cellStyle name="PTFM-Normal 2 9 3 2 2" xfId="38411"/>
    <cellStyle name="PTFM-Normal 2 9 3 2 3" xfId="38412"/>
    <cellStyle name="PTFM-Normal 2 9 3 3" xfId="38413"/>
    <cellStyle name="PTFM-Normal 2 9 3 4" xfId="38414"/>
    <cellStyle name="PTFM-Normal 2 9 4" xfId="38415"/>
    <cellStyle name="PTFM-Normal 2 9 4 2" xfId="38416"/>
    <cellStyle name="PTFM-Normal 2 9 4 3" xfId="38417"/>
    <cellStyle name="PTFM-Normal 2 9 5" xfId="38418"/>
    <cellStyle name="PTFM-Normal 2 9 6" xfId="38419"/>
    <cellStyle name="PTFM-Normal 3" xfId="38420"/>
    <cellStyle name="PTFM-Normal 3 10" xfId="38421"/>
    <cellStyle name="PTFM-Normal 3 10 2" xfId="38422"/>
    <cellStyle name="PTFM-Normal 3 10 2 2" xfId="38423"/>
    <cellStyle name="PTFM-Normal 3 10 2 3" xfId="38424"/>
    <cellStyle name="PTFM-Normal 3 10 3" xfId="38425"/>
    <cellStyle name="PTFM-Normal 3 10 4" xfId="38426"/>
    <cellStyle name="PTFM-Normal 3 11" xfId="38427"/>
    <cellStyle name="PTFM-Normal 3 11 2" xfId="38428"/>
    <cellStyle name="PTFM-Normal 3 11 3" xfId="38429"/>
    <cellStyle name="PTFM-Normal 3 12" xfId="38430"/>
    <cellStyle name="PTFM-Normal 3 13" xfId="38431"/>
    <cellStyle name="PTFM-Normal 3 2" xfId="38432"/>
    <cellStyle name="PTFM-Normal 3 2 2" xfId="38433"/>
    <cellStyle name="PTFM-Normal 3 2 2 2" xfId="38434"/>
    <cellStyle name="PTFM-Normal 3 2 2 2 2" xfId="38435"/>
    <cellStyle name="PTFM-Normal 3 2 2 2 3" xfId="38436"/>
    <cellStyle name="PTFM-Normal 3 2 2 3" xfId="38437"/>
    <cellStyle name="PTFM-Normal 3 2 2 4" xfId="38438"/>
    <cellStyle name="PTFM-Normal 3 2 3" xfId="38439"/>
    <cellStyle name="PTFM-Normal 3 2 3 2" xfId="38440"/>
    <cellStyle name="PTFM-Normal 3 2 3 2 2" xfId="38441"/>
    <cellStyle name="PTFM-Normal 3 2 3 2 3" xfId="38442"/>
    <cellStyle name="PTFM-Normal 3 2 3 3" xfId="38443"/>
    <cellStyle name="PTFM-Normal 3 2 3 4" xfId="38444"/>
    <cellStyle name="PTFM-Normal 3 2 4" xfId="38445"/>
    <cellStyle name="PTFM-Normal 3 2 4 2" xfId="38446"/>
    <cellStyle name="PTFM-Normal 3 2 4 3" xfId="38447"/>
    <cellStyle name="PTFM-Normal 3 2 5" xfId="38448"/>
    <cellStyle name="PTFM-Normal 3 2 6" xfId="38449"/>
    <cellStyle name="PTFM-Normal 3 3" xfId="38450"/>
    <cellStyle name="PTFM-Normal 3 3 2" xfId="38451"/>
    <cellStyle name="PTFM-Normal 3 3 2 2" xfId="38452"/>
    <cellStyle name="PTFM-Normal 3 3 2 2 2" xfId="38453"/>
    <cellStyle name="PTFM-Normal 3 3 2 2 3" xfId="38454"/>
    <cellStyle name="PTFM-Normal 3 3 2 3" xfId="38455"/>
    <cellStyle name="PTFM-Normal 3 3 2 4" xfId="38456"/>
    <cellStyle name="PTFM-Normal 3 3 3" xfId="38457"/>
    <cellStyle name="PTFM-Normal 3 3 3 2" xfId="38458"/>
    <cellStyle name="PTFM-Normal 3 3 3 2 2" xfId="38459"/>
    <cellStyle name="PTFM-Normal 3 3 3 2 3" xfId="38460"/>
    <cellStyle name="PTFM-Normal 3 3 3 3" xfId="38461"/>
    <cellStyle name="PTFM-Normal 3 3 3 4" xfId="38462"/>
    <cellStyle name="PTFM-Normal 3 3 4" xfId="38463"/>
    <cellStyle name="PTFM-Normal 3 3 4 2" xfId="38464"/>
    <cellStyle name="PTFM-Normal 3 3 4 3" xfId="38465"/>
    <cellStyle name="PTFM-Normal 3 3 5" xfId="38466"/>
    <cellStyle name="PTFM-Normal 3 3 6" xfId="38467"/>
    <cellStyle name="PTFM-Normal 3 4" xfId="38468"/>
    <cellStyle name="PTFM-Normal 3 4 2" xfId="38469"/>
    <cellStyle name="PTFM-Normal 3 4 2 2" xfId="38470"/>
    <cellStyle name="PTFM-Normal 3 4 2 2 2" xfId="38471"/>
    <cellStyle name="PTFM-Normal 3 4 2 2 3" xfId="38472"/>
    <cellStyle name="PTFM-Normal 3 4 2 3" xfId="38473"/>
    <cellStyle name="PTFM-Normal 3 4 2 4" xfId="38474"/>
    <cellStyle name="PTFM-Normal 3 4 3" xfId="38475"/>
    <cellStyle name="PTFM-Normal 3 4 3 2" xfId="38476"/>
    <cellStyle name="PTFM-Normal 3 4 3 2 2" xfId="38477"/>
    <cellStyle name="PTFM-Normal 3 4 3 2 3" xfId="38478"/>
    <cellStyle name="PTFM-Normal 3 4 3 3" xfId="38479"/>
    <cellStyle name="PTFM-Normal 3 4 3 4" xfId="38480"/>
    <cellStyle name="PTFM-Normal 3 4 4" xfId="38481"/>
    <cellStyle name="PTFM-Normal 3 4 4 2" xfId="38482"/>
    <cellStyle name="PTFM-Normal 3 4 4 3" xfId="38483"/>
    <cellStyle name="PTFM-Normal 3 4 5" xfId="38484"/>
    <cellStyle name="PTFM-Normal 3 4 6" xfId="38485"/>
    <cellStyle name="PTFM-Normal 3 5" xfId="38486"/>
    <cellStyle name="PTFM-Normal 3 5 2" xfId="38487"/>
    <cellStyle name="PTFM-Normal 3 5 2 2" xfId="38488"/>
    <cellStyle name="PTFM-Normal 3 5 2 2 2" xfId="38489"/>
    <cellStyle name="PTFM-Normal 3 5 2 2 3" xfId="38490"/>
    <cellStyle name="PTFM-Normal 3 5 2 3" xfId="38491"/>
    <cellStyle name="PTFM-Normal 3 5 2 4" xfId="38492"/>
    <cellStyle name="PTFM-Normal 3 5 3" xfId="38493"/>
    <cellStyle name="PTFM-Normal 3 5 3 2" xfId="38494"/>
    <cellStyle name="PTFM-Normal 3 5 3 2 2" xfId="38495"/>
    <cellStyle name="PTFM-Normal 3 5 3 2 3" xfId="38496"/>
    <cellStyle name="PTFM-Normal 3 5 3 3" xfId="38497"/>
    <cellStyle name="PTFM-Normal 3 5 3 4" xfId="38498"/>
    <cellStyle name="PTFM-Normal 3 5 4" xfId="38499"/>
    <cellStyle name="PTFM-Normal 3 5 4 2" xfId="38500"/>
    <cellStyle name="PTFM-Normal 3 5 4 3" xfId="38501"/>
    <cellStyle name="PTFM-Normal 3 5 5" xfId="38502"/>
    <cellStyle name="PTFM-Normal 3 5 6" xfId="38503"/>
    <cellStyle name="PTFM-Normal 3 6" xfId="38504"/>
    <cellStyle name="PTFM-Normal 3 6 2" xfId="38505"/>
    <cellStyle name="PTFM-Normal 3 6 2 2" xfId="38506"/>
    <cellStyle name="PTFM-Normal 3 6 2 2 2" xfId="38507"/>
    <cellStyle name="PTFM-Normal 3 6 2 2 3" xfId="38508"/>
    <cellStyle name="PTFM-Normal 3 6 2 3" xfId="38509"/>
    <cellStyle name="PTFM-Normal 3 6 2 4" xfId="38510"/>
    <cellStyle name="PTFM-Normal 3 6 3" xfId="38511"/>
    <cellStyle name="PTFM-Normal 3 6 3 2" xfId="38512"/>
    <cellStyle name="PTFM-Normal 3 6 3 2 2" xfId="38513"/>
    <cellStyle name="PTFM-Normal 3 6 3 2 3" xfId="38514"/>
    <cellStyle name="PTFM-Normal 3 6 3 3" xfId="38515"/>
    <cellStyle name="PTFM-Normal 3 6 3 4" xfId="38516"/>
    <cellStyle name="PTFM-Normal 3 6 4" xfId="38517"/>
    <cellStyle name="PTFM-Normal 3 6 4 2" xfId="38518"/>
    <cellStyle name="PTFM-Normal 3 6 4 3" xfId="38519"/>
    <cellStyle name="PTFM-Normal 3 6 5" xfId="38520"/>
    <cellStyle name="PTFM-Normal 3 6 6" xfId="38521"/>
    <cellStyle name="PTFM-Normal 3 7" xfId="38522"/>
    <cellStyle name="PTFM-Normal 3 7 2" xfId="38523"/>
    <cellStyle name="PTFM-Normal 3 7 2 2" xfId="38524"/>
    <cellStyle name="PTFM-Normal 3 7 2 2 2" xfId="38525"/>
    <cellStyle name="PTFM-Normal 3 7 2 2 3" xfId="38526"/>
    <cellStyle name="PTFM-Normal 3 7 2 3" xfId="38527"/>
    <cellStyle name="PTFM-Normal 3 7 2 4" xfId="38528"/>
    <cellStyle name="PTFM-Normal 3 7 3" xfId="38529"/>
    <cellStyle name="PTFM-Normal 3 7 3 2" xfId="38530"/>
    <cellStyle name="PTFM-Normal 3 7 3 2 2" xfId="38531"/>
    <cellStyle name="PTFM-Normal 3 7 3 2 3" xfId="38532"/>
    <cellStyle name="PTFM-Normal 3 7 3 3" xfId="38533"/>
    <cellStyle name="PTFM-Normal 3 7 3 4" xfId="38534"/>
    <cellStyle name="PTFM-Normal 3 7 4" xfId="38535"/>
    <cellStyle name="PTFM-Normal 3 7 4 2" xfId="38536"/>
    <cellStyle name="PTFM-Normal 3 7 4 3" xfId="38537"/>
    <cellStyle name="PTFM-Normal 3 7 5" xfId="38538"/>
    <cellStyle name="PTFM-Normal 3 7 6" xfId="38539"/>
    <cellStyle name="PTFM-Normal 3 8" xfId="38540"/>
    <cellStyle name="PTFM-Normal 3 8 2" xfId="38541"/>
    <cellStyle name="PTFM-Normal 3 8 2 2" xfId="38542"/>
    <cellStyle name="PTFM-Normal 3 8 2 2 2" xfId="38543"/>
    <cellStyle name="PTFM-Normal 3 8 2 2 3" xfId="38544"/>
    <cellStyle name="PTFM-Normal 3 8 2 3" xfId="38545"/>
    <cellStyle name="PTFM-Normal 3 8 2 4" xfId="38546"/>
    <cellStyle name="PTFM-Normal 3 8 3" xfId="38547"/>
    <cellStyle name="PTFM-Normal 3 8 3 2" xfId="38548"/>
    <cellStyle name="PTFM-Normal 3 8 3 2 2" xfId="38549"/>
    <cellStyle name="PTFM-Normal 3 8 3 2 3" xfId="38550"/>
    <cellStyle name="PTFM-Normal 3 8 3 3" xfId="38551"/>
    <cellStyle name="PTFM-Normal 3 8 3 4" xfId="38552"/>
    <cellStyle name="PTFM-Normal 3 8 4" xfId="38553"/>
    <cellStyle name="PTFM-Normal 3 8 4 2" xfId="38554"/>
    <cellStyle name="PTFM-Normal 3 8 4 3" xfId="38555"/>
    <cellStyle name="PTFM-Normal 3 8 5" xfId="38556"/>
    <cellStyle name="PTFM-Normal 3 8 6" xfId="38557"/>
    <cellStyle name="PTFM-Normal 3 9" xfId="38558"/>
    <cellStyle name="PTFM-Normal 3 9 2" xfId="38559"/>
    <cellStyle name="PTFM-Normal 3 9 2 2" xfId="38560"/>
    <cellStyle name="PTFM-Normal 3 9 2 3" xfId="38561"/>
    <cellStyle name="PTFM-Normal 3 9 3" xfId="38562"/>
    <cellStyle name="PTFM-Normal 3 9 4" xfId="38563"/>
    <cellStyle name="PTFM-Normal 4" xfId="38564"/>
    <cellStyle name="PTFM-Normal 4 2" xfId="38565"/>
    <cellStyle name="PTFM-Normal 4 2 2" xfId="38566"/>
    <cellStyle name="PTFM-Normal 4 2 2 2" xfId="38567"/>
    <cellStyle name="PTFM-Normal 4 2 2 3" xfId="38568"/>
    <cellStyle name="PTFM-Normal 4 2 3" xfId="38569"/>
    <cellStyle name="PTFM-Normal 4 2 4" xfId="38570"/>
    <cellStyle name="PTFM-Normal 4 3" xfId="38571"/>
    <cellStyle name="PTFM-Normal 4 3 2" xfId="38572"/>
    <cellStyle name="PTFM-Normal 4 3 2 2" xfId="38573"/>
    <cellStyle name="PTFM-Normal 4 3 2 3" xfId="38574"/>
    <cellStyle name="PTFM-Normal 4 3 3" xfId="38575"/>
    <cellStyle name="PTFM-Normal 4 3 4" xfId="38576"/>
    <cellStyle name="PTFM-Normal 4 4" xfId="38577"/>
    <cellStyle name="PTFM-Normal 4 4 2" xfId="38578"/>
    <cellStyle name="PTFM-Normal 4 4 3" xfId="38579"/>
    <cellStyle name="PTFM-Normal 4 5" xfId="38580"/>
    <cellStyle name="PTFM-Normal 4 6" xfId="38581"/>
    <cellStyle name="PTFM-Normal 5" xfId="38582"/>
    <cellStyle name="PTFM-Normal 5 2" xfId="38583"/>
    <cellStyle name="PTFM-Normal 5 2 2" xfId="38584"/>
    <cellStyle name="PTFM-Normal 5 2 2 2" xfId="38585"/>
    <cellStyle name="PTFM-Normal 5 2 2 3" xfId="38586"/>
    <cellStyle name="PTFM-Normal 5 2 3" xfId="38587"/>
    <cellStyle name="PTFM-Normal 5 2 4" xfId="38588"/>
    <cellStyle name="PTFM-Normal 5 3" xfId="38589"/>
    <cellStyle name="PTFM-Normal 5 3 2" xfId="38590"/>
    <cellStyle name="PTFM-Normal 5 3 2 2" xfId="38591"/>
    <cellStyle name="PTFM-Normal 5 3 2 3" xfId="38592"/>
    <cellStyle name="PTFM-Normal 5 3 3" xfId="38593"/>
    <cellStyle name="PTFM-Normal 5 3 4" xfId="38594"/>
    <cellStyle name="PTFM-Normal 5 4" xfId="38595"/>
    <cellStyle name="PTFM-Normal 5 4 2" xfId="38596"/>
    <cellStyle name="PTFM-Normal 5 4 3" xfId="38597"/>
    <cellStyle name="PTFM-Normal 5 5" xfId="38598"/>
    <cellStyle name="PTFM-Normal 5 6" xfId="38599"/>
    <cellStyle name="PTFM-Normal 6" xfId="38600"/>
    <cellStyle name="PTFM-Normal 6 2" xfId="38601"/>
    <cellStyle name="PTFM-Normal 6 2 2" xfId="38602"/>
    <cellStyle name="PTFM-Normal 6 2 2 2" xfId="38603"/>
    <cellStyle name="PTFM-Normal 6 2 2 3" xfId="38604"/>
    <cellStyle name="PTFM-Normal 6 2 3" xfId="38605"/>
    <cellStyle name="PTFM-Normal 6 2 4" xfId="38606"/>
    <cellStyle name="PTFM-Normal 6 3" xfId="38607"/>
    <cellStyle name="PTFM-Normal 6 3 2" xfId="38608"/>
    <cellStyle name="PTFM-Normal 6 3 2 2" xfId="38609"/>
    <cellStyle name="PTFM-Normal 6 3 2 3" xfId="38610"/>
    <cellStyle name="PTFM-Normal 6 3 3" xfId="38611"/>
    <cellStyle name="PTFM-Normal 6 3 4" xfId="38612"/>
    <cellStyle name="PTFM-Normal 6 4" xfId="38613"/>
    <cellStyle name="PTFM-Normal 6 4 2" xfId="38614"/>
    <cellStyle name="PTFM-Normal 6 4 3" xfId="38615"/>
    <cellStyle name="PTFM-Normal 6 5" xfId="38616"/>
    <cellStyle name="PTFM-Normal 6 6" xfId="38617"/>
    <cellStyle name="PTFM-Normal 7" xfId="38618"/>
    <cellStyle name="PTFM-Normal 7 2" xfId="38619"/>
    <cellStyle name="PTFM-Normal 7 2 2" xfId="38620"/>
    <cellStyle name="PTFM-Normal 7 2 2 2" xfId="38621"/>
    <cellStyle name="PTFM-Normal 7 2 2 3" xfId="38622"/>
    <cellStyle name="PTFM-Normal 7 2 3" xfId="38623"/>
    <cellStyle name="PTFM-Normal 7 2 4" xfId="38624"/>
    <cellStyle name="PTFM-Normal 7 3" xfId="38625"/>
    <cellStyle name="PTFM-Normal 7 3 2" xfId="38626"/>
    <cellStyle name="PTFM-Normal 7 3 2 2" xfId="38627"/>
    <cellStyle name="PTFM-Normal 7 3 2 3" xfId="38628"/>
    <cellStyle name="PTFM-Normal 7 3 3" xfId="38629"/>
    <cellStyle name="PTFM-Normal 7 3 4" xfId="38630"/>
    <cellStyle name="PTFM-Normal 7 4" xfId="38631"/>
    <cellStyle name="PTFM-Normal 7 4 2" xfId="38632"/>
    <cellStyle name="PTFM-Normal 7 4 3" xfId="38633"/>
    <cellStyle name="PTFM-Normal 7 5" xfId="38634"/>
    <cellStyle name="PTFM-Normal 7 6" xfId="38635"/>
    <cellStyle name="PTFM-Normal 8" xfId="38636"/>
    <cellStyle name="PTFM-Normal 8 2" xfId="38637"/>
    <cellStyle name="PTFM-Normal 8 2 2" xfId="38638"/>
    <cellStyle name="PTFM-Normal 8 2 2 2" xfId="38639"/>
    <cellStyle name="PTFM-Normal 8 2 2 3" xfId="38640"/>
    <cellStyle name="PTFM-Normal 8 2 3" xfId="38641"/>
    <cellStyle name="PTFM-Normal 8 2 4" xfId="38642"/>
    <cellStyle name="PTFM-Normal 8 3" xfId="38643"/>
    <cellStyle name="PTFM-Normal 8 3 2" xfId="38644"/>
    <cellStyle name="PTFM-Normal 8 3 2 2" xfId="38645"/>
    <cellStyle name="PTFM-Normal 8 3 2 3" xfId="38646"/>
    <cellStyle name="PTFM-Normal 8 3 3" xfId="38647"/>
    <cellStyle name="PTFM-Normal 8 3 4" xfId="38648"/>
    <cellStyle name="PTFM-Normal 8 4" xfId="38649"/>
    <cellStyle name="PTFM-Normal 8 4 2" xfId="38650"/>
    <cellStyle name="PTFM-Normal 8 4 3" xfId="38651"/>
    <cellStyle name="PTFM-Normal 8 5" xfId="38652"/>
    <cellStyle name="PTFM-Normal 8 6" xfId="38653"/>
    <cellStyle name="PTFM-Normal 9" xfId="38654"/>
    <cellStyle name="PTFM-UnitsonIssue" xfId="586"/>
    <cellStyle name="PTFM-UnitsonIssue 2" xfId="38655"/>
    <cellStyle name="PTFM-UnitsonIssue 2 2" xfId="38656"/>
    <cellStyle name="PTFM-UnitsonIssue 3" xfId="38657"/>
    <cellStyle name="PTFM-UnitsonIssue 3 2" xfId="38658"/>
    <cellStyle name="PTFM-UnitsonIssue 3 3" xfId="38659"/>
    <cellStyle name="PTFM-UnitsonIssue 4" xfId="38660"/>
    <cellStyle name="R00A" xfId="587"/>
    <cellStyle name="R00A 2" xfId="38661"/>
    <cellStyle name="R00A 3" xfId="38662"/>
    <cellStyle name="R00B" xfId="38663"/>
    <cellStyle name="R00L" xfId="588"/>
    <cellStyle name="R00L 2" xfId="1069"/>
    <cellStyle name="R00L 3" xfId="38664"/>
    <cellStyle name="R00L 3 2" xfId="38665"/>
    <cellStyle name="R00L 4" xfId="38666"/>
    <cellStyle name="R00L 4 2" xfId="38667"/>
    <cellStyle name="R01A" xfId="589"/>
    <cellStyle name="R01A 10" xfId="38668"/>
    <cellStyle name="R01A 10 2" xfId="38669"/>
    <cellStyle name="R01A 10 2 2" xfId="38670"/>
    <cellStyle name="R01A 10 2 2 2" xfId="38671"/>
    <cellStyle name="R01A 10 2 2 3" xfId="38672"/>
    <cellStyle name="R01A 10 2 3" xfId="38673"/>
    <cellStyle name="R01A 10 2 4" xfId="38674"/>
    <cellStyle name="R01A 10 3" xfId="38675"/>
    <cellStyle name="R01A 10 3 2" xfId="38676"/>
    <cellStyle name="R01A 10 3 2 2" xfId="38677"/>
    <cellStyle name="R01A 10 3 2 3" xfId="38678"/>
    <cellStyle name="R01A 10 3 3" xfId="38679"/>
    <cellStyle name="R01A 10 3 4" xfId="38680"/>
    <cellStyle name="R01A 10 4" xfId="38681"/>
    <cellStyle name="R01A 10 4 2" xfId="38682"/>
    <cellStyle name="R01A 10 4 3" xfId="38683"/>
    <cellStyle name="R01A 10 5" xfId="38684"/>
    <cellStyle name="R01A 10 6" xfId="38685"/>
    <cellStyle name="R01A 11" xfId="38686"/>
    <cellStyle name="R01A 11 2" xfId="38687"/>
    <cellStyle name="R01A 11 2 2" xfId="38688"/>
    <cellStyle name="R01A 11 2 2 2" xfId="38689"/>
    <cellStyle name="R01A 11 2 2 3" xfId="38690"/>
    <cellStyle name="R01A 11 2 3" xfId="38691"/>
    <cellStyle name="R01A 11 2 4" xfId="38692"/>
    <cellStyle name="R01A 11 3" xfId="38693"/>
    <cellStyle name="R01A 11 3 2" xfId="38694"/>
    <cellStyle name="R01A 11 3 2 2" xfId="38695"/>
    <cellStyle name="R01A 11 3 2 3" xfId="38696"/>
    <cellStyle name="R01A 11 3 3" xfId="38697"/>
    <cellStyle name="R01A 11 3 4" xfId="38698"/>
    <cellStyle name="R01A 11 4" xfId="38699"/>
    <cellStyle name="R01A 11 4 2" xfId="38700"/>
    <cellStyle name="R01A 11 4 3" xfId="38701"/>
    <cellStyle name="R01A 11 5" xfId="38702"/>
    <cellStyle name="R01A 11 6" xfId="38703"/>
    <cellStyle name="R01A 12" xfId="38704"/>
    <cellStyle name="R01A 12 2" xfId="38705"/>
    <cellStyle name="R01A 12 2 2" xfId="38706"/>
    <cellStyle name="R01A 12 2 2 2" xfId="38707"/>
    <cellStyle name="R01A 12 2 2 3" xfId="38708"/>
    <cellStyle name="R01A 12 2 3" xfId="38709"/>
    <cellStyle name="R01A 12 2 4" xfId="38710"/>
    <cellStyle name="R01A 12 3" xfId="38711"/>
    <cellStyle name="R01A 12 3 2" xfId="38712"/>
    <cellStyle name="R01A 12 3 2 2" xfId="38713"/>
    <cellStyle name="R01A 12 3 2 3" xfId="38714"/>
    <cellStyle name="R01A 12 3 3" xfId="38715"/>
    <cellStyle name="R01A 12 3 4" xfId="38716"/>
    <cellStyle name="R01A 12 4" xfId="38717"/>
    <cellStyle name="R01A 12 4 2" xfId="38718"/>
    <cellStyle name="R01A 12 4 3" xfId="38719"/>
    <cellStyle name="R01A 12 5" xfId="38720"/>
    <cellStyle name="R01A 12 6" xfId="38721"/>
    <cellStyle name="R01A 13" xfId="38722"/>
    <cellStyle name="R01A 13 2" xfId="38723"/>
    <cellStyle name="R01A 13 2 2" xfId="38724"/>
    <cellStyle name="R01A 13 2 2 2" xfId="38725"/>
    <cellStyle name="R01A 13 2 2 3" xfId="38726"/>
    <cellStyle name="R01A 13 2 3" xfId="38727"/>
    <cellStyle name="R01A 13 2 4" xfId="38728"/>
    <cellStyle name="R01A 13 3" xfId="38729"/>
    <cellStyle name="R01A 13 3 2" xfId="38730"/>
    <cellStyle name="R01A 13 3 2 2" xfId="38731"/>
    <cellStyle name="R01A 13 3 2 3" xfId="38732"/>
    <cellStyle name="R01A 13 3 3" xfId="38733"/>
    <cellStyle name="R01A 13 3 4" xfId="38734"/>
    <cellStyle name="R01A 13 4" xfId="38735"/>
    <cellStyle name="R01A 13 4 2" xfId="38736"/>
    <cellStyle name="R01A 13 4 3" xfId="38737"/>
    <cellStyle name="R01A 13 5" xfId="38738"/>
    <cellStyle name="R01A 13 6" xfId="38739"/>
    <cellStyle name="R01A 14" xfId="38740"/>
    <cellStyle name="R01A 15" xfId="38741"/>
    <cellStyle name="R01A 16" xfId="38742"/>
    <cellStyle name="R01A 2" xfId="38743"/>
    <cellStyle name="R01A 2 10" xfId="38744"/>
    <cellStyle name="R01A 2 10 2" xfId="38745"/>
    <cellStyle name="R01A 2 10 2 2" xfId="38746"/>
    <cellStyle name="R01A 2 10 2 3" xfId="38747"/>
    <cellStyle name="R01A 2 10 3" xfId="38748"/>
    <cellStyle name="R01A 2 10 4" xfId="38749"/>
    <cellStyle name="R01A 2 11" xfId="38750"/>
    <cellStyle name="R01A 2 11 2" xfId="38751"/>
    <cellStyle name="R01A 2 11 3" xfId="38752"/>
    <cellStyle name="R01A 2 12" xfId="38753"/>
    <cellStyle name="R01A 2 13" xfId="38754"/>
    <cellStyle name="R01A 2 2" xfId="38755"/>
    <cellStyle name="R01A 2 2 10" xfId="38756"/>
    <cellStyle name="R01A 2 2 10 2" xfId="38757"/>
    <cellStyle name="R01A 2 2 10 3" xfId="38758"/>
    <cellStyle name="R01A 2 2 11" xfId="38759"/>
    <cellStyle name="R01A 2 2 12" xfId="38760"/>
    <cellStyle name="R01A 2 2 2" xfId="38761"/>
    <cellStyle name="R01A 2 2 2 2" xfId="38762"/>
    <cellStyle name="R01A 2 2 2 2 2" xfId="38763"/>
    <cellStyle name="R01A 2 2 2 2 2 2" xfId="38764"/>
    <cellStyle name="R01A 2 2 2 2 2 3" xfId="38765"/>
    <cellStyle name="R01A 2 2 2 2 3" xfId="38766"/>
    <cellStyle name="R01A 2 2 2 2 4" xfId="38767"/>
    <cellStyle name="R01A 2 2 2 3" xfId="38768"/>
    <cellStyle name="R01A 2 2 2 3 2" xfId="38769"/>
    <cellStyle name="R01A 2 2 2 3 2 2" xfId="38770"/>
    <cellStyle name="R01A 2 2 2 3 2 3" xfId="38771"/>
    <cellStyle name="R01A 2 2 2 3 3" xfId="38772"/>
    <cellStyle name="R01A 2 2 2 3 4" xfId="38773"/>
    <cellStyle name="R01A 2 2 2 4" xfId="38774"/>
    <cellStyle name="R01A 2 2 2 4 2" xfId="38775"/>
    <cellStyle name="R01A 2 2 2 4 3" xfId="38776"/>
    <cellStyle name="R01A 2 2 2 5" xfId="38777"/>
    <cellStyle name="R01A 2 2 2 6" xfId="38778"/>
    <cellStyle name="R01A 2 2 3" xfId="38779"/>
    <cellStyle name="R01A 2 2 3 2" xfId="38780"/>
    <cellStyle name="R01A 2 2 3 2 2" xfId="38781"/>
    <cellStyle name="R01A 2 2 3 2 2 2" xfId="38782"/>
    <cellStyle name="R01A 2 2 3 2 2 3" xfId="38783"/>
    <cellStyle name="R01A 2 2 3 2 3" xfId="38784"/>
    <cellStyle name="R01A 2 2 3 2 4" xfId="38785"/>
    <cellStyle name="R01A 2 2 3 3" xfId="38786"/>
    <cellStyle name="R01A 2 2 3 3 2" xfId="38787"/>
    <cellStyle name="R01A 2 2 3 3 2 2" xfId="38788"/>
    <cellStyle name="R01A 2 2 3 3 2 3" xfId="38789"/>
    <cellStyle name="R01A 2 2 3 3 3" xfId="38790"/>
    <cellStyle name="R01A 2 2 3 3 4" xfId="38791"/>
    <cellStyle name="R01A 2 2 3 4" xfId="38792"/>
    <cellStyle name="R01A 2 2 3 4 2" xfId="38793"/>
    <cellStyle name="R01A 2 2 3 4 3" xfId="38794"/>
    <cellStyle name="R01A 2 2 3 5" xfId="38795"/>
    <cellStyle name="R01A 2 2 3 6" xfId="38796"/>
    <cellStyle name="R01A 2 2 4" xfId="38797"/>
    <cellStyle name="R01A 2 2 4 2" xfId="38798"/>
    <cellStyle name="R01A 2 2 4 2 2" xfId="38799"/>
    <cellStyle name="R01A 2 2 4 2 2 2" xfId="38800"/>
    <cellStyle name="R01A 2 2 4 2 2 3" xfId="38801"/>
    <cellStyle name="R01A 2 2 4 2 3" xfId="38802"/>
    <cellStyle name="R01A 2 2 4 2 4" xfId="38803"/>
    <cellStyle name="R01A 2 2 4 3" xfId="38804"/>
    <cellStyle name="R01A 2 2 4 3 2" xfId="38805"/>
    <cellStyle name="R01A 2 2 4 3 2 2" xfId="38806"/>
    <cellStyle name="R01A 2 2 4 3 2 3" xfId="38807"/>
    <cellStyle name="R01A 2 2 4 3 3" xfId="38808"/>
    <cellStyle name="R01A 2 2 4 3 4" xfId="38809"/>
    <cellStyle name="R01A 2 2 4 4" xfId="38810"/>
    <cellStyle name="R01A 2 2 4 4 2" xfId="38811"/>
    <cellStyle name="R01A 2 2 4 4 3" xfId="38812"/>
    <cellStyle name="R01A 2 2 4 5" xfId="38813"/>
    <cellStyle name="R01A 2 2 4 6" xfId="38814"/>
    <cellStyle name="R01A 2 2 5" xfId="38815"/>
    <cellStyle name="R01A 2 2 5 2" xfId="38816"/>
    <cellStyle name="R01A 2 2 5 2 2" xfId="38817"/>
    <cellStyle name="R01A 2 2 5 2 2 2" xfId="38818"/>
    <cellStyle name="R01A 2 2 5 2 2 3" xfId="38819"/>
    <cellStyle name="R01A 2 2 5 2 3" xfId="38820"/>
    <cellStyle name="R01A 2 2 5 2 4" xfId="38821"/>
    <cellStyle name="R01A 2 2 5 3" xfId="38822"/>
    <cellStyle name="R01A 2 2 5 3 2" xfId="38823"/>
    <cellStyle name="R01A 2 2 5 3 2 2" xfId="38824"/>
    <cellStyle name="R01A 2 2 5 3 2 3" xfId="38825"/>
    <cellStyle name="R01A 2 2 5 3 3" xfId="38826"/>
    <cellStyle name="R01A 2 2 5 3 4" xfId="38827"/>
    <cellStyle name="R01A 2 2 5 4" xfId="38828"/>
    <cellStyle name="R01A 2 2 5 4 2" xfId="38829"/>
    <cellStyle name="R01A 2 2 5 4 3" xfId="38830"/>
    <cellStyle name="R01A 2 2 5 5" xfId="38831"/>
    <cellStyle name="R01A 2 2 5 6" xfId="38832"/>
    <cellStyle name="R01A 2 2 6" xfId="38833"/>
    <cellStyle name="R01A 2 2 6 2" xfId="38834"/>
    <cellStyle name="R01A 2 2 6 2 2" xfId="38835"/>
    <cellStyle name="R01A 2 2 6 2 2 2" xfId="38836"/>
    <cellStyle name="R01A 2 2 6 2 2 3" xfId="38837"/>
    <cellStyle name="R01A 2 2 6 2 3" xfId="38838"/>
    <cellStyle name="R01A 2 2 6 2 4" xfId="38839"/>
    <cellStyle name="R01A 2 2 6 3" xfId="38840"/>
    <cellStyle name="R01A 2 2 6 3 2" xfId="38841"/>
    <cellStyle name="R01A 2 2 6 3 2 2" xfId="38842"/>
    <cellStyle name="R01A 2 2 6 3 2 3" xfId="38843"/>
    <cellStyle name="R01A 2 2 6 3 3" xfId="38844"/>
    <cellStyle name="R01A 2 2 6 3 4" xfId="38845"/>
    <cellStyle name="R01A 2 2 6 4" xfId="38846"/>
    <cellStyle name="R01A 2 2 6 4 2" xfId="38847"/>
    <cellStyle name="R01A 2 2 6 4 3" xfId="38848"/>
    <cellStyle name="R01A 2 2 6 5" xfId="38849"/>
    <cellStyle name="R01A 2 2 6 6" xfId="38850"/>
    <cellStyle name="R01A 2 2 7" xfId="38851"/>
    <cellStyle name="R01A 2 2 7 2" xfId="38852"/>
    <cellStyle name="R01A 2 2 7 2 2" xfId="38853"/>
    <cellStyle name="R01A 2 2 7 2 2 2" xfId="38854"/>
    <cellStyle name="R01A 2 2 7 2 2 3" xfId="38855"/>
    <cellStyle name="R01A 2 2 7 2 3" xfId="38856"/>
    <cellStyle name="R01A 2 2 7 2 4" xfId="38857"/>
    <cellStyle name="R01A 2 2 7 3" xfId="38858"/>
    <cellStyle name="R01A 2 2 7 3 2" xfId="38859"/>
    <cellStyle name="R01A 2 2 7 3 2 2" xfId="38860"/>
    <cellStyle name="R01A 2 2 7 3 2 3" xfId="38861"/>
    <cellStyle name="R01A 2 2 7 3 3" xfId="38862"/>
    <cellStyle name="R01A 2 2 7 3 4" xfId="38863"/>
    <cellStyle name="R01A 2 2 7 4" xfId="38864"/>
    <cellStyle name="R01A 2 2 7 4 2" xfId="38865"/>
    <cellStyle name="R01A 2 2 7 4 3" xfId="38866"/>
    <cellStyle name="R01A 2 2 7 5" xfId="38867"/>
    <cellStyle name="R01A 2 2 7 6" xfId="38868"/>
    <cellStyle name="R01A 2 2 8" xfId="38869"/>
    <cellStyle name="R01A 2 2 8 2" xfId="38870"/>
    <cellStyle name="R01A 2 2 8 2 2" xfId="38871"/>
    <cellStyle name="R01A 2 2 8 2 3" xfId="38872"/>
    <cellStyle name="R01A 2 2 8 3" xfId="38873"/>
    <cellStyle name="R01A 2 2 8 4" xfId="38874"/>
    <cellStyle name="R01A 2 2 9" xfId="38875"/>
    <cellStyle name="R01A 2 2 9 2" xfId="38876"/>
    <cellStyle name="R01A 2 2 9 2 2" xfId="38877"/>
    <cellStyle name="R01A 2 2 9 2 3" xfId="38878"/>
    <cellStyle name="R01A 2 2 9 3" xfId="38879"/>
    <cellStyle name="R01A 2 2 9 4" xfId="38880"/>
    <cellStyle name="R01A 2 3" xfId="38881"/>
    <cellStyle name="R01A 2 3 2" xfId="38882"/>
    <cellStyle name="R01A 2 3 2 2" xfId="38883"/>
    <cellStyle name="R01A 2 3 2 2 2" xfId="38884"/>
    <cellStyle name="R01A 2 3 2 2 3" xfId="38885"/>
    <cellStyle name="R01A 2 3 2 3" xfId="38886"/>
    <cellStyle name="R01A 2 3 2 4" xfId="38887"/>
    <cellStyle name="R01A 2 3 3" xfId="38888"/>
    <cellStyle name="R01A 2 3 3 2" xfId="38889"/>
    <cellStyle name="R01A 2 3 3 2 2" xfId="38890"/>
    <cellStyle name="R01A 2 3 3 2 3" xfId="38891"/>
    <cellStyle name="R01A 2 3 3 3" xfId="38892"/>
    <cellStyle name="R01A 2 3 3 4" xfId="38893"/>
    <cellStyle name="R01A 2 3 4" xfId="38894"/>
    <cellStyle name="R01A 2 3 4 2" xfId="38895"/>
    <cellStyle name="R01A 2 3 4 3" xfId="38896"/>
    <cellStyle name="R01A 2 3 5" xfId="38897"/>
    <cellStyle name="R01A 2 3 6" xfId="38898"/>
    <cellStyle name="R01A 2 4" xfId="38899"/>
    <cellStyle name="R01A 2 4 2" xfId="38900"/>
    <cellStyle name="R01A 2 4 2 2" xfId="38901"/>
    <cellStyle name="R01A 2 4 2 2 2" xfId="38902"/>
    <cellStyle name="R01A 2 4 2 2 3" xfId="38903"/>
    <cellStyle name="R01A 2 4 2 3" xfId="38904"/>
    <cellStyle name="R01A 2 4 2 4" xfId="38905"/>
    <cellStyle name="R01A 2 4 3" xfId="38906"/>
    <cellStyle name="R01A 2 4 3 2" xfId="38907"/>
    <cellStyle name="R01A 2 4 3 2 2" xfId="38908"/>
    <cellStyle name="R01A 2 4 3 2 3" xfId="38909"/>
    <cellStyle name="R01A 2 4 3 3" xfId="38910"/>
    <cellStyle name="R01A 2 4 3 4" xfId="38911"/>
    <cellStyle name="R01A 2 4 4" xfId="38912"/>
    <cellStyle name="R01A 2 4 4 2" xfId="38913"/>
    <cellStyle name="R01A 2 4 4 3" xfId="38914"/>
    <cellStyle name="R01A 2 4 5" xfId="38915"/>
    <cellStyle name="R01A 2 4 6" xfId="38916"/>
    <cellStyle name="R01A 2 5" xfId="38917"/>
    <cellStyle name="R01A 2 5 2" xfId="38918"/>
    <cellStyle name="R01A 2 5 2 2" xfId="38919"/>
    <cellStyle name="R01A 2 5 2 2 2" xfId="38920"/>
    <cellStyle name="R01A 2 5 2 2 3" xfId="38921"/>
    <cellStyle name="R01A 2 5 2 3" xfId="38922"/>
    <cellStyle name="R01A 2 5 2 4" xfId="38923"/>
    <cellStyle name="R01A 2 5 3" xfId="38924"/>
    <cellStyle name="R01A 2 5 3 2" xfId="38925"/>
    <cellStyle name="R01A 2 5 3 2 2" xfId="38926"/>
    <cellStyle name="R01A 2 5 3 2 3" xfId="38927"/>
    <cellStyle name="R01A 2 5 3 3" xfId="38928"/>
    <cellStyle name="R01A 2 5 3 4" xfId="38929"/>
    <cellStyle name="R01A 2 5 4" xfId="38930"/>
    <cellStyle name="R01A 2 5 4 2" xfId="38931"/>
    <cellStyle name="R01A 2 5 4 3" xfId="38932"/>
    <cellStyle name="R01A 2 5 5" xfId="38933"/>
    <cellStyle name="R01A 2 5 6" xfId="38934"/>
    <cellStyle name="R01A 2 6" xfId="38935"/>
    <cellStyle name="R01A 2 6 2" xfId="38936"/>
    <cellStyle name="R01A 2 6 2 2" xfId="38937"/>
    <cellStyle name="R01A 2 6 2 2 2" xfId="38938"/>
    <cellStyle name="R01A 2 6 2 2 3" xfId="38939"/>
    <cellStyle name="R01A 2 6 2 3" xfId="38940"/>
    <cellStyle name="R01A 2 6 2 4" xfId="38941"/>
    <cellStyle name="R01A 2 6 3" xfId="38942"/>
    <cellStyle name="R01A 2 6 3 2" xfId="38943"/>
    <cellStyle name="R01A 2 6 3 2 2" xfId="38944"/>
    <cellStyle name="R01A 2 6 3 2 3" xfId="38945"/>
    <cellStyle name="R01A 2 6 3 3" xfId="38946"/>
    <cellStyle name="R01A 2 6 3 4" xfId="38947"/>
    <cellStyle name="R01A 2 6 4" xfId="38948"/>
    <cellStyle name="R01A 2 6 4 2" xfId="38949"/>
    <cellStyle name="R01A 2 6 4 3" xfId="38950"/>
    <cellStyle name="R01A 2 6 5" xfId="38951"/>
    <cellStyle name="R01A 2 6 6" xfId="38952"/>
    <cellStyle name="R01A 2 7" xfId="38953"/>
    <cellStyle name="R01A 2 7 2" xfId="38954"/>
    <cellStyle name="R01A 2 7 2 2" xfId="38955"/>
    <cellStyle name="R01A 2 7 2 2 2" xfId="38956"/>
    <cellStyle name="R01A 2 7 2 2 3" xfId="38957"/>
    <cellStyle name="R01A 2 7 2 3" xfId="38958"/>
    <cellStyle name="R01A 2 7 2 4" xfId="38959"/>
    <cellStyle name="R01A 2 7 3" xfId="38960"/>
    <cellStyle name="R01A 2 7 3 2" xfId="38961"/>
    <cellStyle name="R01A 2 7 3 2 2" xfId="38962"/>
    <cellStyle name="R01A 2 7 3 2 3" xfId="38963"/>
    <cellStyle name="R01A 2 7 3 3" xfId="38964"/>
    <cellStyle name="R01A 2 7 3 4" xfId="38965"/>
    <cellStyle name="R01A 2 7 4" xfId="38966"/>
    <cellStyle name="R01A 2 7 4 2" xfId="38967"/>
    <cellStyle name="R01A 2 7 4 3" xfId="38968"/>
    <cellStyle name="R01A 2 7 5" xfId="38969"/>
    <cellStyle name="R01A 2 7 6" xfId="38970"/>
    <cellStyle name="R01A 2 8" xfId="38971"/>
    <cellStyle name="R01A 2 8 2" xfId="38972"/>
    <cellStyle name="R01A 2 8 2 2" xfId="38973"/>
    <cellStyle name="R01A 2 8 2 2 2" xfId="38974"/>
    <cellStyle name="R01A 2 8 2 2 3" xfId="38975"/>
    <cellStyle name="R01A 2 8 2 3" xfId="38976"/>
    <cellStyle name="R01A 2 8 2 4" xfId="38977"/>
    <cellStyle name="R01A 2 8 3" xfId="38978"/>
    <cellStyle name="R01A 2 8 3 2" xfId="38979"/>
    <cellStyle name="R01A 2 8 3 2 2" xfId="38980"/>
    <cellStyle name="R01A 2 8 3 2 3" xfId="38981"/>
    <cellStyle name="R01A 2 8 3 3" xfId="38982"/>
    <cellStyle name="R01A 2 8 3 4" xfId="38983"/>
    <cellStyle name="R01A 2 8 4" xfId="38984"/>
    <cellStyle name="R01A 2 8 4 2" xfId="38985"/>
    <cellStyle name="R01A 2 8 4 3" xfId="38986"/>
    <cellStyle name="R01A 2 8 5" xfId="38987"/>
    <cellStyle name="R01A 2 8 6" xfId="38988"/>
    <cellStyle name="R01A 2 9" xfId="38989"/>
    <cellStyle name="R01A 2 9 2" xfId="38990"/>
    <cellStyle name="R01A 2 9 2 2" xfId="38991"/>
    <cellStyle name="R01A 2 9 2 3" xfId="38992"/>
    <cellStyle name="R01A 2 9 3" xfId="38993"/>
    <cellStyle name="R01A 2 9 4" xfId="38994"/>
    <cellStyle name="R01A 3" xfId="38995"/>
    <cellStyle name="R01A 3 10" xfId="38996"/>
    <cellStyle name="R01A 3 10 2" xfId="38997"/>
    <cellStyle name="R01A 3 10 2 2" xfId="38998"/>
    <cellStyle name="R01A 3 10 2 3" xfId="38999"/>
    <cellStyle name="R01A 3 10 3" xfId="39000"/>
    <cellStyle name="R01A 3 10 4" xfId="39001"/>
    <cellStyle name="R01A 3 11" xfId="39002"/>
    <cellStyle name="R01A 3 11 2" xfId="39003"/>
    <cellStyle name="R01A 3 11 3" xfId="39004"/>
    <cellStyle name="R01A 3 12" xfId="39005"/>
    <cellStyle name="R01A 3 13" xfId="39006"/>
    <cellStyle name="R01A 3 2" xfId="39007"/>
    <cellStyle name="R01A 3 2 10" xfId="39008"/>
    <cellStyle name="R01A 3 2 10 2" xfId="39009"/>
    <cellStyle name="R01A 3 2 10 3" xfId="39010"/>
    <cellStyle name="R01A 3 2 11" xfId="39011"/>
    <cellStyle name="R01A 3 2 12" xfId="39012"/>
    <cellStyle name="R01A 3 2 2" xfId="39013"/>
    <cellStyle name="R01A 3 2 2 2" xfId="39014"/>
    <cellStyle name="R01A 3 2 2 2 2" xfId="39015"/>
    <cellStyle name="R01A 3 2 2 2 2 2" xfId="39016"/>
    <cellStyle name="R01A 3 2 2 2 2 3" xfId="39017"/>
    <cellStyle name="R01A 3 2 2 2 3" xfId="39018"/>
    <cellStyle name="R01A 3 2 2 2 4" xfId="39019"/>
    <cellStyle name="R01A 3 2 2 3" xfId="39020"/>
    <cellStyle name="R01A 3 2 2 3 2" xfId="39021"/>
    <cellStyle name="R01A 3 2 2 3 2 2" xfId="39022"/>
    <cellStyle name="R01A 3 2 2 3 2 3" xfId="39023"/>
    <cellStyle name="R01A 3 2 2 3 3" xfId="39024"/>
    <cellStyle name="R01A 3 2 2 3 4" xfId="39025"/>
    <cellStyle name="R01A 3 2 2 4" xfId="39026"/>
    <cellStyle name="R01A 3 2 2 4 2" xfId="39027"/>
    <cellStyle name="R01A 3 2 2 4 3" xfId="39028"/>
    <cellStyle name="R01A 3 2 2 5" xfId="39029"/>
    <cellStyle name="R01A 3 2 2 6" xfId="39030"/>
    <cellStyle name="R01A 3 2 3" xfId="39031"/>
    <cellStyle name="R01A 3 2 3 2" xfId="39032"/>
    <cellStyle name="R01A 3 2 3 2 2" xfId="39033"/>
    <cellStyle name="R01A 3 2 3 2 2 2" xfId="39034"/>
    <cellStyle name="R01A 3 2 3 2 2 3" xfId="39035"/>
    <cellStyle name="R01A 3 2 3 2 3" xfId="39036"/>
    <cellStyle name="R01A 3 2 3 2 4" xfId="39037"/>
    <cellStyle name="R01A 3 2 3 3" xfId="39038"/>
    <cellStyle name="R01A 3 2 3 3 2" xfId="39039"/>
    <cellStyle name="R01A 3 2 3 3 2 2" xfId="39040"/>
    <cellStyle name="R01A 3 2 3 3 2 3" xfId="39041"/>
    <cellStyle name="R01A 3 2 3 3 3" xfId="39042"/>
    <cellStyle name="R01A 3 2 3 3 4" xfId="39043"/>
    <cellStyle name="R01A 3 2 3 4" xfId="39044"/>
    <cellStyle name="R01A 3 2 3 4 2" xfId="39045"/>
    <cellStyle name="R01A 3 2 3 4 3" xfId="39046"/>
    <cellStyle name="R01A 3 2 3 5" xfId="39047"/>
    <cellStyle name="R01A 3 2 3 6" xfId="39048"/>
    <cellStyle name="R01A 3 2 4" xfId="39049"/>
    <cellStyle name="R01A 3 2 4 2" xfId="39050"/>
    <cellStyle name="R01A 3 2 4 2 2" xfId="39051"/>
    <cellStyle name="R01A 3 2 4 2 2 2" xfId="39052"/>
    <cellStyle name="R01A 3 2 4 2 2 3" xfId="39053"/>
    <cellStyle name="R01A 3 2 4 2 3" xfId="39054"/>
    <cellStyle name="R01A 3 2 4 2 4" xfId="39055"/>
    <cellStyle name="R01A 3 2 4 3" xfId="39056"/>
    <cellStyle name="R01A 3 2 4 3 2" xfId="39057"/>
    <cellStyle name="R01A 3 2 4 3 2 2" xfId="39058"/>
    <cellStyle name="R01A 3 2 4 3 2 3" xfId="39059"/>
    <cellStyle name="R01A 3 2 4 3 3" xfId="39060"/>
    <cellStyle name="R01A 3 2 4 3 4" xfId="39061"/>
    <cellStyle name="R01A 3 2 4 4" xfId="39062"/>
    <cellStyle name="R01A 3 2 4 4 2" xfId="39063"/>
    <cellStyle name="R01A 3 2 4 4 3" xfId="39064"/>
    <cellStyle name="R01A 3 2 4 5" xfId="39065"/>
    <cellStyle name="R01A 3 2 4 6" xfId="39066"/>
    <cellStyle name="R01A 3 2 5" xfId="39067"/>
    <cellStyle name="R01A 3 2 5 2" xfId="39068"/>
    <cellStyle name="R01A 3 2 5 2 2" xfId="39069"/>
    <cellStyle name="R01A 3 2 5 2 2 2" xfId="39070"/>
    <cellStyle name="R01A 3 2 5 2 2 3" xfId="39071"/>
    <cellStyle name="R01A 3 2 5 2 3" xfId="39072"/>
    <cellStyle name="R01A 3 2 5 2 4" xfId="39073"/>
    <cellStyle name="R01A 3 2 5 3" xfId="39074"/>
    <cellStyle name="R01A 3 2 5 3 2" xfId="39075"/>
    <cellStyle name="R01A 3 2 5 3 2 2" xfId="39076"/>
    <cellStyle name="R01A 3 2 5 3 2 3" xfId="39077"/>
    <cellStyle name="R01A 3 2 5 3 3" xfId="39078"/>
    <cellStyle name="R01A 3 2 5 3 4" xfId="39079"/>
    <cellStyle name="R01A 3 2 5 4" xfId="39080"/>
    <cellStyle name="R01A 3 2 5 4 2" xfId="39081"/>
    <cellStyle name="R01A 3 2 5 4 3" xfId="39082"/>
    <cellStyle name="R01A 3 2 5 5" xfId="39083"/>
    <cellStyle name="R01A 3 2 5 6" xfId="39084"/>
    <cellStyle name="R01A 3 2 6" xfId="39085"/>
    <cellStyle name="R01A 3 2 6 2" xfId="39086"/>
    <cellStyle name="R01A 3 2 6 2 2" xfId="39087"/>
    <cellStyle name="R01A 3 2 6 2 2 2" xfId="39088"/>
    <cellStyle name="R01A 3 2 6 2 2 3" xfId="39089"/>
    <cellStyle name="R01A 3 2 6 2 3" xfId="39090"/>
    <cellStyle name="R01A 3 2 6 2 4" xfId="39091"/>
    <cellStyle name="R01A 3 2 6 3" xfId="39092"/>
    <cellStyle name="R01A 3 2 6 3 2" xfId="39093"/>
    <cellStyle name="R01A 3 2 6 3 2 2" xfId="39094"/>
    <cellStyle name="R01A 3 2 6 3 2 3" xfId="39095"/>
    <cellStyle name="R01A 3 2 6 3 3" xfId="39096"/>
    <cellStyle name="R01A 3 2 6 3 4" xfId="39097"/>
    <cellStyle name="R01A 3 2 6 4" xfId="39098"/>
    <cellStyle name="R01A 3 2 6 4 2" xfId="39099"/>
    <cellStyle name="R01A 3 2 6 4 3" xfId="39100"/>
    <cellStyle name="R01A 3 2 6 5" xfId="39101"/>
    <cellStyle name="R01A 3 2 6 6" xfId="39102"/>
    <cellStyle name="R01A 3 2 7" xfId="39103"/>
    <cellStyle name="R01A 3 2 7 2" xfId="39104"/>
    <cellStyle name="R01A 3 2 7 2 2" xfId="39105"/>
    <cellStyle name="R01A 3 2 7 2 2 2" xfId="39106"/>
    <cellStyle name="R01A 3 2 7 2 2 3" xfId="39107"/>
    <cellStyle name="R01A 3 2 7 2 3" xfId="39108"/>
    <cellStyle name="R01A 3 2 7 2 4" xfId="39109"/>
    <cellStyle name="R01A 3 2 7 3" xfId="39110"/>
    <cellStyle name="R01A 3 2 7 3 2" xfId="39111"/>
    <cellStyle name="R01A 3 2 7 3 2 2" xfId="39112"/>
    <cellStyle name="R01A 3 2 7 3 2 3" xfId="39113"/>
    <cellStyle name="R01A 3 2 7 3 3" xfId="39114"/>
    <cellStyle name="R01A 3 2 7 3 4" xfId="39115"/>
    <cellStyle name="R01A 3 2 7 4" xfId="39116"/>
    <cellStyle name="R01A 3 2 7 4 2" xfId="39117"/>
    <cellStyle name="R01A 3 2 7 4 3" xfId="39118"/>
    <cellStyle name="R01A 3 2 7 5" xfId="39119"/>
    <cellStyle name="R01A 3 2 7 6" xfId="39120"/>
    <cellStyle name="R01A 3 2 8" xfId="39121"/>
    <cellStyle name="R01A 3 2 8 2" xfId="39122"/>
    <cellStyle name="R01A 3 2 8 2 2" xfId="39123"/>
    <cellStyle name="R01A 3 2 8 2 3" xfId="39124"/>
    <cellStyle name="R01A 3 2 8 3" xfId="39125"/>
    <cellStyle name="R01A 3 2 8 4" xfId="39126"/>
    <cellStyle name="R01A 3 2 9" xfId="39127"/>
    <cellStyle name="R01A 3 2 9 2" xfId="39128"/>
    <cellStyle name="R01A 3 2 9 2 2" xfId="39129"/>
    <cellStyle name="R01A 3 2 9 2 3" xfId="39130"/>
    <cellStyle name="R01A 3 2 9 3" xfId="39131"/>
    <cellStyle name="R01A 3 2 9 4" xfId="39132"/>
    <cellStyle name="R01A 3 3" xfId="39133"/>
    <cellStyle name="R01A 3 3 2" xfId="39134"/>
    <cellStyle name="R01A 3 3 2 2" xfId="39135"/>
    <cellStyle name="R01A 3 3 2 2 2" xfId="39136"/>
    <cellStyle name="R01A 3 3 2 2 3" xfId="39137"/>
    <cellStyle name="R01A 3 3 2 3" xfId="39138"/>
    <cellStyle name="R01A 3 3 2 4" xfId="39139"/>
    <cellStyle name="R01A 3 3 3" xfId="39140"/>
    <cellStyle name="R01A 3 3 3 2" xfId="39141"/>
    <cellStyle name="R01A 3 3 3 2 2" xfId="39142"/>
    <cellStyle name="R01A 3 3 3 2 3" xfId="39143"/>
    <cellStyle name="R01A 3 3 3 3" xfId="39144"/>
    <cellStyle name="R01A 3 3 3 4" xfId="39145"/>
    <cellStyle name="R01A 3 3 4" xfId="39146"/>
    <cellStyle name="R01A 3 3 4 2" xfId="39147"/>
    <cellStyle name="R01A 3 3 4 3" xfId="39148"/>
    <cellStyle name="R01A 3 3 5" xfId="39149"/>
    <cellStyle name="R01A 3 3 6" xfId="39150"/>
    <cellStyle name="R01A 3 4" xfId="39151"/>
    <cellStyle name="R01A 3 4 2" xfId="39152"/>
    <cellStyle name="R01A 3 4 2 2" xfId="39153"/>
    <cellStyle name="R01A 3 4 2 2 2" xfId="39154"/>
    <cellStyle name="R01A 3 4 2 2 3" xfId="39155"/>
    <cellStyle name="R01A 3 4 2 3" xfId="39156"/>
    <cellStyle name="R01A 3 4 2 4" xfId="39157"/>
    <cellStyle name="R01A 3 4 3" xfId="39158"/>
    <cellStyle name="R01A 3 4 3 2" xfId="39159"/>
    <cellStyle name="R01A 3 4 3 2 2" xfId="39160"/>
    <cellStyle name="R01A 3 4 3 2 3" xfId="39161"/>
    <cellStyle name="R01A 3 4 3 3" xfId="39162"/>
    <cellStyle name="R01A 3 4 3 4" xfId="39163"/>
    <cellStyle name="R01A 3 4 4" xfId="39164"/>
    <cellStyle name="R01A 3 4 4 2" xfId="39165"/>
    <cellStyle name="R01A 3 4 4 3" xfId="39166"/>
    <cellStyle name="R01A 3 4 5" xfId="39167"/>
    <cellStyle name="R01A 3 4 6" xfId="39168"/>
    <cellStyle name="R01A 3 5" xfId="39169"/>
    <cellStyle name="R01A 3 5 2" xfId="39170"/>
    <cellStyle name="R01A 3 5 2 2" xfId="39171"/>
    <cellStyle name="R01A 3 5 2 2 2" xfId="39172"/>
    <cellStyle name="R01A 3 5 2 2 3" xfId="39173"/>
    <cellStyle name="R01A 3 5 2 3" xfId="39174"/>
    <cellStyle name="R01A 3 5 2 4" xfId="39175"/>
    <cellStyle name="R01A 3 5 3" xfId="39176"/>
    <cellStyle name="R01A 3 5 3 2" xfId="39177"/>
    <cellStyle name="R01A 3 5 3 2 2" xfId="39178"/>
    <cellStyle name="R01A 3 5 3 2 3" xfId="39179"/>
    <cellStyle name="R01A 3 5 3 3" xfId="39180"/>
    <cellStyle name="R01A 3 5 3 4" xfId="39181"/>
    <cellStyle name="R01A 3 5 4" xfId="39182"/>
    <cellStyle name="R01A 3 5 4 2" xfId="39183"/>
    <cellStyle name="R01A 3 5 4 3" xfId="39184"/>
    <cellStyle name="R01A 3 5 5" xfId="39185"/>
    <cellStyle name="R01A 3 5 6" xfId="39186"/>
    <cellStyle name="R01A 3 6" xfId="39187"/>
    <cellStyle name="R01A 3 6 2" xfId="39188"/>
    <cellStyle name="R01A 3 6 2 2" xfId="39189"/>
    <cellStyle name="R01A 3 6 2 2 2" xfId="39190"/>
    <cellStyle name="R01A 3 6 2 2 3" xfId="39191"/>
    <cellStyle name="R01A 3 6 2 3" xfId="39192"/>
    <cellStyle name="R01A 3 6 2 4" xfId="39193"/>
    <cellStyle name="R01A 3 6 3" xfId="39194"/>
    <cellStyle name="R01A 3 6 3 2" xfId="39195"/>
    <cellStyle name="R01A 3 6 3 2 2" xfId="39196"/>
    <cellStyle name="R01A 3 6 3 2 3" xfId="39197"/>
    <cellStyle name="R01A 3 6 3 3" xfId="39198"/>
    <cellStyle name="R01A 3 6 3 4" xfId="39199"/>
    <cellStyle name="R01A 3 6 4" xfId="39200"/>
    <cellStyle name="R01A 3 6 4 2" xfId="39201"/>
    <cellStyle name="R01A 3 6 4 3" xfId="39202"/>
    <cellStyle name="R01A 3 6 5" xfId="39203"/>
    <cellStyle name="R01A 3 6 6" xfId="39204"/>
    <cellStyle name="R01A 3 7" xfId="39205"/>
    <cellStyle name="R01A 3 7 2" xfId="39206"/>
    <cellStyle name="R01A 3 7 2 2" xfId="39207"/>
    <cellStyle name="R01A 3 7 2 2 2" xfId="39208"/>
    <cellStyle name="R01A 3 7 2 2 3" xfId="39209"/>
    <cellStyle name="R01A 3 7 2 3" xfId="39210"/>
    <cellStyle name="R01A 3 7 2 4" xfId="39211"/>
    <cellStyle name="R01A 3 7 3" xfId="39212"/>
    <cellStyle name="R01A 3 7 3 2" xfId="39213"/>
    <cellStyle name="R01A 3 7 3 2 2" xfId="39214"/>
    <cellStyle name="R01A 3 7 3 2 3" xfId="39215"/>
    <cellStyle name="R01A 3 7 3 3" xfId="39216"/>
    <cellStyle name="R01A 3 7 3 4" xfId="39217"/>
    <cellStyle name="R01A 3 7 4" xfId="39218"/>
    <cellStyle name="R01A 3 7 4 2" xfId="39219"/>
    <cellStyle name="R01A 3 7 4 3" xfId="39220"/>
    <cellStyle name="R01A 3 7 5" xfId="39221"/>
    <cellStyle name="R01A 3 7 6" xfId="39222"/>
    <cellStyle name="R01A 3 8" xfId="39223"/>
    <cellStyle name="R01A 3 8 2" xfId="39224"/>
    <cellStyle name="R01A 3 8 2 2" xfId="39225"/>
    <cellStyle name="R01A 3 8 2 2 2" xfId="39226"/>
    <cellStyle name="R01A 3 8 2 2 3" xfId="39227"/>
    <cellStyle name="R01A 3 8 2 3" xfId="39228"/>
    <cellStyle name="R01A 3 8 2 4" xfId="39229"/>
    <cellStyle name="R01A 3 8 3" xfId="39230"/>
    <cellStyle name="R01A 3 8 3 2" xfId="39231"/>
    <cellStyle name="R01A 3 8 3 2 2" xfId="39232"/>
    <cellStyle name="R01A 3 8 3 2 3" xfId="39233"/>
    <cellStyle name="R01A 3 8 3 3" xfId="39234"/>
    <cellStyle name="R01A 3 8 3 4" xfId="39235"/>
    <cellStyle name="R01A 3 8 4" xfId="39236"/>
    <cellStyle name="R01A 3 8 4 2" xfId="39237"/>
    <cellStyle name="R01A 3 8 4 3" xfId="39238"/>
    <cellStyle name="R01A 3 8 5" xfId="39239"/>
    <cellStyle name="R01A 3 8 6" xfId="39240"/>
    <cellStyle name="R01A 3 9" xfId="39241"/>
    <cellStyle name="R01A 3 9 2" xfId="39242"/>
    <cellStyle name="R01A 3 9 2 2" xfId="39243"/>
    <cellStyle name="R01A 3 9 2 3" xfId="39244"/>
    <cellStyle name="R01A 3 9 3" xfId="39245"/>
    <cellStyle name="R01A 3 9 4" xfId="39246"/>
    <cellStyle name="R01A 4" xfId="39247"/>
    <cellStyle name="R01A 4 10" xfId="39248"/>
    <cellStyle name="R01A 4 10 2" xfId="39249"/>
    <cellStyle name="R01A 4 10 3" xfId="39250"/>
    <cellStyle name="R01A 4 11" xfId="39251"/>
    <cellStyle name="R01A 4 12" xfId="39252"/>
    <cellStyle name="R01A 4 2" xfId="39253"/>
    <cellStyle name="R01A 4 2 2" xfId="39254"/>
    <cellStyle name="R01A 4 2 2 2" xfId="39255"/>
    <cellStyle name="R01A 4 2 2 2 2" xfId="39256"/>
    <cellStyle name="R01A 4 2 2 2 3" xfId="39257"/>
    <cellStyle name="R01A 4 2 2 3" xfId="39258"/>
    <cellStyle name="R01A 4 2 2 4" xfId="39259"/>
    <cellStyle name="R01A 4 2 3" xfId="39260"/>
    <cellStyle name="R01A 4 2 3 2" xfId="39261"/>
    <cellStyle name="R01A 4 2 3 2 2" xfId="39262"/>
    <cellStyle name="R01A 4 2 3 2 3" xfId="39263"/>
    <cellStyle name="R01A 4 2 3 3" xfId="39264"/>
    <cellStyle name="R01A 4 2 3 4" xfId="39265"/>
    <cellStyle name="R01A 4 2 4" xfId="39266"/>
    <cellStyle name="R01A 4 2 4 2" xfId="39267"/>
    <cellStyle name="R01A 4 2 4 3" xfId="39268"/>
    <cellStyle name="R01A 4 2 5" xfId="39269"/>
    <cellStyle name="R01A 4 2 6" xfId="39270"/>
    <cellStyle name="R01A 4 3" xfId="39271"/>
    <cellStyle name="R01A 4 3 2" xfId="39272"/>
    <cellStyle name="R01A 4 3 2 2" xfId="39273"/>
    <cellStyle name="R01A 4 3 2 2 2" xfId="39274"/>
    <cellStyle name="R01A 4 3 2 2 3" xfId="39275"/>
    <cellStyle name="R01A 4 3 2 3" xfId="39276"/>
    <cellStyle name="R01A 4 3 2 4" xfId="39277"/>
    <cellStyle name="R01A 4 3 3" xfId="39278"/>
    <cellStyle name="R01A 4 3 3 2" xfId="39279"/>
    <cellStyle name="R01A 4 3 3 2 2" xfId="39280"/>
    <cellStyle name="R01A 4 3 3 2 3" xfId="39281"/>
    <cellStyle name="R01A 4 3 3 3" xfId="39282"/>
    <cellStyle name="R01A 4 3 3 4" xfId="39283"/>
    <cellStyle name="R01A 4 3 4" xfId="39284"/>
    <cellStyle name="R01A 4 3 4 2" xfId="39285"/>
    <cellStyle name="R01A 4 3 4 3" xfId="39286"/>
    <cellStyle name="R01A 4 3 5" xfId="39287"/>
    <cellStyle name="R01A 4 3 6" xfId="39288"/>
    <cellStyle name="R01A 4 4" xfId="39289"/>
    <cellStyle name="R01A 4 4 2" xfId="39290"/>
    <cellStyle name="R01A 4 4 2 2" xfId="39291"/>
    <cellStyle name="R01A 4 4 2 2 2" xfId="39292"/>
    <cellStyle name="R01A 4 4 2 2 3" xfId="39293"/>
    <cellStyle name="R01A 4 4 2 3" xfId="39294"/>
    <cellStyle name="R01A 4 4 2 4" xfId="39295"/>
    <cellStyle name="R01A 4 4 3" xfId="39296"/>
    <cellStyle name="R01A 4 4 3 2" xfId="39297"/>
    <cellStyle name="R01A 4 4 3 2 2" xfId="39298"/>
    <cellStyle name="R01A 4 4 3 2 3" xfId="39299"/>
    <cellStyle name="R01A 4 4 3 3" xfId="39300"/>
    <cellStyle name="R01A 4 4 3 4" xfId="39301"/>
    <cellStyle name="R01A 4 4 4" xfId="39302"/>
    <cellStyle name="R01A 4 4 4 2" xfId="39303"/>
    <cellStyle name="R01A 4 4 4 3" xfId="39304"/>
    <cellStyle name="R01A 4 4 5" xfId="39305"/>
    <cellStyle name="R01A 4 4 6" xfId="39306"/>
    <cellStyle name="R01A 4 5" xfId="39307"/>
    <cellStyle name="R01A 4 5 2" xfId="39308"/>
    <cellStyle name="R01A 4 5 2 2" xfId="39309"/>
    <cellStyle name="R01A 4 5 2 2 2" xfId="39310"/>
    <cellStyle name="R01A 4 5 2 2 3" xfId="39311"/>
    <cellStyle name="R01A 4 5 2 3" xfId="39312"/>
    <cellStyle name="R01A 4 5 2 4" xfId="39313"/>
    <cellStyle name="R01A 4 5 3" xfId="39314"/>
    <cellStyle name="R01A 4 5 3 2" xfId="39315"/>
    <cellStyle name="R01A 4 5 3 2 2" xfId="39316"/>
    <cellStyle name="R01A 4 5 3 2 3" xfId="39317"/>
    <cellStyle name="R01A 4 5 3 3" xfId="39318"/>
    <cellStyle name="R01A 4 5 3 4" xfId="39319"/>
    <cellStyle name="R01A 4 5 4" xfId="39320"/>
    <cellStyle name="R01A 4 5 4 2" xfId="39321"/>
    <cellStyle name="R01A 4 5 4 3" xfId="39322"/>
    <cellStyle name="R01A 4 5 5" xfId="39323"/>
    <cellStyle name="R01A 4 5 6" xfId="39324"/>
    <cellStyle name="R01A 4 6" xfId="39325"/>
    <cellStyle name="R01A 4 6 2" xfId="39326"/>
    <cellStyle name="R01A 4 6 2 2" xfId="39327"/>
    <cellStyle name="R01A 4 6 2 2 2" xfId="39328"/>
    <cellStyle name="R01A 4 6 2 2 3" xfId="39329"/>
    <cellStyle name="R01A 4 6 2 3" xfId="39330"/>
    <cellStyle name="R01A 4 6 2 4" xfId="39331"/>
    <cellStyle name="R01A 4 6 3" xfId="39332"/>
    <cellStyle name="R01A 4 6 3 2" xfId="39333"/>
    <cellStyle name="R01A 4 6 3 2 2" xfId="39334"/>
    <cellStyle name="R01A 4 6 3 2 3" xfId="39335"/>
    <cellStyle name="R01A 4 6 3 3" xfId="39336"/>
    <cellStyle name="R01A 4 6 3 4" xfId="39337"/>
    <cellStyle name="R01A 4 6 4" xfId="39338"/>
    <cellStyle name="R01A 4 6 4 2" xfId="39339"/>
    <cellStyle name="R01A 4 6 4 3" xfId="39340"/>
    <cellStyle name="R01A 4 6 5" xfId="39341"/>
    <cellStyle name="R01A 4 6 6" xfId="39342"/>
    <cellStyle name="R01A 4 7" xfId="39343"/>
    <cellStyle name="R01A 4 7 2" xfId="39344"/>
    <cellStyle name="R01A 4 7 2 2" xfId="39345"/>
    <cellStyle name="R01A 4 7 2 2 2" xfId="39346"/>
    <cellStyle name="R01A 4 7 2 2 3" xfId="39347"/>
    <cellStyle name="R01A 4 7 2 3" xfId="39348"/>
    <cellStyle name="R01A 4 7 2 4" xfId="39349"/>
    <cellStyle name="R01A 4 7 3" xfId="39350"/>
    <cellStyle name="R01A 4 7 3 2" xfId="39351"/>
    <cellStyle name="R01A 4 7 3 2 2" xfId="39352"/>
    <cellStyle name="R01A 4 7 3 2 3" xfId="39353"/>
    <cellStyle name="R01A 4 7 3 3" xfId="39354"/>
    <cellStyle name="R01A 4 7 3 4" xfId="39355"/>
    <cellStyle name="R01A 4 7 4" xfId="39356"/>
    <cellStyle name="R01A 4 7 4 2" xfId="39357"/>
    <cellStyle name="R01A 4 7 4 3" xfId="39358"/>
    <cellStyle name="R01A 4 7 5" xfId="39359"/>
    <cellStyle name="R01A 4 7 6" xfId="39360"/>
    <cellStyle name="R01A 4 8" xfId="39361"/>
    <cellStyle name="R01A 4 8 2" xfId="39362"/>
    <cellStyle name="R01A 4 8 2 2" xfId="39363"/>
    <cellStyle name="R01A 4 8 2 3" xfId="39364"/>
    <cellStyle name="R01A 4 8 3" xfId="39365"/>
    <cellStyle name="R01A 4 8 4" xfId="39366"/>
    <cellStyle name="R01A 4 9" xfId="39367"/>
    <cellStyle name="R01A 4 9 2" xfId="39368"/>
    <cellStyle name="R01A 4 9 2 2" xfId="39369"/>
    <cellStyle name="R01A 4 9 2 3" xfId="39370"/>
    <cellStyle name="R01A 4 9 3" xfId="39371"/>
    <cellStyle name="R01A 4 9 4" xfId="39372"/>
    <cellStyle name="R01A 5" xfId="39373"/>
    <cellStyle name="R01A 5 2" xfId="39374"/>
    <cellStyle name="R01A 5 2 2" xfId="39375"/>
    <cellStyle name="R01A 5 2 2 2" xfId="39376"/>
    <cellStyle name="R01A 5 2 2 3" xfId="39377"/>
    <cellStyle name="R01A 5 2 3" xfId="39378"/>
    <cellStyle name="R01A 5 2 4" xfId="39379"/>
    <cellStyle name="R01A 5 3" xfId="39380"/>
    <cellStyle name="R01A 5 3 2" xfId="39381"/>
    <cellStyle name="R01A 5 3 2 2" xfId="39382"/>
    <cellStyle name="R01A 5 3 2 3" xfId="39383"/>
    <cellStyle name="R01A 5 3 3" xfId="39384"/>
    <cellStyle name="R01A 5 3 4" xfId="39385"/>
    <cellStyle name="R01A 5 4" xfId="39386"/>
    <cellStyle name="R01A 5 4 2" xfId="39387"/>
    <cellStyle name="R01A 5 4 3" xfId="39388"/>
    <cellStyle name="R01A 5 5" xfId="39389"/>
    <cellStyle name="R01A 5 6" xfId="39390"/>
    <cellStyle name="R01A 6" xfId="39391"/>
    <cellStyle name="R01A 6 2" xfId="39392"/>
    <cellStyle name="R01A 6 2 2" xfId="39393"/>
    <cellStyle name="R01A 6 2 2 2" xfId="39394"/>
    <cellStyle name="R01A 6 2 2 3" xfId="39395"/>
    <cellStyle name="R01A 6 2 3" xfId="39396"/>
    <cellStyle name="R01A 6 2 4" xfId="39397"/>
    <cellStyle name="R01A 6 3" xfId="39398"/>
    <cellStyle name="R01A 6 3 2" xfId="39399"/>
    <cellStyle name="R01A 6 3 2 2" xfId="39400"/>
    <cellStyle name="R01A 6 3 2 3" xfId="39401"/>
    <cellStyle name="R01A 6 3 3" xfId="39402"/>
    <cellStyle name="R01A 6 3 4" xfId="39403"/>
    <cellStyle name="R01A 6 4" xfId="39404"/>
    <cellStyle name="R01A 6 4 2" xfId="39405"/>
    <cellStyle name="R01A 6 4 3" xfId="39406"/>
    <cellStyle name="R01A 6 5" xfId="39407"/>
    <cellStyle name="R01A 6 6" xfId="39408"/>
    <cellStyle name="R01A 7" xfId="39409"/>
    <cellStyle name="R01A 7 2" xfId="39410"/>
    <cellStyle name="R01A 7 2 2" xfId="39411"/>
    <cellStyle name="R01A 7 2 2 2" xfId="39412"/>
    <cellStyle name="R01A 7 2 2 3" xfId="39413"/>
    <cellStyle name="R01A 7 2 3" xfId="39414"/>
    <cellStyle name="R01A 7 2 4" xfId="39415"/>
    <cellStyle name="R01A 7 3" xfId="39416"/>
    <cellStyle name="R01A 7 3 2" xfId="39417"/>
    <cellStyle name="R01A 7 3 2 2" xfId="39418"/>
    <cellStyle name="R01A 7 3 2 3" xfId="39419"/>
    <cellStyle name="R01A 7 3 3" xfId="39420"/>
    <cellStyle name="R01A 7 3 4" xfId="39421"/>
    <cellStyle name="R01A 7 4" xfId="39422"/>
    <cellStyle name="R01A 7 4 2" xfId="39423"/>
    <cellStyle name="R01A 7 4 3" xfId="39424"/>
    <cellStyle name="R01A 7 5" xfId="39425"/>
    <cellStyle name="R01A 7 6" xfId="39426"/>
    <cellStyle name="R01A 8" xfId="39427"/>
    <cellStyle name="R01A 8 2" xfId="39428"/>
    <cellStyle name="R01A 8 2 2" xfId="39429"/>
    <cellStyle name="R01A 8 2 2 2" xfId="39430"/>
    <cellStyle name="R01A 8 2 2 3" xfId="39431"/>
    <cellStyle name="R01A 8 2 3" xfId="39432"/>
    <cellStyle name="R01A 8 2 4" xfId="39433"/>
    <cellStyle name="R01A 8 3" xfId="39434"/>
    <cellStyle name="R01A 8 3 2" xfId="39435"/>
    <cellStyle name="R01A 8 3 2 2" xfId="39436"/>
    <cellStyle name="R01A 8 3 2 3" xfId="39437"/>
    <cellStyle name="R01A 8 3 3" xfId="39438"/>
    <cellStyle name="R01A 8 3 4" xfId="39439"/>
    <cellStyle name="R01A 8 4" xfId="39440"/>
    <cellStyle name="R01A 8 4 2" xfId="39441"/>
    <cellStyle name="R01A 8 4 3" xfId="39442"/>
    <cellStyle name="R01A 8 5" xfId="39443"/>
    <cellStyle name="R01A 8 6" xfId="39444"/>
    <cellStyle name="R01A 9" xfId="39445"/>
    <cellStyle name="R01A 9 2" xfId="39446"/>
    <cellStyle name="R01A 9 2 2" xfId="39447"/>
    <cellStyle name="R01A 9 2 2 2" xfId="39448"/>
    <cellStyle name="R01A 9 2 2 3" xfId="39449"/>
    <cellStyle name="R01A 9 2 3" xfId="39450"/>
    <cellStyle name="R01A 9 2 4" xfId="39451"/>
    <cellStyle name="R01A 9 3" xfId="39452"/>
    <cellStyle name="R01A 9 3 2" xfId="39453"/>
    <cellStyle name="R01A 9 3 2 2" xfId="39454"/>
    <cellStyle name="R01A 9 3 2 3" xfId="39455"/>
    <cellStyle name="R01A 9 3 3" xfId="39456"/>
    <cellStyle name="R01A 9 3 4" xfId="39457"/>
    <cellStyle name="R01A 9 4" xfId="39458"/>
    <cellStyle name="R01A 9 4 2" xfId="39459"/>
    <cellStyle name="R01A 9 4 3" xfId="39460"/>
    <cellStyle name="R01A 9 5" xfId="39461"/>
    <cellStyle name="R01A 9 6" xfId="39462"/>
    <cellStyle name="R01H" xfId="590"/>
    <cellStyle name="R01H 2" xfId="1070"/>
    <cellStyle name="R01L" xfId="591"/>
    <cellStyle name="R01L 2" xfId="1071"/>
    <cellStyle name="R01L 3" xfId="39463"/>
    <cellStyle name="R02A" xfId="592"/>
    <cellStyle name="R02A 10" xfId="39464"/>
    <cellStyle name="R02A 10 2" xfId="39465"/>
    <cellStyle name="R02A 10 2 2" xfId="39466"/>
    <cellStyle name="R02A 10 2 2 2" xfId="39467"/>
    <cellStyle name="R02A 10 2 2 3" xfId="39468"/>
    <cellStyle name="R02A 10 2 3" xfId="39469"/>
    <cellStyle name="R02A 10 2 4" xfId="39470"/>
    <cellStyle name="R02A 10 3" xfId="39471"/>
    <cellStyle name="R02A 10 3 2" xfId="39472"/>
    <cellStyle name="R02A 10 3 2 2" xfId="39473"/>
    <cellStyle name="R02A 10 3 2 3" xfId="39474"/>
    <cellStyle name="R02A 10 3 3" xfId="39475"/>
    <cellStyle name="R02A 10 3 4" xfId="39476"/>
    <cellStyle name="R02A 10 4" xfId="39477"/>
    <cellStyle name="R02A 10 4 2" xfId="39478"/>
    <cellStyle name="R02A 10 4 3" xfId="39479"/>
    <cellStyle name="R02A 10 5" xfId="39480"/>
    <cellStyle name="R02A 10 6" xfId="39481"/>
    <cellStyle name="R02A 11" xfId="39482"/>
    <cellStyle name="R02A 11 2" xfId="39483"/>
    <cellStyle name="R02A 11 2 2" xfId="39484"/>
    <cellStyle name="R02A 11 2 2 2" xfId="39485"/>
    <cellStyle name="R02A 11 2 2 3" xfId="39486"/>
    <cellStyle name="R02A 11 2 3" xfId="39487"/>
    <cellStyle name="R02A 11 2 4" xfId="39488"/>
    <cellStyle name="R02A 11 3" xfId="39489"/>
    <cellStyle name="R02A 11 3 2" xfId="39490"/>
    <cellStyle name="R02A 11 3 2 2" xfId="39491"/>
    <cellStyle name="R02A 11 3 2 3" xfId="39492"/>
    <cellStyle name="R02A 11 3 3" xfId="39493"/>
    <cellStyle name="R02A 11 3 4" xfId="39494"/>
    <cellStyle name="R02A 11 4" xfId="39495"/>
    <cellStyle name="R02A 11 4 2" xfId="39496"/>
    <cellStyle name="R02A 11 4 3" xfId="39497"/>
    <cellStyle name="R02A 11 5" xfId="39498"/>
    <cellStyle name="R02A 11 6" xfId="39499"/>
    <cellStyle name="R02A 12" xfId="39500"/>
    <cellStyle name="R02A 12 2" xfId="39501"/>
    <cellStyle name="R02A 12 2 2" xfId="39502"/>
    <cellStyle name="R02A 12 2 2 2" xfId="39503"/>
    <cellStyle name="R02A 12 2 2 3" xfId="39504"/>
    <cellStyle name="R02A 12 2 3" xfId="39505"/>
    <cellStyle name="R02A 12 2 4" xfId="39506"/>
    <cellStyle name="R02A 12 3" xfId="39507"/>
    <cellStyle name="R02A 12 3 2" xfId="39508"/>
    <cellStyle name="R02A 12 3 2 2" xfId="39509"/>
    <cellStyle name="R02A 12 3 2 3" xfId="39510"/>
    <cellStyle name="R02A 12 3 3" xfId="39511"/>
    <cellStyle name="R02A 12 3 4" xfId="39512"/>
    <cellStyle name="R02A 12 4" xfId="39513"/>
    <cellStyle name="R02A 12 4 2" xfId="39514"/>
    <cellStyle name="R02A 12 4 3" xfId="39515"/>
    <cellStyle name="R02A 12 5" xfId="39516"/>
    <cellStyle name="R02A 12 6" xfId="39517"/>
    <cellStyle name="R02A 13" xfId="39518"/>
    <cellStyle name="R02A 14" xfId="39519"/>
    <cellStyle name="R02A 2" xfId="39520"/>
    <cellStyle name="R02A 2 10" xfId="39521"/>
    <cellStyle name="R02A 2 10 2" xfId="39522"/>
    <cellStyle name="R02A 2 10 3" xfId="39523"/>
    <cellStyle name="R02A 2 11" xfId="39524"/>
    <cellStyle name="R02A 2 12" xfId="39525"/>
    <cellStyle name="R02A 2 2" xfId="39526"/>
    <cellStyle name="R02A 2 2 2" xfId="39527"/>
    <cellStyle name="R02A 2 2 2 2" xfId="39528"/>
    <cellStyle name="R02A 2 2 2 2 2" xfId="39529"/>
    <cellStyle name="R02A 2 2 2 2 3" xfId="39530"/>
    <cellStyle name="R02A 2 2 2 3" xfId="39531"/>
    <cellStyle name="R02A 2 2 2 4" xfId="39532"/>
    <cellStyle name="R02A 2 2 3" xfId="39533"/>
    <cellStyle name="R02A 2 2 3 2" xfId="39534"/>
    <cellStyle name="R02A 2 2 3 2 2" xfId="39535"/>
    <cellStyle name="R02A 2 2 3 2 3" xfId="39536"/>
    <cellStyle name="R02A 2 2 3 3" xfId="39537"/>
    <cellStyle name="R02A 2 2 3 4" xfId="39538"/>
    <cellStyle name="R02A 2 2 4" xfId="39539"/>
    <cellStyle name="R02A 2 2 4 2" xfId="39540"/>
    <cellStyle name="R02A 2 2 4 3" xfId="39541"/>
    <cellStyle name="R02A 2 2 5" xfId="39542"/>
    <cellStyle name="R02A 2 2 6" xfId="39543"/>
    <cellStyle name="R02A 2 3" xfId="39544"/>
    <cellStyle name="R02A 2 3 2" xfId="39545"/>
    <cellStyle name="R02A 2 3 2 2" xfId="39546"/>
    <cellStyle name="R02A 2 3 2 2 2" xfId="39547"/>
    <cellStyle name="R02A 2 3 2 2 3" xfId="39548"/>
    <cellStyle name="R02A 2 3 2 3" xfId="39549"/>
    <cellStyle name="R02A 2 3 2 4" xfId="39550"/>
    <cellStyle name="R02A 2 3 3" xfId="39551"/>
    <cellStyle name="R02A 2 3 3 2" xfId="39552"/>
    <cellStyle name="R02A 2 3 3 2 2" xfId="39553"/>
    <cellStyle name="R02A 2 3 3 2 3" xfId="39554"/>
    <cellStyle name="R02A 2 3 3 3" xfId="39555"/>
    <cellStyle name="R02A 2 3 3 4" xfId="39556"/>
    <cellStyle name="R02A 2 3 4" xfId="39557"/>
    <cellStyle name="R02A 2 3 4 2" xfId="39558"/>
    <cellStyle name="R02A 2 3 4 3" xfId="39559"/>
    <cellStyle name="R02A 2 3 5" xfId="39560"/>
    <cellStyle name="R02A 2 3 6" xfId="39561"/>
    <cellStyle name="R02A 2 4" xfId="39562"/>
    <cellStyle name="R02A 2 4 2" xfId="39563"/>
    <cellStyle name="R02A 2 4 2 2" xfId="39564"/>
    <cellStyle name="R02A 2 4 2 2 2" xfId="39565"/>
    <cellStyle name="R02A 2 4 2 2 3" xfId="39566"/>
    <cellStyle name="R02A 2 4 2 3" xfId="39567"/>
    <cellStyle name="R02A 2 4 2 4" xfId="39568"/>
    <cellStyle name="R02A 2 4 3" xfId="39569"/>
    <cellStyle name="R02A 2 4 3 2" xfId="39570"/>
    <cellStyle name="R02A 2 4 3 2 2" xfId="39571"/>
    <cellStyle name="R02A 2 4 3 2 3" xfId="39572"/>
    <cellStyle name="R02A 2 4 3 3" xfId="39573"/>
    <cellStyle name="R02A 2 4 3 4" xfId="39574"/>
    <cellStyle name="R02A 2 4 4" xfId="39575"/>
    <cellStyle name="R02A 2 4 4 2" xfId="39576"/>
    <cellStyle name="R02A 2 4 4 3" xfId="39577"/>
    <cellStyle name="R02A 2 4 5" xfId="39578"/>
    <cellStyle name="R02A 2 4 6" xfId="39579"/>
    <cellStyle name="R02A 2 5" xfId="39580"/>
    <cellStyle name="R02A 2 5 2" xfId="39581"/>
    <cellStyle name="R02A 2 5 2 2" xfId="39582"/>
    <cellStyle name="R02A 2 5 2 2 2" xfId="39583"/>
    <cellStyle name="R02A 2 5 2 2 3" xfId="39584"/>
    <cellStyle name="R02A 2 5 2 3" xfId="39585"/>
    <cellStyle name="R02A 2 5 2 4" xfId="39586"/>
    <cellStyle name="R02A 2 5 3" xfId="39587"/>
    <cellStyle name="R02A 2 5 3 2" xfId="39588"/>
    <cellStyle name="R02A 2 5 3 2 2" xfId="39589"/>
    <cellStyle name="R02A 2 5 3 2 3" xfId="39590"/>
    <cellStyle name="R02A 2 5 3 3" xfId="39591"/>
    <cellStyle name="R02A 2 5 3 4" xfId="39592"/>
    <cellStyle name="R02A 2 5 4" xfId="39593"/>
    <cellStyle name="R02A 2 5 4 2" xfId="39594"/>
    <cellStyle name="R02A 2 5 4 3" xfId="39595"/>
    <cellStyle name="R02A 2 5 5" xfId="39596"/>
    <cellStyle name="R02A 2 5 6" xfId="39597"/>
    <cellStyle name="R02A 2 6" xfId="39598"/>
    <cellStyle name="R02A 2 6 2" xfId="39599"/>
    <cellStyle name="R02A 2 6 2 2" xfId="39600"/>
    <cellStyle name="R02A 2 6 2 2 2" xfId="39601"/>
    <cellStyle name="R02A 2 6 2 2 3" xfId="39602"/>
    <cellStyle name="R02A 2 6 2 3" xfId="39603"/>
    <cellStyle name="R02A 2 6 2 4" xfId="39604"/>
    <cellStyle name="R02A 2 6 3" xfId="39605"/>
    <cellStyle name="R02A 2 6 3 2" xfId="39606"/>
    <cellStyle name="R02A 2 6 3 2 2" xfId="39607"/>
    <cellStyle name="R02A 2 6 3 2 3" xfId="39608"/>
    <cellStyle name="R02A 2 6 3 3" xfId="39609"/>
    <cellStyle name="R02A 2 6 3 4" xfId="39610"/>
    <cellStyle name="R02A 2 6 4" xfId="39611"/>
    <cellStyle name="R02A 2 6 4 2" xfId="39612"/>
    <cellStyle name="R02A 2 6 4 3" xfId="39613"/>
    <cellStyle name="R02A 2 6 5" xfId="39614"/>
    <cellStyle name="R02A 2 6 6" xfId="39615"/>
    <cellStyle name="R02A 2 7" xfId="39616"/>
    <cellStyle name="R02A 2 7 2" xfId="39617"/>
    <cellStyle name="R02A 2 7 2 2" xfId="39618"/>
    <cellStyle name="R02A 2 7 2 2 2" xfId="39619"/>
    <cellStyle name="R02A 2 7 2 2 3" xfId="39620"/>
    <cellStyle name="R02A 2 7 2 3" xfId="39621"/>
    <cellStyle name="R02A 2 7 2 4" xfId="39622"/>
    <cellStyle name="R02A 2 7 3" xfId="39623"/>
    <cellStyle name="R02A 2 7 3 2" xfId="39624"/>
    <cellStyle name="R02A 2 7 3 2 2" xfId="39625"/>
    <cellStyle name="R02A 2 7 3 2 3" xfId="39626"/>
    <cellStyle name="R02A 2 7 3 3" xfId="39627"/>
    <cellStyle name="R02A 2 7 3 4" xfId="39628"/>
    <cellStyle name="R02A 2 7 4" xfId="39629"/>
    <cellStyle name="R02A 2 7 4 2" xfId="39630"/>
    <cellStyle name="R02A 2 7 4 3" xfId="39631"/>
    <cellStyle name="R02A 2 7 5" xfId="39632"/>
    <cellStyle name="R02A 2 7 6" xfId="39633"/>
    <cellStyle name="R02A 2 8" xfId="39634"/>
    <cellStyle name="R02A 2 8 2" xfId="39635"/>
    <cellStyle name="R02A 2 8 2 2" xfId="39636"/>
    <cellStyle name="R02A 2 8 2 3" xfId="39637"/>
    <cellStyle name="R02A 2 8 3" xfId="39638"/>
    <cellStyle name="R02A 2 8 4" xfId="39639"/>
    <cellStyle name="R02A 2 9" xfId="39640"/>
    <cellStyle name="R02A 2 9 2" xfId="39641"/>
    <cellStyle name="R02A 2 9 2 2" xfId="39642"/>
    <cellStyle name="R02A 2 9 2 3" xfId="39643"/>
    <cellStyle name="R02A 2 9 3" xfId="39644"/>
    <cellStyle name="R02A 2 9 4" xfId="39645"/>
    <cellStyle name="R02A 3" xfId="39646"/>
    <cellStyle name="R02A 3 10" xfId="39647"/>
    <cellStyle name="R02A 3 10 2" xfId="39648"/>
    <cellStyle name="R02A 3 10 3" xfId="39649"/>
    <cellStyle name="R02A 3 11" xfId="39650"/>
    <cellStyle name="R02A 3 12" xfId="39651"/>
    <cellStyle name="R02A 3 2" xfId="39652"/>
    <cellStyle name="R02A 3 2 2" xfId="39653"/>
    <cellStyle name="R02A 3 2 2 2" xfId="39654"/>
    <cellStyle name="R02A 3 2 2 2 2" xfId="39655"/>
    <cellStyle name="R02A 3 2 2 2 3" xfId="39656"/>
    <cellStyle name="R02A 3 2 2 3" xfId="39657"/>
    <cellStyle name="R02A 3 2 2 4" xfId="39658"/>
    <cellStyle name="R02A 3 2 3" xfId="39659"/>
    <cellStyle name="R02A 3 2 3 2" xfId="39660"/>
    <cellStyle name="R02A 3 2 3 2 2" xfId="39661"/>
    <cellStyle name="R02A 3 2 3 2 3" xfId="39662"/>
    <cellStyle name="R02A 3 2 3 3" xfId="39663"/>
    <cellStyle name="R02A 3 2 3 4" xfId="39664"/>
    <cellStyle name="R02A 3 2 4" xfId="39665"/>
    <cellStyle name="R02A 3 2 4 2" xfId="39666"/>
    <cellStyle name="R02A 3 2 4 3" xfId="39667"/>
    <cellStyle name="R02A 3 2 5" xfId="39668"/>
    <cellStyle name="R02A 3 2 6" xfId="39669"/>
    <cellStyle name="R02A 3 3" xfId="39670"/>
    <cellStyle name="R02A 3 3 2" xfId="39671"/>
    <cellStyle name="R02A 3 3 2 2" xfId="39672"/>
    <cellStyle name="R02A 3 3 2 2 2" xfId="39673"/>
    <cellStyle name="R02A 3 3 2 2 3" xfId="39674"/>
    <cellStyle name="R02A 3 3 2 3" xfId="39675"/>
    <cellStyle name="R02A 3 3 2 4" xfId="39676"/>
    <cellStyle name="R02A 3 3 3" xfId="39677"/>
    <cellStyle name="R02A 3 3 3 2" xfId="39678"/>
    <cellStyle name="R02A 3 3 3 2 2" xfId="39679"/>
    <cellStyle name="R02A 3 3 3 2 3" xfId="39680"/>
    <cellStyle name="R02A 3 3 3 3" xfId="39681"/>
    <cellStyle name="R02A 3 3 3 4" xfId="39682"/>
    <cellStyle name="R02A 3 3 4" xfId="39683"/>
    <cellStyle name="R02A 3 3 4 2" xfId="39684"/>
    <cellStyle name="R02A 3 3 4 3" xfId="39685"/>
    <cellStyle name="R02A 3 3 5" xfId="39686"/>
    <cellStyle name="R02A 3 3 6" xfId="39687"/>
    <cellStyle name="R02A 3 4" xfId="39688"/>
    <cellStyle name="R02A 3 4 2" xfId="39689"/>
    <cellStyle name="R02A 3 4 2 2" xfId="39690"/>
    <cellStyle name="R02A 3 4 2 2 2" xfId="39691"/>
    <cellStyle name="R02A 3 4 2 2 3" xfId="39692"/>
    <cellStyle name="R02A 3 4 2 3" xfId="39693"/>
    <cellStyle name="R02A 3 4 2 4" xfId="39694"/>
    <cellStyle name="R02A 3 4 3" xfId="39695"/>
    <cellStyle name="R02A 3 4 3 2" xfId="39696"/>
    <cellStyle name="R02A 3 4 3 2 2" xfId="39697"/>
    <cellStyle name="R02A 3 4 3 2 3" xfId="39698"/>
    <cellStyle name="R02A 3 4 3 3" xfId="39699"/>
    <cellStyle name="R02A 3 4 3 4" xfId="39700"/>
    <cellStyle name="R02A 3 4 4" xfId="39701"/>
    <cellStyle name="R02A 3 4 4 2" xfId="39702"/>
    <cellStyle name="R02A 3 4 4 3" xfId="39703"/>
    <cellStyle name="R02A 3 4 5" xfId="39704"/>
    <cellStyle name="R02A 3 4 6" xfId="39705"/>
    <cellStyle name="R02A 3 5" xfId="39706"/>
    <cellStyle name="R02A 3 5 2" xfId="39707"/>
    <cellStyle name="R02A 3 5 2 2" xfId="39708"/>
    <cellStyle name="R02A 3 5 2 2 2" xfId="39709"/>
    <cellStyle name="R02A 3 5 2 2 3" xfId="39710"/>
    <cellStyle name="R02A 3 5 2 3" xfId="39711"/>
    <cellStyle name="R02A 3 5 2 4" xfId="39712"/>
    <cellStyle name="R02A 3 5 3" xfId="39713"/>
    <cellStyle name="R02A 3 5 3 2" xfId="39714"/>
    <cellStyle name="R02A 3 5 3 2 2" xfId="39715"/>
    <cellStyle name="R02A 3 5 3 2 3" xfId="39716"/>
    <cellStyle name="R02A 3 5 3 3" xfId="39717"/>
    <cellStyle name="R02A 3 5 3 4" xfId="39718"/>
    <cellStyle name="R02A 3 5 4" xfId="39719"/>
    <cellStyle name="R02A 3 5 4 2" xfId="39720"/>
    <cellStyle name="R02A 3 5 4 3" xfId="39721"/>
    <cellStyle name="R02A 3 5 5" xfId="39722"/>
    <cellStyle name="R02A 3 5 6" xfId="39723"/>
    <cellStyle name="R02A 3 6" xfId="39724"/>
    <cellStyle name="R02A 3 6 2" xfId="39725"/>
    <cellStyle name="R02A 3 6 2 2" xfId="39726"/>
    <cellStyle name="R02A 3 6 2 2 2" xfId="39727"/>
    <cellStyle name="R02A 3 6 2 2 3" xfId="39728"/>
    <cellStyle name="R02A 3 6 2 3" xfId="39729"/>
    <cellStyle name="R02A 3 6 2 4" xfId="39730"/>
    <cellStyle name="R02A 3 6 3" xfId="39731"/>
    <cellStyle name="R02A 3 6 3 2" xfId="39732"/>
    <cellStyle name="R02A 3 6 3 2 2" xfId="39733"/>
    <cellStyle name="R02A 3 6 3 2 3" xfId="39734"/>
    <cellStyle name="R02A 3 6 3 3" xfId="39735"/>
    <cellStyle name="R02A 3 6 3 4" xfId="39736"/>
    <cellStyle name="R02A 3 6 4" xfId="39737"/>
    <cellStyle name="R02A 3 6 4 2" xfId="39738"/>
    <cellStyle name="R02A 3 6 4 3" xfId="39739"/>
    <cellStyle name="R02A 3 6 5" xfId="39740"/>
    <cellStyle name="R02A 3 6 6" xfId="39741"/>
    <cellStyle name="R02A 3 7" xfId="39742"/>
    <cellStyle name="R02A 3 7 2" xfId="39743"/>
    <cellStyle name="R02A 3 7 2 2" xfId="39744"/>
    <cellStyle name="R02A 3 7 2 2 2" xfId="39745"/>
    <cellStyle name="R02A 3 7 2 2 3" xfId="39746"/>
    <cellStyle name="R02A 3 7 2 3" xfId="39747"/>
    <cellStyle name="R02A 3 7 2 4" xfId="39748"/>
    <cellStyle name="R02A 3 7 3" xfId="39749"/>
    <cellStyle name="R02A 3 7 3 2" xfId="39750"/>
    <cellStyle name="R02A 3 7 3 2 2" xfId="39751"/>
    <cellStyle name="R02A 3 7 3 2 3" xfId="39752"/>
    <cellStyle name="R02A 3 7 3 3" xfId="39753"/>
    <cellStyle name="R02A 3 7 3 4" xfId="39754"/>
    <cellStyle name="R02A 3 7 4" xfId="39755"/>
    <cellStyle name="R02A 3 7 4 2" xfId="39756"/>
    <cellStyle name="R02A 3 7 4 3" xfId="39757"/>
    <cellStyle name="R02A 3 7 5" xfId="39758"/>
    <cellStyle name="R02A 3 7 6" xfId="39759"/>
    <cellStyle name="R02A 3 8" xfId="39760"/>
    <cellStyle name="R02A 3 8 2" xfId="39761"/>
    <cellStyle name="R02A 3 8 2 2" xfId="39762"/>
    <cellStyle name="R02A 3 8 2 3" xfId="39763"/>
    <cellStyle name="R02A 3 8 3" xfId="39764"/>
    <cellStyle name="R02A 3 8 4" xfId="39765"/>
    <cellStyle name="R02A 3 9" xfId="39766"/>
    <cellStyle name="R02A 3 9 2" xfId="39767"/>
    <cellStyle name="R02A 3 9 2 2" xfId="39768"/>
    <cellStyle name="R02A 3 9 2 3" xfId="39769"/>
    <cellStyle name="R02A 3 9 3" xfId="39770"/>
    <cellStyle name="R02A 3 9 4" xfId="39771"/>
    <cellStyle name="R02A 4" xfId="39772"/>
    <cellStyle name="R02A 4 2" xfId="39773"/>
    <cellStyle name="R02A 4 2 2" xfId="39774"/>
    <cellStyle name="R02A 4 2 2 2" xfId="39775"/>
    <cellStyle name="R02A 4 2 2 3" xfId="39776"/>
    <cellStyle name="R02A 4 2 3" xfId="39777"/>
    <cellStyle name="R02A 4 2 4" xfId="39778"/>
    <cellStyle name="R02A 4 3" xfId="39779"/>
    <cellStyle name="R02A 4 3 2" xfId="39780"/>
    <cellStyle name="R02A 4 3 2 2" xfId="39781"/>
    <cellStyle name="R02A 4 3 2 3" xfId="39782"/>
    <cellStyle name="R02A 4 3 3" xfId="39783"/>
    <cellStyle name="R02A 4 3 4" xfId="39784"/>
    <cellStyle name="R02A 4 4" xfId="39785"/>
    <cellStyle name="R02A 4 4 2" xfId="39786"/>
    <cellStyle name="R02A 4 4 3" xfId="39787"/>
    <cellStyle name="R02A 4 5" xfId="39788"/>
    <cellStyle name="R02A 4 6" xfId="39789"/>
    <cellStyle name="R02A 5" xfId="39790"/>
    <cellStyle name="R02A 5 2" xfId="39791"/>
    <cellStyle name="R02A 5 2 2" xfId="39792"/>
    <cellStyle name="R02A 5 2 2 2" xfId="39793"/>
    <cellStyle name="R02A 5 2 2 3" xfId="39794"/>
    <cellStyle name="R02A 5 2 3" xfId="39795"/>
    <cellStyle name="R02A 5 2 4" xfId="39796"/>
    <cellStyle name="R02A 5 3" xfId="39797"/>
    <cellStyle name="R02A 5 3 2" xfId="39798"/>
    <cellStyle name="R02A 5 3 2 2" xfId="39799"/>
    <cellStyle name="R02A 5 3 2 3" xfId="39800"/>
    <cellStyle name="R02A 5 3 3" xfId="39801"/>
    <cellStyle name="R02A 5 3 4" xfId="39802"/>
    <cellStyle name="R02A 5 4" xfId="39803"/>
    <cellStyle name="R02A 5 4 2" xfId="39804"/>
    <cellStyle name="R02A 5 4 3" xfId="39805"/>
    <cellStyle name="R02A 5 5" xfId="39806"/>
    <cellStyle name="R02A 5 6" xfId="39807"/>
    <cellStyle name="R02A 6" xfId="39808"/>
    <cellStyle name="R02A 6 2" xfId="39809"/>
    <cellStyle name="R02A 6 2 2" xfId="39810"/>
    <cellStyle name="R02A 6 2 2 2" xfId="39811"/>
    <cellStyle name="R02A 6 2 2 3" xfId="39812"/>
    <cellStyle name="R02A 6 2 3" xfId="39813"/>
    <cellStyle name="R02A 6 2 4" xfId="39814"/>
    <cellStyle name="R02A 6 3" xfId="39815"/>
    <cellStyle name="R02A 6 3 2" xfId="39816"/>
    <cellStyle name="R02A 6 3 2 2" xfId="39817"/>
    <cellStyle name="R02A 6 3 2 3" xfId="39818"/>
    <cellStyle name="R02A 6 3 3" xfId="39819"/>
    <cellStyle name="R02A 6 3 4" xfId="39820"/>
    <cellStyle name="R02A 6 4" xfId="39821"/>
    <cellStyle name="R02A 6 4 2" xfId="39822"/>
    <cellStyle name="R02A 6 4 3" xfId="39823"/>
    <cellStyle name="R02A 6 5" xfId="39824"/>
    <cellStyle name="R02A 6 6" xfId="39825"/>
    <cellStyle name="R02A 7" xfId="39826"/>
    <cellStyle name="R02A 7 2" xfId="39827"/>
    <cellStyle name="R02A 7 2 2" xfId="39828"/>
    <cellStyle name="R02A 7 2 2 2" xfId="39829"/>
    <cellStyle name="R02A 7 2 2 3" xfId="39830"/>
    <cellStyle name="R02A 7 2 3" xfId="39831"/>
    <cellStyle name="R02A 7 2 4" xfId="39832"/>
    <cellStyle name="R02A 7 3" xfId="39833"/>
    <cellStyle name="R02A 7 3 2" xfId="39834"/>
    <cellStyle name="R02A 7 3 2 2" xfId="39835"/>
    <cellStyle name="R02A 7 3 2 3" xfId="39836"/>
    <cellStyle name="R02A 7 3 3" xfId="39837"/>
    <cellStyle name="R02A 7 3 4" xfId="39838"/>
    <cellStyle name="R02A 7 4" xfId="39839"/>
    <cellStyle name="R02A 7 4 2" xfId="39840"/>
    <cellStyle name="R02A 7 4 3" xfId="39841"/>
    <cellStyle name="R02A 7 5" xfId="39842"/>
    <cellStyle name="R02A 7 6" xfId="39843"/>
    <cellStyle name="R02A 8" xfId="39844"/>
    <cellStyle name="R02A 8 2" xfId="39845"/>
    <cellStyle name="R02A 8 2 2" xfId="39846"/>
    <cellStyle name="R02A 8 2 2 2" xfId="39847"/>
    <cellStyle name="R02A 8 2 2 3" xfId="39848"/>
    <cellStyle name="R02A 8 2 3" xfId="39849"/>
    <cellStyle name="R02A 8 2 4" xfId="39850"/>
    <cellStyle name="R02A 8 3" xfId="39851"/>
    <cellStyle name="R02A 8 3 2" xfId="39852"/>
    <cellStyle name="R02A 8 3 2 2" xfId="39853"/>
    <cellStyle name="R02A 8 3 2 3" xfId="39854"/>
    <cellStyle name="R02A 8 3 3" xfId="39855"/>
    <cellStyle name="R02A 8 3 4" xfId="39856"/>
    <cellStyle name="R02A 8 4" xfId="39857"/>
    <cellStyle name="R02A 8 4 2" xfId="39858"/>
    <cellStyle name="R02A 8 4 3" xfId="39859"/>
    <cellStyle name="R02A 8 5" xfId="39860"/>
    <cellStyle name="R02A 8 6" xfId="39861"/>
    <cellStyle name="R02A 9" xfId="39862"/>
    <cellStyle name="R02A 9 2" xfId="39863"/>
    <cellStyle name="R02A 9 2 2" xfId="39864"/>
    <cellStyle name="R02A 9 2 2 2" xfId="39865"/>
    <cellStyle name="R02A 9 2 2 3" xfId="39866"/>
    <cellStyle name="R02A 9 2 3" xfId="39867"/>
    <cellStyle name="R02A 9 2 4" xfId="39868"/>
    <cellStyle name="R02A 9 3" xfId="39869"/>
    <cellStyle name="R02A 9 3 2" xfId="39870"/>
    <cellStyle name="R02A 9 3 2 2" xfId="39871"/>
    <cellStyle name="R02A 9 3 2 3" xfId="39872"/>
    <cellStyle name="R02A 9 3 3" xfId="39873"/>
    <cellStyle name="R02A 9 3 4" xfId="39874"/>
    <cellStyle name="R02A 9 4" xfId="39875"/>
    <cellStyle name="R02A 9 4 2" xfId="39876"/>
    <cellStyle name="R02A 9 4 3" xfId="39877"/>
    <cellStyle name="R02A 9 5" xfId="39878"/>
    <cellStyle name="R02A 9 6" xfId="39879"/>
    <cellStyle name="R02H" xfId="593"/>
    <cellStyle name="R02H 2" xfId="1072"/>
    <cellStyle name="R02L" xfId="594"/>
    <cellStyle name="R02L 2" xfId="1073"/>
    <cellStyle name="R02L 3" xfId="39880"/>
    <cellStyle name="R03A" xfId="595"/>
    <cellStyle name="R03A 10" xfId="39881"/>
    <cellStyle name="R03A 10 2" xfId="39882"/>
    <cellStyle name="R03A 10 2 2" xfId="39883"/>
    <cellStyle name="R03A 10 2 2 2" xfId="39884"/>
    <cellStyle name="R03A 10 2 2 3" xfId="39885"/>
    <cellStyle name="R03A 10 2 3" xfId="39886"/>
    <cellStyle name="R03A 10 2 4" xfId="39887"/>
    <cellStyle name="R03A 10 3" xfId="39888"/>
    <cellStyle name="R03A 10 3 2" xfId="39889"/>
    <cellStyle name="R03A 10 3 2 2" xfId="39890"/>
    <cellStyle name="R03A 10 3 2 3" xfId="39891"/>
    <cellStyle name="R03A 10 3 3" xfId="39892"/>
    <cellStyle name="R03A 10 3 4" xfId="39893"/>
    <cellStyle name="R03A 10 4" xfId="39894"/>
    <cellStyle name="R03A 10 4 2" xfId="39895"/>
    <cellStyle name="R03A 10 4 3" xfId="39896"/>
    <cellStyle name="R03A 10 5" xfId="39897"/>
    <cellStyle name="R03A 10 6" xfId="39898"/>
    <cellStyle name="R03A 11" xfId="39899"/>
    <cellStyle name="R03A 11 2" xfId="39900"/>
    <cellStyle name="R03A 11 2 2" xfId="39901"/>
    <cellStyle name="R03A 11 2 2 2" xfId="39902"/>
    <cellStyle name="R03A 11 2 2 3" xfId="39903"/>
    <cellStyle name="R03A 11 2 3" xfId="39904"/>
    <cellStyle name="R03A 11 2 4" xfId="39905"/>
    <cellStyle name="R03A 11 3" xfId="39906"/>
    <cellStyle name="R03A 11 3 2" xfId="39907"/>
    <cellStyle name="R03A 11 3 2 2" xfId="39908"/>
    <cellStyle name="R03A 11 3 2 3" xfId="39909"/>
    <cellStyle name="R03A 11 3 3" xfId="39910"/>
    <cellStyle name="R03A 11 3 4" xfId="39911"/>
    <cellStyle name="R03A 11 4" xfId="39912"/>
    <cellStyle name="R03A 11 4 2" xfId="39913"/>
    <cellStyle name="R03A 11 4 3" xfId="39914"/>
    <cellStyle name="R03A 11 5" xfId="39915"/>
    <cellStyle name="R03A 11 6" xfId="39916"/>
    <cellStyle name="R03A 12" xfId="39917"/>
    <cellStyle name="R03A 12 2" xfId="39918"/>
    <cellStyle name="R03A 12 2 2" xfId="39919"/>
    <cellStyle name="R03A 12 2 2 2" xfId="39920"/>
    <cellStyle name="R03A 12 2 2 3" xfId="39921"/>
    <cellStyle name="R03A 12 2 3" xfId="39922"/>
    <cellStyle name="R03A 12 2 4" xfId="39923"/>
    <cellStyle name="R03A 12 3" xfId="39924"/>
    <cellStyle name="R03A 12 3 2" xfId="39925"/>
    <cellStyle name="R03A 12 3 2 2" xfId="39926"/>
    <cellStyle name="R03A 12 3 2 3" xfId="39927"/>
    <cellStyle name="R03A 12 3 3" xfId="39928"/>
    <cellStyle name="R03A 12 3 4" xfId="39929"/>
    <cellStyle name="R03A 12 4" xfId="39930"/>
    <cellStyle name="R03A 12 4 2" xfId="39931"/>
    <cellStyle name="R03A 12 4 3" xfId="39932"/>
    <cellStyle name="R03A 12 5" xfId="39933"/>
    <cellStyle name="R03A 12 6" xfId="39934"/>
    <cellStyle name="R03A 13" xfId="39935"/>
    <cellStyle name="R03A 14" xfId="39936"/>
    <cellStyle name="R03A 2" xfId="39937"/>
    <cellStyle name="R03A 2 10" xfId="39938"/>
    <cellStyle name="R03A 2 10 2" xfId="39939"/>
    <cellStyle name="R03A 2 10 3" xfId="39940"/>
    <cellStyle name="R03A 2 11" xfId="39941"/>
    <cellStyle name="R03A 2 12" xfId="39942"/>
    <cellStyle name="R03A 2 2" xfId="39943"/>
    <cellStyle name="R03A 2 2 2" xfId="39944"/>
    <cellStyle name="R03A 2 2 2 2" xfId="39945"/>
    <cellStyle name="R03A 2 2 2 2 2" xfId="39946"/>
    <cellStyle name="R03A 2 2 2 2 3" xfId="39947"/>
    <cellStyle name="R03A 2 2 2 3" xfId="39948"/>
    <cellStyle name="R03A 2 2 2 4" xfId="39949"/>
    <cellStyle name="R03A 2 2 3" xfId="39950"/>
    <cellStyle name="R03A 2 2 3 2" xfId="39951"/>
    <cellStyle name="R03A 2 2 3 2 2" xfId="39952"/>
    <cellStyle name="R03A 2 2 3 2 3" xfId="39953"/>
    <cellStyle name="R03A 2 2 3 3" xfId="39954"/>
    <cellStyle name="R03A 2 2 3 4" xfId="39955"/>
    <cellStyle name="R03A 2 2 4" xfId="39956"/>
    <cellStyle name="R03A 2 2 4 2" xfId="39957"/>
    <cellStyle name="R03A 2 2 4 3" xfId="39958"/>
    <cellStyle name="R03A 2 2 5" xfId="39959"/>
    <cellStyle name="R03A 2 2 6" xfId="39960"/>
    <cellStyle name="R03A 2 3" xfId="39961"/>
    <cellStyle name="R03A 2 3 2" xfId="39962"/>
    <cellStyle name="R03A 2 3 2 2" xfId="39963"/>
    <cellStyle name="R03A 2 3 2 2 2" xfId="39964"/>
    <cellStyle name="R03A 2 3 2 2 3" xfId="39965"/>
    <cellStyle name="R03A 2 3 2 3" xfId="39966"/>
    <cellStyle name="R03A 2 3 2 4" xfId="39967"/>
    <cellStyle name="R03A 2 3 3" xfId="39968"/>
    <cellStyle name="R03A 2 3 3 2" xfId="39969"/>
    <cellStyle name="R03A 2 3 3 2 2" xfId="39970"/>
    <cellStyle name="R03A 2 3 3 2 3" xfId="39971"/>
    <cellStyle name="R03A 2 3 3 3" xfId="39972"/>
    <cellStyle name="R03A 2 3 3 4" xfId="39973"/>
    <cellStyle name="R03A 2 3 4" xfId="39974"/>
    <cellStyle name="R03A 2 3 4 2" xfId="39975"/>
    <cellStyle name="R03A 2 3 4 3" xfId="39976"/>
    <cellStyle name="R03A 2 3 5" xfId="39977"/>
    <cellStyle name="R03A 2 3 6" xfId="39978"/>
    <cellStyle name="R03A 2 4" xfId="39979"/>
    <cellStyle name="R03A 2 4 2" xfId="39980"/>
    <cellStyle name="R03A 2 4 2 2" xfId="39981"/>
    <cellStyle name="R03A 2 4 2 2 2" xfId="39982"/>
    <cellStyle name="R03A 2 4 2 2 3" xfId="39983"/>
    <cellStyle name="R03A 2 4 2 3" xfId="39984"/>
    <cellStyle name="R03A 2 4 2 4" xfId="39985"/>
    <cellStyle name="R03A 2 4 3" xfId="39986"/>
    <cellStyle name="R03A 2 4 3 2" xfId="39987"/>
    <cellStyle name="R03A 2 4 3 2 2" xfId="39988"/>
    <cellStyle name="R03A 2 4 3 2 3" xfId="39989"/>
    <cellStyle name="R03A 2 4 3 3" xfId="39990"/>
    <cellStyle name="R03A 2 4 3 4" xfId="39991"/>
    <cellStyle name="R03A 2 4 4" xfId="39992"/>
    <cellStyle name="R03A 2 4 4 2" xfId="39993"/>
    <cellStyle name="R03A 2 4 4 3" xfId="39994"/>
    <cellStyle name="R03A 2 4 5" xfId="39995"/>
    <cellStyle name="R03A 2 4 6" xfId="39996"/>
    <cellStyle name="R03A 2 5" xfId="39997"/>
    <cellStyle name="R03A 2 5 2" xfId="39998"/>
    <cellStyle name="R03A 2 5 2 2" xfId="39999"/>
    <cellStyle name="R03A 2 5 2 2 2" xfId="40000"/>
    <cellStyle name="R03A 2 5 2 2 3" xfId="40001"/>
    <cellStyle name="R03A 2 5 2 3" xfId="40002"/>
    <cellStyle name="R03A 2 5 2 4" xfId="40003"/>
    <cellStyle name="R03A 2 5 3" xfId="40004"/>
    <cellStyle name="R03A 2 5 3 2" xfId="40005"/>
    <cellStyle name="R03A 2 5 3 2 2" xfId="40006"/>
    <cellStyle name="R03A 2 5 3 2 3" xfId="40007"/>
    <cellStyle name="R03A 2 5 3 3" xfId="40008"/>
    <cellStyle name="R03A 2 5 3 4" xfId="40009"/>
    <cellStyle name="R03A 2 5 4" xfId="40010"/>
    <cellStyle name="R03A 2 5 4 2" xfId="40011"/>
    <cellStyle name="R03A 2 5 4 3" xfId="40012"/>
    <cellStyle name="R03A 2 5 5" xfId="40013"/>
    <cellStyle name="R03A 2 5 6" xfId="40014"/>
    <cellStyle name="R03A 2 6" xfId="40015"/>
    <cellStyle name="R03A 2 6 2" xfId="40016"/>
    <cellStyle name="R03A 2 6 2 2" xfId="40017"/>
    <cellStyle name="R03A 2 6 2 2 2" xfId="40018"/>
    <cellStyle name="R03A 2 6 2 2 3" xfId="40019"/>
    <cellStyle name="R03A 2 6 2 3" xfId="40020"/>
    <cellStyle name="R03A 2 6 2 4" xfId="40021"/>
    <cellStyle name="R03A 2 6 3" xfId="40022"/>
    <cellStyle name="R03A 2 6 3 2" xfId="40023"/>
    <cellStyle name="R03A 2 6 3 2 2" xfId="40024"/>
    <cellStyle name="R03A 2 6 3 2 3" xfId="40025"/>
    <cellStyle name="R03A 2 6 3 3" xfId="40026"/>
    <cellStyle name="R03A 2 6 3 4" xfId="40027"/>
    <cellStyle name="R03A 2 6 4" xfId="40028"/>
    <cellStyle name="R03A 2 6 4 2" xfId="40029"/>
    <cellStyle name="R03A 2 6 4 3" xfId="40030"/>
    <cellStyle name="R03A 2 6 5" xfId="40031"/>
    <cellStyle name="R03A 2 6 6" xfId="40032"/>
    <cellStyle name="R03A 2 7" xfId="40033"/>
    <cellStyle name="R03A 2 7 2" xfId="40034"/>
    <cellStyle name="R03A 2 7 2 2" xfId="40035"/>
    <cellStyle name="R03A 2 7 2 2 2" xfId="40036"/>
    <cellStyle name="R03A 2 7 2 2 3" xfId="40037"/>
    <cellStyle name="R03A 2 7 2 3" xfId="40038"/>
    <cellStyle name="R03A 2 7 2 4" xfId="40039"/>
    <cellStyle name="R03A 2 7 3" xfId="40040"/>
    <cellStyle name="R03A 2 7 3 2" xfId="40041"/>
    <cellStyle name="R03A 2 7 3 2 2" xfId="40042"/>
    <cellStyle name="R03A 2 7 3 2 3" xfId="40043"/>
    <cellStyle name="R03A 2 7 3 3" xfId="40044"/>
    <cellStyle name="R03A 2 7 3 4" xfId="40045"/>
    <cellStyle name="R03A 2 7 4" xfId="40046"/>
    <cellStyle name="R03A 2 7 4 2" xfId="40047"/>
    <cellStyle name="R03A 2 7 4 3" xfId="40048"/>
    <cellStyle name="R03A 2 7 5" xfId="40049"/>
    <cellStyle name="R03A 2 7 6" xfId="40050"/>
    <cellStyle name="R03A 2 8" xfId="40051"/>
    <cellStyle name="R03A 2 8 2" xfId="40052"/>
    <cellStyle name="R03A 2 8 2 2" xfId="40053"/>
    <cellStyle name="R03A 2 8 2 3" xfId="40054"/>
    <cellStyle name="R03A 2 8 3" xfId="40055"/>
    <cellStyle name="R03A 2 8 4" xfId="40056"/>
    <cellStyle name="R03A 2 9" xfId="40057"/>
    <cellStyle name="R03A 2 9 2" xfId="40058"/>
    <cellStyle name="R03A 2 9 2 2" xfId="40059"/>
    <cellStyle name="R03A 2 9 2 3" xfId="40060"/>
    <cellStyle name="R03A 2 9 3" xfId="40061"/>
    <cellStyle name="R03A 2 9 4" xfId="40062"/>
    <cellStyle name="R03A 3" xfId="40063"/>
    <cellStyle name="R03A 3 10" xfId="40064"/>
    <cellStyle name="R03A 3 10 2" xfId="40065"/>
    <cellStyle name="R03A 3 10 3" xfId="40066"/>
    <cellStyle name="R03A 3 11" xfId="40067"/>
    <cellStyle name="R03A 3 12" xfId="40068"/>
    <cellStyle name="R03A 3 2" xfId="40069"/>
    <cellStyle name="R03A 3 2 2" xfId="40070"/>
    <cellStyle name="R03A 3 2 2 2" xfId="40071"/>
    <cellStyle name="R03A 3 2 2 2 2" xfId="40072"/>
    <cellStyle name="R03A 3 2 2 2 3" xfId="40073"/>
    <cellStyle name="R03A 3 2 2 3" xfId="40074"/>
    <cellStyle name="R03A 3 2 2 4" xfId="40075"/>
    <cellStyle name="R03A 3 2 3" xfId="40076"/>
    <cellStyle name="R03A 3 2 3 2" xfId="40077"/>
    <cellStyle name="R03A 3 2 3 2 2" xfId="40078"/>
    <cellStyle name="R03A 3 2 3 2 3" xfId="40079"/>
    <cellStyle name="R03A 3 2 3 3" xfId="40080"/>
    <cellStyle name="R03A 3 2 3 4" xfId="40081"/>
    <cellStyle name="R03A 3 2 4" xfId="40082"/>
    <cellStyle name="R03A 3 2 4 2" xfId="40083"/>
    <cellStyle name="R03A 3 2 4 3" xfId="40084"/>
    <cellStyle name="R03A 3 2 5" xfId="40085"/>
    <cellStyle name="R03A 3 2 6" xfId="40086"/>
    <cellStyle name="R03A 3 3" xfId="40087"/>
    <cellStyle name="R03A 3 3 2" xfId="40088"/>
    <cellStyle name="R03A 3 3 2 2" xfId="40089"/>
    <cellStyle name="R03A 3 3 2 2 2" xfId="40090"/>
    <cellStyle name="R03A 3 3 2 2 3" xfId="40091"/>
    <cellStyle name="R03A 3 3 2 3" xfId="40092"/>
    <cellStyle name="R03A 3 3 2 4" xfId="40093"/>
    <cellStyle name="R03A 3 3 3" xfId="40094"/>
    <cellStyle name="R03A 3 3 3 2" xfId="40095"/>
    <cellStyle name="R03A 3 3 3 2 2" xfId="40096"/>
    <cellStyle name="R03A 3 3 3 2 3" xfId="40097"/>
    <cellStyle name="R03A 3 3 3 3" xfId="40098"/>
    <cellStyle name="R03A 3 3 3 4" xfId="40099"/>
    <cellStyle name="R03A 3 3 4" xfId="40100"/>
    <cellStyle name="R03A 3 3 4 2" xfId="40101"/>
    <cellStyle name="R03A 3 3 4 3" xfId="40102"/>
    <cellStyle name="R03A 3 3 5" xfId="40103"/>
    <cellStyle name="R03A 3 3 6" xfId="40104"/>
    <cellStyle name="R03A 3 4" xfId="40105"/>
    <cellStyle name="R03A 3 4 2" xfId="40106"/>
    <cellStyle name="R03A 3 4 2 2" xfId="40107"/>
    <cellStyle name="R03A 3 4 2 2 2" xfId="40108"/>
    <cellStyle name="R03A 3 4 2 2 3" xfId="40109"/>
    <cellStyle name="R03A 3 4 2 3" xfId="40110"/>
    <cellStyle name="R03A 3 4 2 4" xfId="40111"/>
    <cellStyle name="R03A 3 4 3" xfId="40112"/>
    <cellStyle name="R03A 3 4 3 2" xfId="40113"/>
    <cellStyle name="R03A 3 4 3 2 2" xfId="40114"/>
    <cellStyle name="R03A 3 4 3 2 3" xfId="40115"/>
    <cellStyle name="R03A 3 4 3 3" xfId="40116"/>
    <cellStyle name="R03A 3 4 3 4" xfId="40117"/>
    <cellStyle name="R03A 3 4 4" xfId="40118"/>
    <cellStyle name="R03A 3 4 4 2" xfId="40119"/>
    <cellStyle name="R03A 3 4 4 3" xfId="40120"/>
    <cellStyle name="R03A 3 4 5" xfId="40121"/>
    <cellStyle name="R03A 3 4 6" xfId="40122"/>
    <cellStyle name="R03A 3 5" xfId="40123"/>
    <cellStyle name="R03A 3 5 2" xfId="40124"/>
    <cellStyle name="R03A 3 5 2 2" xfId="40125"/>
    <cellStyle name="R03A 3 5 2 2 2" xfId="40126"/>
    <cellStyle name="R03A 3 5 2 2 3" xfId="40127"/>
    <cellStyle name="R03A 3 5 2 3" xfId="40128"/>
    <cellStyle name="R03A 3 5 2 4" xfId="40129"/>
    <cellStyle name="R03A 3 5 3" xfId="40130"/>
    <cellStyle name="R03A 3 5 3 2" xfId="40131"/>
    <cellStyle name="R03A 3 5 3 2 2" xfId="40132"/>
    <cellStyle name="R03A 3 5 3 2 3" xfId="40133"/>
    <cellStyle name="R03A 3 5 3 3" xfId="40134"/>
    <cellStyle name="R03A 3 5 3 4" xfId="40135"/>
    <cellStyle name="R03A 3 5 4" xfId="40136"/>
    <cellStyle name="R03A 3 5 4 2" xfId="40137"/>
    <cellStyle name="R03A 3 5 4 3" xfId="40138"/>
    <cellStyle name="R03A 3 5 5" xfId="40139"/>
    <cellStyle name="R03A 3 5 6" xfId="40140"/>
    <cellStyle name="R03A 3 6" xfId="40141"/>
    <cellStyle name="R03A 3 6 2" xfId="40142"/>
    <cellStyle name="R03A 3 6 2 2" xfId="40143"/>
    <cellStyle name="R03A 3 6 2 2 2" xfId="40144"/>
    <cellStyle name="R03A 3 6 2 2 3" xfId="40145"/>
    <cellStyle name="R03A 3 6 2 3" xfId="40146"/>
    <cellStyle name="R03A 3 6 2 4" xfId="40147"/>
    <cellStyle name="R03A 3 6 3" xfId="40148"/>
    <cellStyle name="R03A 3 6 3 2" xfId="40149"/>
    <cellStyle name="R03A 3 6 3 2 2" xfId="40150"/>
    <cellStyle name="R03A 3 6 3 2 3" xfId="40151"/>
    <cellStyle name="R03A 3 6 3 3" xfId="40152"/>
    <cellStyle name="R03A 3 6 3 4" xfId="40153"/>
    <cellStyle name="R03A 3 6 4" xfId="40154"/>
    <cellStyle name="R03A 3 6 4 2" xfId="40155"/>
    <cellStyle name="R03A 3 6 4 3" xfId="40156"/>
    <cellStyle name="R03A 3 6 5" xfId="40157"/>
    <cellStyle name="R03A 3 6 6" xfId="40158"/>
    <cellStyle name="R03A 3 7" xfId="40159"/>
    <cellStyle name="R03A 3 7 2" xfId="40160"/>
    <cellStyle name="R03A 3 7 2 2" xfId="40161"/>
    <cellStyle name="R03A 3 7 2 2 2" xfId="40162"/>
    <cellStyle name="R03A 3 7 2 2 3" xfId="40163"/>
    <cellStyle name="R03A 3 7 2 3" xfId="40164"/>
    <cellStyle name="R03A 3 7 2 4" xfId="40165"/>
    <cellStyle name="R03A 3 7 3" xfId="40166"/>
    <cellStyle name="R03A 3 7 3 2" xfId="40167"/>
    <cellStyle name="R03A 3 7 3 2 2" xfId="40168"/>
    <cellStyle name="R03A 3 7 3 2 3" xfId="40169"/>
    <cellStyle name="R03A 3 7 3 3" xfId="40170"/>
    <cellStyle name="R03A 3 7 3 4" xfId="40171"/>
    <cellStyle name="R03A 3 7 4" xfId="40172"/>
    <cellStyle name="R03A 3 7 4 2" xfId="40173"/>
    <cellStyle name="R03A 3 7 4 3" xfId="40174"/>
    <cellStyle name="R03A 3 7 5" xfId="40175"/>
    <cellStyle name="R03A 3 7 6" xfId="40176"/>
    <cellStyle name="R03A 3 8" xfId="40177"/>
    <cellStyle name="R03A 3 8 2" xfId="40178"/>
    <cellStyle name="R03A 3 8 2 2" xfId="40179"/>
    <cellStyle name="R03A 3 8 2 3" xfId="40180"/>
    <cellStyle name="R03A 3 8 3" xfId="40181"/>
    <cellStyle name="R03A 3 8 4" xfId="40182"/>
    <cellStyle name="R03A 3 9" xfId="40183"/>
    <cellStyle name="R03A 3 9 2" xfId="40184"/>
    <cellStyle name="R03A 3 9 2 2" xfId="40185"/>
    <cellStyle name="R03A 3 9 2 3" xfId="40186"/>
    <cellStyle name="R03A 3 9 3" xfId="40187"/>
    <cellStyle name="R03A 3 9 4" xfId="40188"/>
    <cellStyle name="R03A 4" xfId="40189"/>
    <cellStyle name="R03A 4 2" xfId="40190"/>
    <cellStyle name="R03A 4 2 2" xfId="40191"/>
    <cellStyle name="R03A 4 2 2 2" xfId="40192"/>
    <cellStyle name="R03A 4 2 2 3" xfId="40193"/>
    <cellStyle name="R03A 4 2 3" xfId="40194"/>
    <cellStyle name="R03A 4 2 4" xfId="40195"/>
    <cellStyle name="R03A 4 3" xfId="40196"/>
    <cellStyle name="R03A 4 3 2" xfId="40197"/>
    <cellStyle name="R03A 4 3 2 2" xfId="40198"/>
    <cellStyle name="R03A 4 3 2 3" xfId="40199"/>
    <cellStyle name="R03A 4 3 3" xfId="40200"/>
    <cellStyle name="R03A 4 3 4" xfId="40201"/>
    <cellStyle name="R03A 4 4" xfId="40202"/>
    <cellStyle name="R03A 4 4 2" xfId="40203"/>
    <cellStyle name="R03A 4 4 3" xfId="40204"/>
    <cellStyle name="R03A 4 5" xfId="40205"/>
    <cellStyle name="R03A 4 6" xfId="40206"/>
    <cellStyle name="R03A 5" xfId="40207"/>
    <cellStyle name="R03A 5 2" xfId="40208"/>
    <cellStyle name="R03A 5 2 2" xfId="40209"/>
    <cellStyle name="R03A 5 2 2 2" xfId="40210"/>
    <cellStyle name="R03A 5 2 2 3" xfId="40211"/>
    <cellStyle name="R03A 5 2 3" xfId="40212"/>
    <cellStyle name="R03A 5 2 4" xfId="40213"/>
    <cellStyle name="R03A 5 3" xfId="40214"/>
    <cellStyle name="R03A 5 3 2" xfId="40215"/>
    <cellStyle name="R03A 5 3 2 2" xfId="40216"/>
    <cellStyle name="R03A 5 3 2 3" xfId="40217"/>
    <cellStyle name="R03A 5 3 3" xfId="40218"/>
    <cellStyle name="R03A 5 3 4" xfId="40219"/>
    <cellStyle name="R03A 5 4" xfId="40220"/>
    <cellStyle name="R03A 5 4 2" xfId="40221"/>
    <cellStyle name="R03A 5 4 3" xfId="40222"/>
    <cellStyle name="R03A 5 5" xfId="40223"/>
    <cellStyle name="R03A 5 6" xfId="40224"/>
    <cellStyle name="R03A 6" xfId="40225"/>
    <cellStyle name="R03A 6 2" xfId="40226"/>
    <cellStyle name="R03A 6 2 2" xfId="40227"/>
    <cellStyle name="R03A 6 2 2 2" xfId="40228"/>
    <cellStyle name="R03A 6 2 2 3" xfId="40229"/>
    <cellStyle name="R03A 6 2 3" xfId="40230"/>
    <cellStyle name="R03A 6 2 4" xfId="40231"/>
    <cellStyle name="R03A 6 3" xfId="40232"/>
    <cellStyle name="R03A 6 3 2" xfId="40233"/>
    <cellStyle name="R03A 6 3 2 2" xfId="40234"/>
    <cellStyle name="R03A 6 3 2 3" xfId="40235"/>
    <cellStyle name="R03A 6 3 3" xfId="40236"/>
    <cellStyle name="R03A 6 3 4" xfId="40237"/>
    <cellStyle name="R03A 6 4" xfId="40238"/>
    <cellStyle name="R03A 6 4 2" xfId="40239"/>
    <cellStyle name="R03A 6 4 3" xfId="40240"/>
    <cellStyle name="R03A 6 5" xfId="40241"/>
    <cellStyle name="R03A 6 6" xfId="40242"/>
    <cellStyle name="R03A 7" xfId="40243"/>
    <cellStyle name="R03A 7 2" xfId="40244"/>
    <cellStyle name="R03A 7 2 2" xfId="40245"/>
    <cellStyle name="R03A 7 2 2 2" xfId="40246"/>
    <cellStyle name="R03A 7 2 2 3" xfId="40247"/>
    <cellStyle name="R03A 7 2 3" xfId="40248"/>
    <cellStyle name="R03A 7 2 4" xfId="40249"/>
    <cellStyle name="R03A 7 3" xfId="40250"/>
    <cellStyle name="R03A 7 3 2" xfId="40251"/>
    <cellStyle name="R03A 7 3 2 2" xfId="40252"/>
    <cellStyle name="R03A 7 3 2 3" xfId="40253"/>
    <cellStyle name="R03A 7 3 3" xfId="40254"/>
    <cellStyle name="R03A 7 3 4" xfId="40255"/>
    <cellStyle name="R03A 7 4" xfId="40256"/>
    <cellStyle name="R03A 7 4 2" xfId="40257"/>
    <cellStyle name="R03A 7 4 3" xfId="40258"/>
    <cellStyle name="R03A 7 5" xfId="40259"/>
    <cellStyle name="R03A 7 6" xfId="40260"/>
    <cellStyle name="R03A 8" xfId="40261"/>
    <cellStyle name="R03A 8 2" xfId="40262"/>
    <cellStyle name="R03A 8 2 2" xfId="40263"/>
    <cellStyle name="R03A 8 2 2 2" xfId="40264"/>
    <cellStyle name="R03A 8 2 2 3" xfId="40265"/>
    <cellStyle name="R03A 8 2 3" xfId="40266"/>
    <cellStyle name="R03A 8 2 4" xfId="40267"/>
    <cellStyle name="R03A 8 3" xfId="40268"/>
    <cellStyle name="R03A 8 3 2" xfId="40269"/>
    <cellStyle name="R03A 8 3 2 2" xfId="40270"/>
    <cellStyle name="R03A 8 3 2 3" xfId="40271"/>
    <cellStyle name="R03A 8 3 3" xfId="40272"/>
    <cellStyle name="R03A 8 3 4" xfId="40273"/>
    <cellStyle name="R03A 8 4" xfId="40274"/>
    <cellStyle name="R03A 8 4 2" xfId="40275"/>
    <cellStyle name="R03A 8 4 3" xfId="40276"/>
    <cellStyle name="R03A 8 5" xfId="40277"/>
    <cellStyle name="R03A 8 6" xfId="40278"/>
    <cellStyle name="R03A 9" xfId="40279"/>
    <cellStyle name="R03A 9 2" xfId="40280"/>
    <cellStyle name="R03A 9 2 2" xfId="40281"/>
    <cellStyle name="R03A 9 2 2 2" xfId="40282"/>
    <cellStyle name="R03A 9 2 2 3" xfId="40283"/>
    <cellStyle name="R03A 9 2 3" xfId="40284"/>
    <cellStyle name="R03A 9 2 4" xfId="40285"/>
    <cellStyle name="R03A 9 3" xfId="40286"/>
    <cellStyle name="R03A 9 3 2" xfId="40287"/>
    <cellStyle name="R03A 9 3 2 2" xfId="40288"/>
    <cellStyle name="R03A 9 3 2 3" xfId="40289"/>
    <cellStyle name="R03A 9 3 3" xfId="40290"/>
    <cellStyle name="R03A 9 3 4" xfId="40291"/>
    <cellStyle name="R03A 9 4" xfId="40292"/>
    <cellStyle name="R03A 9 4 2" xfId="40293"/>
    <cellStyle name="R03A 9 4 3" xfId="40294"/>
    <cellStyle name="R03A 9 5" xfId="40295"/>
    <cellStyle name="R03A 9 6" xfId="40296"/>
    <cellStyle name="R03H" xfId="596"/>
    <cellStyle name="R03H 2" xfId="1074"/>
    <cellStyle name="R03L" xfId="597"/>
    <cellStyle name="R03L 2" xfId="1075"/>
    <cellStyle name="R03L 3" xfId="40297"/>
    <cellStyle name="R04A" xfId="598"/>
    <cellStyle name="R04A 10" xfId="40298"/>
    <cellStyle name="R04A 10 2" xfId="40299"/>
    <cellStyle name="R04A 10 2 2" xfId="40300"/>
    <cellStyle name="R04A 10 2 2 2" xfId="40301"/>
    <cellStyle name="R04A 10 2 2 3" xfId="40302"/>
    <cellStyle name="R04A 10 2 3" xfId="40303"/>
    <cellStyle name="R04A 10 2 4" xfId="40304"/>
    <cellStyle name="R04A 10 3" xfId="40305"/>
    <cellStyle name="R04A 10 3 2" xfId="40306"/>
    <cellStyle name="R04A 10 3 2 2" xfId="40307"/>
    <cellStyle name="R04A 10 3 2 3" xfId="40308"/>
    <cellStyle name="R04A 10 3 3" xfId="40309"/>
    <cellStyle name="R04A 10 3 4" xfId="40310"/>
    <cellStyle name="R04A 10 4" xfId="40311"/>
    <cellStyle name="R04A 10 4 2" xfId="40312"/>
    <cellStyle name="R04A 10 4 3" xfId="40313"/>
    <cellStyle name="R04A 10 5" xfId="40314"/>
    <cellStyle name="R04A 10 6" xfId="40315"/>
    <cellStyle name="R04A 11" xfId="40316"/>
    <cellStyle name="R04A 11 2" xfId="40317"/>
    <cellStyle name="R04A 11 2 2" xfId="40318"/>
    <cellStyle name="R04A 11 2 2 2" xfId="40319"/>
    <cellStyle name="R04A 11 2 2 3" xfId="40320"/>
    <cellStyle name="R04A 11 2 3" xfId="40321"/>
    <cellStyle name="R04A 11 2 4" xfId="40322"/>
    <cellStyle name="R04A 11 3" xfId="40323"/>
    <cellStyle name="R04A 11 3 2" xfId="40324"/>
    <cellStyle name="R04A 11 3 2 2" xfId="40325"/>
    <cellStyle name="R04A 11 3 2 3" xfId="40326"/>
    <cellStyle name="R04A 11 3 3" xfId="40327"/>
    <cellStyle name="R04A 11 3 4" xfId="40328"/>
    <cellStyle name="R04A 11 4" xfId="40329"/>
    <cellStyle name="R04A 11 4 2" xfId="40330"/>
    <cellStyle name="R04A 11 4 3" xfId="40331"/>
    <cellStyle name="R04A 11 5" xfId="40332"/>
    <cellStyle name="R04A 11 6" xfId="40333"/>
    <cellStyle name="R04A 12" xfId="40334"/>
    <cellStyle name="R04A 12 2" xfId="40335"/>
    <cellStyle name="R04A 12 2 2" xfId="40336"/>
    <cellStyle name="R04A 12 2 2 2" xfId="40337"/>
    <cellStyle name="R04A 12 2 2 3" xfId="40338"/>
    <cellStyle name="R04A 12 2 3" xfId="40339"/>
    <cellStyle name="R04A 12 2 4" xfId="40340"/>
    <cellStyle name="R04A 12 3" xfId="40341"/>
    <cellStyle name="R04A 12 3 2" xfId="40342"/>
    <cellStyle name="R04A 12 3 2 2" xfId="40343"/>
    <cellStyle name="R04A 12 3 2 3" xfId="40344"/>
    <cellStyle name="R04A 12 3 3" xfId="40345"/>
    <cellStyle name="R04A 12 3 4" xfId="40346"/>
    <cellStyle name="R04A 12 4" xfId="40347"/>
    <cellStyle name="R04A 12 4 2" xfId="40348"/>
    <cellStyle name="R04A 12 4 3" xfId="40349"/>
    <cellStyle name="R04A 12 5" xfId="40350"/>
    <cellStyle name="R04A 12 6" xfId="40351"/>
    <cellStyle name="R04A 13" xfId="40352"/>
    <cellStyle name="R04A 14" xfId="40353"/>
    <cellStyle name="R04A 2" xfId="40354"/>
    <cellStyle name="R04A 2 10" xfId="40355"/>
    <cellStyle name="R04A 2 10 2" xfId="40356"/>
    <cellStyle name="R04A 2 10 3" xfId="40357"/>
    <cellStyle name="R04A 2 11" xfId="40358"/>
    <cellStyle name="R04A 2 12" xfId="40359"/>
    <cellStyle name="R04A 2 2" xfId="40360"/>
    <cellStyle name="R04A 2 2 2" xfId="40361"/>
    <cellStyle name="R04A 2 2 2 2" xfId="40362"/>
    <cellStyle name="R04A 2 2 2 2 2" xfId="40363"/>
    <cellStyle name="R04A 2 2 2 2 3" xfId="40364"/>
    <cellStyle name="R04A 2 2 2 3" xfId="40365"/>
    <cellStyle name="R04A 2 2 2 4" xfId="40366"/>
    <cellStyle name="R04A 2 2 3" xfId="40367"/>
    <cellStyle name="R04A 2 2 3 2" xfId="40368"/>
    <cellStyle name="R04A 2 2 3 2 2" xfId="40369"/>
    <cellStyle name="R04A 2 2 3 2 3" xfId="40370"/>
    <cellStyle name="R04A 2 2 3 3" xfId="40371"/>
    <cellStyle name="R04A 2 2 3 4" xfId="40372"/>
    <cellStyle name="R04A 2 2 4" xfId="40373"/>
    <cellStyle name="R04A 2 2 4 2" xfId="40374"/>
    <cellStyle name="R04A 2 2 4 3" xfId="40375"/>
    <cellStyle name="R04A 2 2 5" xfId="40376"/>
    <cellStyle name="R04A 2 2 6" xfId="40377"/>
    <cellStyle name="R04A 2 3" xfId="40378"/>
    <cellStyle name="R04A 2 3 2" xfId="40379"/>
    <cellStyle name="R04A 2 3 2 2" xfId="40380"/>
    <cellStyle name="R04A 2 3 2 2 2" xfId="40381"/>
    <cellStyle name="R04A 2 3 2 2 3" xfId="40382"/>
    <cellStyle name="R04A 2 3 2 3" xfId="40383"/>
    <cellStyle name="R04A 2 3 2 4" xfId="40384"/>
    <cellStyle name="R04A 2 3 3" xfId="40385"/>
    <cellStyle name="R04A 2 3 3 2" xfId="40386"/>
    <cellStyle name="R04A 2 3 3 2 2" xfId="40387"/>
    <cellStyle name="R04A 2 3 3 2 3" xfId="40388"/>
    <cellStyle name="R04A 2 3 3 3" xfId="40389"/>
    <cellStyle name="R04A 2 3 3 4" xfId="40390"/>
    <cellStyle name="R04A 2 3 4" xfId="40391"/>
    <cellStyle name="R04A 2 3 4 2" xfId="40392"/>
    <cellStyle name="R04A 2 3 4 3" xfId="40393"/>
    <cellStyle name="R04A 2 3 5" xfId="40394"/>
    <cellStyle name="R04A 2 3 6" xfId="40395"/>
    <cellStyle name="R04A 2 4" xfId="40396"/>
    <cellStyle name="R04A 2 4 2" xfId="40397"/>
    <cellStyle name="R04A 2 4 2 2" xfId="40398"/>
    <cellStyle name="R04A 2 4 2 2 2" xfId="40399"/>
    <cellStyle name="R04A 2 4 2 2 3" xfId="40400"/>
    <cellStyle name="R04A 2 4 2 3" xfId="40401"/>
    <cellStyle name="R04A 2 4 2 4" xfId="40402"/>
    <cellStyle name="R04A 2 4 3" xfId="40403"/>
    <cellStyle name="R04A 2 4 3 2" xfId="40404"/>
    <cellStyle name="R04A 2 4 3 2 2" xfId="40405"/>
    <cellStyle name="R04A 2 4 3 2 3" xfId="40406"/>
    <cellStyle name="R04A 2 4 3 3" xfId="40407"/>
    <cellStyle name="R04A 2 4 3 4" xfId="40408"/>
    <cellStyle name="R04A 2 4 4" xfId="40409"/>
    <cellStyle name="R04A 2 4 4 2" xfId="40410"/>
    <cellStyle name="R04A 2 4 4 3" xfId="40411"/>
    <cellStyle name="R04A 2 4 5" xfId="40412"/>
    <cellStyle name="R04A 2 4 6" xfId="40413"/>
    <cellStyle name="R04A 2 5" xfId="40414"/>
    <cellStyle name="R04A 2 5 2" xfId="40415"/>
    <cellStyle name="R04A 2 5 2 2" xfId="40416"/>
    <cellStyle name="R04A 2 5 2 2 2" xfId="40417"/>
    <cellStyle name="R04A 2 5 2 2 3" xfId="40418"/>
    <cellStyle name="R04A 2 5 2 3" xfId="40419"/>
    <cellStyle name="R04A 2 5 2 4" xfId="40420"/>
    <cellStyle name="R04A 2 5 3" xfId="40421"/>
    <cellStyle name="R04A 2 5 3 2" xfId="40422"/>
    <cellStyle name="R04A 2 5 3 2 2" xfId="40423"/>
    <cellStyle name="R04A 2 5 3 2 3" xfId="40424"/>
    <cellStyle name="R04A 2 5 3 3" xfId="40425"/>
    <cellStyle name="R04A 2 5 3 4" xfId="40426"/>
    <cellStyle name="R04A 2 5 4" xfId="40427"/>
    <cellStyle name="R04A 2 5 4 2" xfId="40428"/>
    <cellStyle name="R04A 2 5 4 3" xfId="40429"/>
    <cellStyle name="R04A 2 5 5" xfId="40430"/>
    <cellStyle name="R04A 2 5 6" xfId="40431"/>
    <cellStyle name="R04A 2 6" xfId="40432"/>
    <cellStyle name="R04A 2 6 2" xfId="40433"/>
    <cellStyle name="R04A 2 6 2 2" xfId="40434"/>
    <cellStyle name="R04A 2 6 2 2 2" xfId="40435"/>
    <cellStyle name="R04A 2 6 2 2 3" xfId="40436"/>
    <cellStyle name="R04A 2 6 2 3" xfId="40437"/>
    <cellStyle name="R04A 2 6 2 4" xfId="40438"/>
    <cellStyle name="R04A 2 6 3" xfId="40439"/>
    <cellStyle name="R04A 2 6 3 2" xfId="40440"/>
    <cellStyle name="R04A 2 6 3 2 2" xfId="40441"/>
    <cellStyle name="R04A 2 6 3 2 3" xfId="40442"/>
    <cellStyle name="R04A 2 6 3 3" xfId="40443"/>
    <cellStyle name="R04A 2 6 3 4" xfId="40444"/>
    <cellStyle name="R04A 2 6 4" xfId="40445"/>
    <cellStyle name="R04A 2 6 4 2" xfId="40446"/>
    <cellStyle name="R04A 2 6 4 3" xfId="40447"/>
    <cellStyle name="R04A 2 6 5" xfId="40448"/>
    <cellStyle name="R04A 2 6 6" xfId="40449"/>
    <cellStyle name="R04A 2 7" xfId="40450"/>
    <cellStyle name="R04A 2 7 2" xfId="40451"/>
    <cellStyle name="R04A 2 7 2 2" xfId="40452"/>
    <cellStyle name="R04A 2 7 2 2 2" xfId="40453"/>
    <cellStyle name="R04A 2 7 2 2 3" xfId="40454"/>
    <cellStyle name="R04A 2 7 2 3" xfId="40455"/>
    <cellStyle name="R04A 2 7 2 4" xfId="40456"/>
    <cellStyle name="R04A 2 7 3" xfId="40457"/>
    <cellStyle name="R04A 2 7 3 2" xfId="40458"/>
    <cellStyle name="R04A 2 7 3 2 2" xfId="40459"/>
    <cellStyle name="R04A 2 7 3 2 3" xfId="40460"/>
    <cellStyle name="R04A 2 7 3 3" xfId="40461"/>
    <cellStyle name="R04A 2 7 3 4" xfId="40462"/>
    <cellStyle name="R04A 2 7 4" xfId="40463"/>
    <cellStyle name="R04A 2 7 4 2" xfId="40464"/>
    <cellStyle name="R04A 2 7 4 3" xfId="40465"/>
    <cellStyle name="R04A 2 7 5" xfId="40466"/>
    <cellStyle name="R04A 2 7 6" xfId="40467"/>
    <cellStyle name="R04A 2 8" xfId="40468"/>
    <cellStyle name="R04A 2 8 2" xfId="40469"/>
    <cellStyle name="R04A 2 8 2 2" xfId="40470"/>
    <cellStyle name="R04A 2 8 2 3" xfId="40471"/>
    <cellStyle name="R04A 2 8 3" xfId="40472"/>
    <cellStyle name="R04A 2 8 4" xfId="40473"/>
    <cellStyle name="R04A 2 9" xfId="40474"/>
    <cellStyle name="R04A 2 9 2" xfId="40475"/>
    <cellStyle name="R04A 2 9 2 2" xfId="40476"/>
    <cellStyle name="R04A 2 9 2 3" xfId="40477"/>
    <cellStyle name="R04A 2 9 3" xfId="40478"/>
    <cellStyle name="R04A 2 9 4" xfId="40479"/>
    <cellStyle name="R04A 3" xfId="40480"/>
    <cellStyle name="R04A 3 10" xfId="40481"/>
    <cellStyle name="R04A 3 10 2" xfId="40482"/>
    <cellStyle name="R04A 3 10 3" xfId="40483"/>
    <cellStyle name="R04A 3 11" xfId="40484"/>
    <cellStyle name="R04A 3 12" xfId="40485"/>
    <cellStyle name="R04A 3 2" xfId="40486"/>
    <cellStyle name="R04A 3 2 2" xfId="40487"/>
    <cellStyle name="R04A 3 2 2 2" xfId="40488"/>
    <cellStyle name="R04A 3 2 2 2 2" xfId="40489"/>
    <cellStyle name="R04A 3 2 2 2 3" xfId="40490"/>
    <cellStyle name="R04A 3 2 2 3" xfId="40491"/>
    <cellStyle name="R04A 3 2 2 4" xfId="40492"/>
    <cellStyle name="R04A 3 2 3" xfId="40493"/>
    <cellStyle name="R04A 3 2 3 2" xfId="40494"/>
    <cellStyle name="R04A 3 2 3 2 2" xfId="40495"/>
    <cellStyle name="R04A 3 2 3 2 3" xfId="40496"/>
    <cellStyle name="R04A 3 2 3 3" xfId="40497"/>
    <cellStyle name="R04A 3 2 3 4" xfId="40498"/>
    <cellStyle name="R04A 3 2 4" xfId="40499"/>
    <cellStyle name="R04A 3 2 4 2" xfId="40500"/>
    <cellStyle name="R04A 3 2 4 3" xfId="40501"/>
    <cellStyle name="R04A 3 2 5" xfId="40502"/>
    <cellStyle name="R04A 3 2 6" xfId="40503"/>
    <cellStyle name="R04A 3 3" xfId="40504"/>
    <cellStyle name="R04A 3 3 2" xfId="40505"/>
    <cellStyle name="R04A 3 3 2 2" xfId="40506"/>
    <cellStyle name="R04A 3 3 2 2 2" xfId="40507"/>
    <cellStyle name="R04A 3 3 2 2 3" xfId="40508"/>
    <cellStyle name="R04A 3 3 2 3" xfId="40509"/>
    <cellStyle name="R04A 3 3 2 4" xfId="40510"/>
    <cellStyle name="R04A 3 3 3" xfId="40511"/>
    <cellStyle name="R04A 3 3 3 2" xfId="40512"/>
    <cellStyle name="R04A 3 3 3 2 2" xfId="40513"/>
    <cellStyle name="R04A 3 3 3 2 3" xfId="40514"/>
    <cellStyle name="R04A 3 3 3 3" xfId="40515"/>
    <cellStyle name="R04A 3 3 3 4" xfId="40516"/>
    <cellStyle name="R04A 3 3 4" xfId="40517"/>
    <cellStyle name="R04A 3 3 4 2" xfId="40518"/>
    <cellStyle name="R04A 3 3 4 3" xfId="40519"/>
    <cellStyle name="R04A 3 3 5" xfId="40520"/>
    <cellStyle name="R04A 3 3 6" xfId="40521"/>
    <cellStyle name="R04A 3 4" xfId="40522"/>
    <cellStyle name="R04A 3 4 2" xfId="40523"/>
    <cellStyle name="R04A 3 4 2 2" xfId="40524"/>
    <cellStyle name="R04A 3 4 2 2 2" xfId="40525"/>
    <cellStyle name="R04A 3 4 2 2 3" xfId="40526"/>
    <cellStyle name="R04A 3 4 2 3" xfId="40527"/>
    <cellStyle name="R04A 3 4 2 4" xfId="40528"/>
    <cellStyle name="R04A 3 4 3" xfId="40529"/>
    <cellStyle name="R04A 3 4 3 2" xfId="40530"/>
    <cellStyle name="R04A 3 4 3 2 2" xfId="40531"/>
    <cellStyle name="R04A 3 4 3 2 3" xfId="40532"/>
    <cellStyle name="R04A 3 4 3 3" xfId="40533"/>
    <cellStyle name="R04A 3 4 3 4" xfId="40534"/>
    <cellStyle name="R04A 3 4 4" xfId="40535"/>
    <cellStyle name="R04A 3 4 4 2" xfId="40536"/>
    <cellStyle name="R04A 3 4 4 3" xfId="40537"/>
    <cellStyle name="R04A 3 4 5" xfId="40538"/>
    <cellStyle name="R04A 3 4 6" xfId="40539"/>
    <cellStyle name="R04A 3 5" xfId="40540"/>
    <cellStyle name="R04A 3 5 2" xfId="40541"/>
    <cellStyle name="R04A 3 5 2 2" xfId="40542"/>
    <cellStyle name="R04A 3 5 2 2 2" xfId="40543"/>
    <cellStyle name="R04A 3 5 2 2 3" xfId="40544"/>
    <cellStyle name="R04A 3 5 2 3" xfId="40545"/>
    <cellStyle name="R04A 3 5 2 4" xfId="40546"/>
    <cellStyle name="R04A 3 5 3" xfId="40547"/>
    <cellStyle name="R04A 3 5 3 2" xfId="40548"/>
    <cellStyle name="R04A 3 5 3 2 2" xfId="40549"/>
    <cellStyle name="R04A 3 5 3 2 3" xfId="40550"/>
    <cellStyle name="R04A 3 5 3 3" xfId="40551"/>
    <cellStyle name="R04A 3 5 3 4" xfId="40552"/>
    <cellStyle name="R04A 3 5 4" xfId="40553"/>
    <cellStyle name="R04A 3 5 4 2" xfId="40554"/>
    <cellStyle name="R04A 3 5 4 3" xfId="40555"/>
    <cellStyle name="R04A 3 5 5" xfId="40556"/>
    <cellStyle name="R04A 3 5 6" xfId="40557"/>
    <cellStyle name="R04A 3 6" xfId="40558"/>
    <cellStyle name="R04A 3 6 2" xfId="40559"/>
    <cellStyle name="R04A 3 6 2 2" xfId="40560"/>
    <cellStyle name="R04A 3 6 2 2 2" xfId="40561"/>
    <cellStyle name="R04A 3 6 2 2 3" xfId="40562"/>
    <cellStyle name="R04A 3 6 2 3" xfId="40563"/>
    <cellStyle name="R04A 3 6 2 4" xfId="40564"/>
    <cellStyle name="R04A 3 6 3" xfId="40565"/>
    <cellStyle name="R04A 3 6 3 2" xfId="40566"/>
    <cellStyle name="R04A 3 6 3 2 2" xfId="40567"/>
    <cellStyle name="R04A 3 6 3 2 3" xfId="40568"/>
    <cellStyle name="R04A 3 6 3 3" xfId="40569"/>
    <cellStyle name="R04A 3 6 3 4" xfId="40570"/>
    <cellStyle name="R04A 3 6 4" xfId="40571"/>
    <cellStyle name="R04A 3 6 4 2" xfId="40572"/>
    <cellStyle name="R04A 3 6 4 3" xfId="40573"/>
    <cellStyle name="R04A 3 6 5" xfId="40574"/>
    <cellStyle name="R04A 3 6 6" xfId="40575"/>
    <cellStyle name="R04A 3 7" xfId="40576"/>
    <cellStyle name="R04A 3 7 2" xfId="40577"/>
    <cellStyle name="R04A 3 7 2 2" xfId="40578"/>
    <cellStyle name="R04A 3 7 2 2 2" xfId="40579"/>
    <cellStyle name="R04A 3 7 2 2 3" xfId="40580"/>
    <cellStyle name="R04A 3 7 2 3" xfId="40581"/>
    <cellStyle name="R04A 3 7 2 4" xfId="40582"/>
    <cellStyle name="R04A 3 7 3" xfId="40583"/>
    <cellStyle name="R04A 3 7 3 2" xfId="40584"/>
    <cellStyle name="R04A 3 7 3 2 2" xfId="40585"/>
    <cellStyle name="R04A 3 7 3 2 3" xfId="40586"/>
    <cellStyle name="R04A 3 7 3 3" xfId="40587"/>
    <cellStyle name="R04A 3 7 3 4" xfId="40588"/>
    <cellStyle name="R04A 3 7 4" xfId="40589"/>
    <cellStyle name="R04A 3 7 4 2" xfId="40590"/>
    <cellStyle name="R04A 3 7 4 3" xfId="40591"/>
    <cellStyle name="R04A 3 7 5" xfId="40592"/>
    <cellStyle name="R04A 3 7 6" xfId="40593"/>
    <cellStyle name="R04A 3 8" xfId="40594"/>
    <cellStyle name="R04A 3 8 2" xfId="40595"/>
    <cellStyle name="R04A 3 8 2 2" xfId="40596"/>
    <cellStyle name="R04A 3 8 2 3" xfId="40597"/>
    <cellStyle name="R04A 3 8 3" xfId="40598"/>
    <cellStyle name="R04A 3 8 4" xfId="40599"/>
    <cellStyle name="R04A 3 9" xfId="40600"/>
    <cellStyle name="R04A 3 9 2" xfId="40601"/>
    <cellStyle name="R04A 3 9 2 2" xfId="40602"/>
    <cellStyle name="R04A 3 9 2 3" xfId="40603"/>
    <cellStyle name="R04A 3 9 3" xfId="40604"/>
    <cellStyle name="R04A 3 9 4" xfId="40605"/>
    <cellStyle name="R04A 4" xfId="40606"/>
    <cellStyle name="R04A 4 2" xfId="40607"/>
    <cellStyle name="R04A 4 2 2" xfId="40608"/>
    <cellStyle name="R04A 4 2 2 2" xfId="40609"/>
    <cellStyle name="R04A 4 2 2 3" xfId="40610"/>
    <cellStyle name="R04A 4 2 3" xfId="40611"/>
    <cellStyle name="R04A 4 2 4" xfId="40612"/>
    <cellStyle name="R04A 4 3" xfId="40613"/>
    <cellStyle name="R04A 4 3 2" xfId="40614"/>
    <cellStyle name="R04A 4 3 2 2" xfId="40615"/>
    <cellStyle name="R04A 4 3 2 3" xfId="40616"/>
    <cellStyle name="R04A 4 3 3" xfId="40617"/>
    <cellStyle name="R04A 4 3 4" xfId="40618"/>
    <cellStyle name="R04A 4 4" xfId="40619"/>
    <cellStyle name="R04A 4 4 2" xfId="40620"/>
    <cellStyle name="R04A 4 4 3" xfId="40621"/>
    <cellStyle name="R04A 4 5" xfId="40622"/>
    <cellStyle name="R04A 4 6" xfId="40623"/>
    <cellStyle name="R04A 5" xfId="40624"/>
    <cellStyle name="R04A 5 2" xfId="40625"/>
    <cellStyle name="R04A 5 2 2" xfId="40626"/>
    <cellStyle name="R04A 5 2 2 2" xfId="40627"/>
    <cellStyle name="R04A 5 2 2 3" xfId="40628"/>
    <cellStyle name="R04A 5 2 3" xfId="40629"/>
    <cellStyle name="R04A 5 2 4" xfId="40630"/>
    <cellStyle name="R04A 5 3" xfId="40631"/>
    <cellStyle name="R04A 5 3 2" xfId="40632"/>
    <cellStyle name="R04A 5 3 2 2" xfId="40633"/>
    <cellStyle name="R04A 5 3 2 3" xfId="40634"/>
    <cellStyle name="R04A 5 3 3" xfId="40635"/>
    <cellStyle name="R04A 5 3 4" xfId="40636"/>
    <cellStyle name="R04A 5 4" xfId="40637"/>
    <cellStyle name="R04A 5 4 2" xfId="40638"/>
    <cellStyle name="R04A 5 4 3" xfId="40639"/>
    <cellStyle name="R04A 5 5" xfId="40640"/>
    <cellStyle name="R04A 5 6" xfId="40641"/>
    <cellStyle name="R04A 6" xfId="40642"/>
    <cellStyle name="R04A 6 2" xfId="40643"/>
    <cellStyle name="R04A 6 2 2" xfId="40644"/>
    <cellStyle name="R04A 6 2 2 2" xfId="40645"/>
    <cellStyle name="R04A 6 2 2 3" xfId="40646"/>
    <cellStyle name="R04A 6 2 3" xfId="40647"/>
    <cellStyle name="R04A 6 2 4" xfId="40648"/>
    <cellStyle name="R04A 6 3" xfId="40649"/>
    <cellStyle name="R04A 6 3 2" xfId="40650"/>
    <cellStyle name="R04A 6 3 2 2" xfId="40651"/>
    <cellStyle name="R04A 6 3 2 3" xfId="40652"/>
    <cellStyle name="R04A 6 3 3" xfId="40653"/>
    <cellStyle name="R04A 6 3 4" xfId="40654"/>
    <cellStyle name="R04A 6 4" xfId="40655"/>
    <cellStyle name="R04A 6 4 2" xfId="40656"/>
    <cellStyle name="R04A 6 4 3" xfId="40657"/>
    <cellStyle name="R04A 6 5" xfId="40658"/>
    <cellStyle name="R04A 6 6" xfId="40659"/>
    <cellStyle name="R04A 7" xfId="40660"/>
    <cellStyle name="R04A 7 2" xfId="40661"/>
    <cellStyle name="R04A 7 2 2" xfId="40662"/>
    <cellStyle name="R04A 7 2 2 2" xfId="40663"/>
    <cellStyle name="R04A 7 2 2 3" xfId="40664"/>
    <cellStyle name="R04A 7 2 3" xfId="40665"/>
    <cellStyle name="R04A 7 2 4" xfId="40666"/>
    <cellStyle name="R04A 7 3" xfId="40667"/>
    <cellStyle name="R04A 7 3 2" xfId="40668"/>
    <cellStyle name="R04A 7 3 2 2" xfId="40669"/>
    <cellStyle name="R04A 7 3 2 3" xfId="40670"/>
    <cellStyle name="R04A 7 3 3" xfId="40671"/>
    <cellStyle name="R04A 7 3 4" xfId="40672"/>
    <cellStyle name="R04A 7 4" xfId="40673"/>
    <cellStyle name="R04A 7 4 2" xfId="40674"/>
    <cellStyle name="R04A 7 4 3" xfId="40675"/>
    <cellStyle name="R04A 7 5" xfId="40676"/>
    <cellStyle name="R04A 7 6" xfId="40677"/>
    <cellStyle name="R04A 8" xfId="40678"/>
    <cellStyle name="R04A 8 2" xfId="40679"/>
    <cellStyle name="R04A 8 2 2" xfId="40680"/>
    <cellStyle name="R04A 8 2 2 2" xfId="40681"/>
    <cellStyle name="R04A 8 2 2 3" xfId="40682"/>
    <cellStyle name="R04A 8 2 3" xfId="40683"/>
    <cellStyle name="R04A 8 2 4" xfId="40684"/>
    <cellStyle name="R04A 8 3" xfId="40685"/>
    <cellStyle name="R04A 8 3 2" xfId="40686"/>
    <cellStyle name="R04A 8 3 2 2" xfId="40687"/>
    <cellStyle name="R04A 8 3 2 3" xfId="40688"/>
    <cellStyle name="R04A 8 3 3" xfId="40689"/>
    <cellStyle name="R04A 8 3 4" xfId="40690"/>
    <cellStyle name="R04A 8 4" xfId="40691"/>
    <cellStyle name="R04A 8 4 2" xfId="40692"/>
    <cellStyle name="R04A 8 4 3" xfId="40693"/>
    <cellStyle name="R04A 8 5" xfId="40694"/>
    <cellStyle name="R04A 8 6" xfId="40695"/>
    <cellStyle name="R04A 9" xfId="40696"/>
    <cellStyle name="R04A 9 2" xfId="40697"/>
    <cellStyle name="R04A 9 2 2" xfId="40698"/>
    <cellStyle name="R04A 9 2 2 2" xfId="40699"/>
    <cellStyle name="R04A 9 2 2 3" xfId="40700"/>
    <cellStyle name="R04A 9 2 3" xfId="40701"/>
    <cellStyle name="R04A 9 2 4" xfId="40702"/>
    <cellStyle name="R04A 9 3" xfId="40703"/>
    <cellStyle name="R04A 9 3 2" xfId="40704"/>
    <cellStyle name="R04A 9 3 2 2" xfId="40705"/>
    <cellStyle name="R04A 9 3 2 3" xfId="40706"/>
    <cellStyle name="R04A 9 3 3" xfId="40707"/>
    <cellStyle name="R04A 9 3 4" xfId="40708"/>
    <cellStyle name="R04A 9 4" xfId="40709"/>
    <cellStyle name="R04A 9 4 2" xfId="40710"/>
    <cellStyle name="R04A 9 4 3" xfId="40711"/>
    <cellStyle name="R04A 9 5" xfId="40712"/>
    <cellStyle name="R04A 9 6" xfId="40713"/>
    <cellStyle name="R04H" xfId="599"/>
    <cellStyle name="R04H 2" xfId="1076"/>
    <cellStyle name="R04L" xfId="600"/>
    <cellStyle name="R04L 2" xfId="1077"/>
    <cellStyle name="R04L 3" xfId="40714"/>
    <cellStyle name="R05A" xfId="601"/>
    <cellStyle name="R05A 10" xfId="40715"/>
    <cellStyle name="R05A 10 2" xfId="40716"/>
    <cellStyle name="R05A 10 2 2" xfId="40717"/>
    <cellStyle name="R05A 10 2 2 2" xfId="40718"/>
    <cellStyle name="R05A 10 2 2 3" xfId="40719"/>
    <cellStyle name="R05A 10 2 3" xfId="40720"/>
    <cellStyle name="R05A 10 2 4" xfId="40721"/>
    <cellStyle name="R05A 10 3" xfId="40722"/>
    <cellStyle name="R05A 10 3 2" xfId="40723"/>
    <cellStyle name="R05A 10 3 2 2" xfId="40724"/>
    <cellStyle name="R05A 10 3 2 3" xfId="40725"/>
    <cellStyle name="R05A 10 3 3" xfId="40726"/>
    <cellStyle name="R05A 10 3 4" xfId="40727"/>
    <cellStyle name="R05A 10 4" xfId="40728"/>
    <cellStyle name="R05A 10 4 2" xfId="40729"/>
    <cellStyle name="R05A 10 4 3" xfId="40730"/>
    <cellStyle name="R05A 10 5" xfId="40731"/>
    <cellStyle name="R05A 10 6" xfId="40732"/>
    <cellStyle name="R05A 11" xfId="40733"/>
    <cellStyle name="R05A 11 2" xfId="40734"/>
    <cellStyle name="R05A 11 2 2" xfId="40735"/>
    <cellStyle name="R05A 11 2 2 2" xfId="40736"/>
    <cellStyle name="R05A 11 2 2 3" xfId="40737"/>
    <cellStyle name="R05A 11 2 3" xfId="40738"/>
    <cellStyle name="R05A 11 2 4" xfId="40739"/>
    <cellStyle name="R05A 11 3" xfId="40740"/>
    <cellStyle name="R05A 11 3 2" xfId="40741"/>
    <cellStyle name="R05A 11 3 2 2" xfId="40742"/>
    <cellStyle name="R05A 11 3 2 3" xfId="40743"/>
    <cellStyle name="R05A 11 3 3" xfId="40744"/>
    <cellStyle name="R05A 11 3 4" xfId="40745"/>
    <cellStyle name="R05A 11 4" xfId="40746"/>
    <cellStyle name="R05A 11 4 2" xfId="40747"/>
    <cellStyle name="R05A 11 4 3" xfId="40748"/>
    <cellStyle name="R05A 11 5" xfId="40749"/>
    <cellStyle name="R05A 11 6" xfId="40750"/>
    <cellStyle name="R05A 12" xfId="40751"/>
    <cellStyle name="R05A 12 2" xfId="40752"/>
    <cellStyle name="R05A 12 2 2" xfId="40753"/>
    <cellStyle name="R05A 12 2 2 2" xfId="40754"/>
    <cellStyle name="R05A 12 2 2 3" xfId="40755"/>
    <cellStyle name="R05A 12 2 3" xfId="40756"/>
    <cellStyle name="R05A 12 2 4" xfId="40757"/>
    <cellStyle name="R05A 12 3" xfId="40758"/>
    <cellStyle name="R05A 12 3 2" xfId="40759"/>
    <cellStyle name="R05A 12 3 2 2" xfId="40760"/>
    <cellStyle name="R05A 12 3 2 3" xfId="40761"/>
    <cellStyle name="R05A 12 3 3" xfId="40762"/>
    <cellStyle name="R05A 12 3 4" xfId="40763"/>
    <cellStyle name="R05A 12 4" xfId="40764"/>
    <cellStyle name="R05A 12 4 2" xfId="40765"/>
    <cellStyle name="R05A 12 4 3" xfId="40766"/>
    <cellStyle name="R05A 12 5" xfId="40767"/>
    <cellStyle name="R05A 12 6" xfId="40768"/>
    <cellStyle name="R05A 13" xfId="40769"/>
    <cellStyle name="R05A 14" xfId="40770"/>
    <cellStyle name="R05A 2" xfId="40771"/>
    <cellStyle name="R05A 2 10" xfId="40772"/>
    <cellStyle name="R05A 2 10 2" xfId="40773"/>
    <cellStyle name="R05A 2 10 3" xfId="40774"/>
    <cellStyle name="R05A 2 11" xfId="40775"/>
    <cellStyle name="R05A 2 12" xfId="40776"/>
    <cellStyle name="R05A 2 2" xfId="40777"/>
    <cellStyle name="R05A 2 2 2" xfId="40778"/>
    <cellStyle name="R05A 2 2 2 2" xfId="40779"/>
    <cellStyle name="R05A 2 2 2 2 2" xfId="40780"/>
    <cellStyle name="R05A 2 2 2 2 3" xfId="40781"/>
    <cellStyle name="R05A 2 2 2 3" xfId="40782"/>
    <cellStyle name="R05A 2 2 2 4" xfId="40783"/>
    <cellStyle name="R05A 2 2 3" xfId="40784"/>
    <cellStyle name="R05A 2 2 3 2" xfId="40785"/>
    <cellStyle name="R05A 2 2 3 2 2" xfId="40786"/>
    <cellStyle name="R05A 2 2 3 2 3" xfId="40787"/>
    <cellStyle name="R05A 2 2 3 3" xfId="40788"/>
    <cellStyle name="R05A 2 2 3 4" xfId="40789"/>
    <cellStyle name="R05A 2 2 4" xfId="40790"/>
    <cellStyle name="R05A 2 2 4 2" xfId="40791"/>
    <cellStyle name="R05A 2 2 4 3" xfId="40792"/>
    <cellStyle name="R05A 2 2 5" xfId="40793"/>
    <cellStyle name="R05A 2 2 6" xfId="40794"/>
    <cellStyle name="R05A 2 3" xfId="40795"/>
    <cellStyle name="R05A 2 3 2" xfId="40796"/>
    <cellStyle name="R05A 2 3 2 2" xfId="40797"/>
    <cellStyle name="R05A 2 3 2 2 2" xfId="40798"/>
    <cellStyle name="R05A 2 3 2 2 3" xfId="40799"/>
    <cellStyle name="R05A 2 3 2 3" xfId="40800"/>
    <cellStyle name="R05A 2 3 2 4" xfId="40801"/>
    <cellStyle name="R05A 2 3 3" xfId="40802"/>
    <cellStyle name="R05A 2 3 3 2" xfId="40803"/>
    <cellStyle name="R05A 2 3 3 2 2" xfId="40804"/>
    <cellStyle name="R05A 2 3 3 2 3" xfId="40805"/>
    <cellStyle name="R05A 2 3 3 3" xfId="40806"/>
    <cellStyle name="R05A 2 3 3 4" xfId="40807"/>
    <cellStyle name="R05A 2 3 4" xfId="40808"/>
    <cellStyle name="R05A 2 3 4 2" xfId="40809"/>
    <cellStyle name="R05A 2 3 4 3" xfId="40810"/>
    <cellStyle name="R05A 2 3 5" xfId="40811"/>
    <cellStyle name="R05A 2 3 6" xfId="40812"/>
    <cellStyle name="R05A 2 4" xfId="40813"/>
    <cellStyle name="R05A 2 4 2" xfId="40814"/>
    <cellStyle name="R05A 2 4 2 2" xfId="40815"/>
    <cellStyle name="R05A 2 4 2 2 2" xfId="40816"/>
    <cellStyle name="R05A 2 4 2 2 3" xfId="40817"/>
    <cellStyle name="R05A 2 4 2 3" xfId="40818"/>
    <cellStyle name="R05A 2 4 2 4" xfId="40819"/>
    <cellStyle name="R05A 2 4 3" xfId="40820"/>
    <cellStyle name="R05A 2 4 3 2" xfId="40821"/>
    <cellStyle name="R05A 2 4 3 2 2" xfId="40822"/>
    <cellStyle name="R05A 2 4 3 2 3" xfId="40823"/>
    <cellStyle name="R05A 2 4 3 3" xfId="40824"/>
    <cellStyle name="R05A 2 4 3 4" xfId="40825"/>
    <cellStyle name="R05A 2 4 4" xfId="40826"/>
    <cellStyle name="R05A 2 4 4 2" xfId="40827"/>
    <cellStyle name="R05A 2 4 4 3" xfId="40828"/>
    <cellStyle name="R05A 2 4 5" xfId="40829"/>
    <cellStyle name="R05A 2 4 6" xfId="40830"/>
    <cellStyle name="R05A 2 5" xfId="40831"/>
    <cellStyle name="R05A 2 5 2" xfId="40832"/>
    <cellStyle name="R05A 2 5 2 2" xfId="40833"/>
    <cellStyle name="R05A 2 5 2 2 2" xfId="40834"/>
    <cellStyle name="R05A 2 5 2 2 3" xfId="40835"/>
    <cellStyle name="R05A 2 5 2 3" xfId="40836"/>
    <cellStyle name="R05A 2 5 2 4" xfId="40837"/>
    <cellStyle name="R05A 2 5 3" xfId="40838"/>
    <cellStyle name="R05A 2 5 3 2" xfId="40839"/>
    <cellStyle name="R05A 2 5 3 2 2" xfId="40840"/>
    <cellStyle name="R05A 2 5 3 2 3" xfId="40841"/>
    <cellStyle name="R05A 2 5 3 3" xfId="40842"/>
    <cellStyle name="R05A 2 5 3 4" xfId="40843"/>
    <cellStyle name="R05A 2 5 4" xfId="40844"/>
    <cellStyle name="R05A 2 5 4 2" xfId="40845"/>
    <cellStyle name="R05A 2 5 4 3" xfId="40846"/>
    <cellStyle name="R05A 2 5 5" xfId="40847"/>
    <cellStyle name="R05A 2 5 6" xfId="40848"/>
    <cellStyle name="R05A 2 6" xfId="40849"/>
    <cellStyle name="R05A 2 6 2" xfId="40850"/>
    <cellStyle name="R05A 2 6 2 2" xfId="40851"/>
    <cellStyle name="R05A 2 6 2 2 2" xfId="40852"/>
    <cellStyle name="R05A 2 6 2 2 3" xfId="40853"/>
    <cellStyle name="R05A 2 6 2 3" xfId="40854"/>
    <cellStyle name="R05A 2 6 2 4" xfId="40855"/>
    <cellStyle name="R05A 2 6 3" xfId="40856"/>
    <cellStyle name="R05A 2 6 3 2" xfId="40857"/>
    <cellStyle name="R05A 2 6 3 2 2" xfId="40858"/>
    <cellStyle name="R05A 2 6 3 2 3" xfId="40859"/>
    <cellStyle name="R05A 2 6 3 3" xfId="40860"/>
    <cellStyle name="R05A 2 6 3 4" xfId="40861"/>
    <cellStyle name="R05A 2 6 4" xfId="40862"/>
    <cellStyle name="R05A 2 6 4 2" xfId="40863"/>
    <cellStyle name="R05A 2 6 4 3" xfId="40864"/>
    <cellStyle name="R05A 2 6 5" xfId="40865"/>
    <cellStyle name="R05A 2 6 6" xfId="40866"/>
    <cellStyle name="R05A 2 7" xfId="40867"/>
    <cellStyle name="R05A 2 7 2" xfId="40868"/>
    <cellStyle name="R05A 2 7 2 2" xfId="40869"/>
    <cellStyle name="R05A 2 7 2 2 2" xfId="40870"/>
    <cellStyle name="R05A 2 7 2 2 3" xfId="40871"/>
    <cellStyle name="R05A 2 7 2 3" xfId="40872"/>
    <cellStyle name="R05A 2 7 2 4" xfId="40873"/>
    <cellStyle name="R05A 2 7 3" xfId="40874"/>
    <cellStyle name="R05A 2 7 3 2" xfId="40875"/>
    <cellStyle name="R05A 2 7 3 2 2" xfId="40876"/>
    <cellStyle name="R05A 2 7 3 2 3" xfId="40877"/>
    <cellStyle name="R05A 2 7 3 3" xfId="40878"/>
    <cellStyle name="R05A 2 7 3 4" xfId="40879"/>
    <cellStyle name="R05A 2 7 4" xfId="40880"/>
    <cellStyle name="R05A 2 7 4 2" xfId="40881"/>
    <cellStyle name="R05A 2 7 4 3" xfId="40882"/>
    <cellStyle name="R05A 2 7 5" xfId="40883"/>
    <cellStyle name="R05A 2 7 6" xfId="40884"/>
    <cellStyle name="R05A 2 8" xfId="40885"/>
    <cellStyle name="R05A 2 8 2" xfId="40886"/>
    <cellStyle name="R05A 2 8 2 2" xfId="40887"/>
    <cellStyle name="R05A 2 8 2 3" xfId="40888"/>
    <cellStyle name="R05A 2 8 3" xfId="40889"/>
    <cellStyle name="R05A 2 8 4" xfId="40890"/>
    <cellStyle name="R05A 2 9" xfId="40891"/>
    <cellStyle name="R05A 2 9 2" xfId="40892"/>
    <cellStyle name="R05A 2 9 2 2" xfId="40893"/>
    <cellStyle name="R05A 2 9 2 3" xfId="40894"/>
    <cellStyle name="R05A 2 9 3" xfId="40895"/>
    <cellStyle name="R05A 2 9 4" xfId="40896"/>
    <cellStyle name="R05A 3" xfId="40897"/>
    <cellStyle name="R05A 3 10" xfId="40898"/>
    <cellStyle name="R05A 3 10 2" xfId="40899"/>
    <cellStyle name="R05A 3 10 3" xfId="40900"/>
    <cellStyle name="R05A 3 11" xfId="40901"/>
    <cellStyle name="R05A 3 12" xfId="40902"/>
    <cellStyle name="R05A 3 2" xfId="40903"/>
    <cellStyle name="R05A 3 2 2" xfId="40904"/>
    <cellStyle name="R05A 3 2 2 2" xfId="40905"/>
    <cellStyle name="R05A 3 2 2 2 2" xfId="40906"/>
    <cellStyle name="R05A 3 2 2 2 3" xfId="40907"/>
    <cellStyle name="R05A 3 2 2 3" xfId="40908"/>
    <cellStyle name="R05A 3 2 2 4" xfId="40909"/>
    <cellStyle name="R05A 3 2 3" xfId="40910"/>
    <cellStyle name="R05A 3 2 3 2" xfId="40911"/>
    <cellStyle name="R05A 3 2 3 2 2" xfId="40912"/>
    <cellStyle name="R05A 3 2 3 2 3" xfId="40913"/>
    <cellStyle name="R05A 3 2 3 3" xfId="40914"/>
    <cellStyle name="R05A 3 2 3 4" xfId="40915"/>
    <cellStyle name="R05A 3 2 4" xfId="40916"/>
    <cellStyle name="R05A 3 2 4 2" xfId="40917"/>
    <cellStyle name="R05A 3 2 4 3" xfId="40918"/>
    <cellStyle name="R05A 3 2 5" xfId="40919"/>
    <cellStyle name="R05A 3 2 6" xfId="40920"/>
    <cellStyle name="R05A 3 3" xfId="40921"/>
    <cellStyle name="R05A 3 3 2" xfId="40922"/>
    <cellStyle name="R05A 3 3 2 2" xfId="40923"/>
    <cellStyle name="R05A 3 3 2 2 2" xfId="40924"/>
    <cellStyle name="R05A 3 3 2 2 3" xfId="40925"/>
    <cellStyle name="R05A 3 3 2 3" xfId="40926"/>
    <cellStyle name="R05A 3 3 2 4" xfId="40927"/>
    <cellStyle name="R05A 3 3 3" xfId="40928"/>
    <cellStyle name="R05A 3 3 3 2" xfId="40929"/>
    <cellStyle name="R05A 3 3 3 2 2" xfId="40930"/>
    <cellStyle name="R05A 3 3 3 2 3" xfId="40931"/>
    <cellStyle name="R05A 3 3 3 3" xfId="40932"/>
    <cellStyle name="R05A 3 3 3 4" xfId="40933"/>
    <cellStyle name="R05A 3 3 4" xfId="40934"/>
    <cellStyle name="R05A 3 3 4 2" xfId="40935"/>
    <cellStyle name="R05A 3 3 4 3" xfId="40936"/>
    <cellStyle name="R05A 3 3 5" xfId="40937"/>
    <cellStyle name="R05A 3 3 6" xfId="40938"/>
    <cellStyle name="R05A 3 4" xfId="40939"/>
    <cellStyle name="R05A 3 4 2" xfId="40940"/>
    <cellStyle name="R05A 3 4 2 2" xfId="40941"/>
    <cellStyle name="R05A 3 4 2 2 2" xfId="40942"/>
    <cellStyle name="R05A 3 4 2 2 3" xfId="40943"/>
    <cellStyle name="R05A 3 4 2 3" xfId="40944"/>
    <cellStyle name="R05A 3 4 2 4" xfId="40945"/>
    <cellStyle name="R05A 3 4 3" xfId="40946"/>
    <cellStyle name="R05A 3 4 3 2" xfId="40947"/>
    <cellStyle name="R05A 3 4 3 2 2" xfId="40948"/>
    <cellStyle name="R05A 3 4 3 2 3" xfId="40949"/>
    <cellStyle name="R05A 3 4 3 3" xfId="40950"/>
    <cellStyle name="R05A 3 4 3 4" xfId="40951"/>
    <cellStyle name="R05A 3 4 4" xfId="40952"/>
    <cellStyle name="R05A 3 4 4 2" xfId="40953"/>
    <cellStyle name="R05A 3 4 4 3" xfId="40954"/>
    <cellStyle name="R05A 3 4 5" xfId="40955"/>
    <cellStyle name="R05A 3 4 6" xfId="40956"/>
    <cellStyle name="R05A 3 5" xfId="40957"/>
    <cellStyle name="R05A 3 5 2" xfId="40958"/>
    <cellStyle name="R05A 3 5 2 2" xfId="40959"/>
    <cellStyle name="R05A 3 5 2 2 2" xfId="40960"/>
    <cellStyle name="R05A 3 5 2 2 3" xfId="40961"/>
    <cellStyle name="R05A 3 5 2 3" xfId="40962"/>
    <cellStyle name="R05A 3 5 2 4" xfId="40963"/>
    <cellStyle name="R05A 3 5 3" xfId="40964"/>
    <cellStyle name="R05A 3 5 3 2" xfId="40965"/>
    <cellStyle name="R05A 3 5 3 2 2" xfId="40966"/>
    <cellStyle name="R05A 3 5 3 2 3" xfId="40967"/>
    <cellStyle name="R05A 3 5 3 3" xfId="40968"/>
    <cellStyle name="R05A 3 5 3 4" xfId="40969"/>
    <cellStyle name="R05A 3 5 4" xfId="40970"/>
    <cellStyle name="R05A 3 5 4 2" xfId="40971"/>
    <cellStyle name="R05A 3 5 4 3" xfId="40972"/>
    <cellStyle name="R05A 3 5 5" xfId="40973"/>
    <cellStyle name="R05A 3 5 6" xfId="40974"/>
    <cellStyle name="R05A 3 6" xfId="40975"/>
    <cellStyle name="R05A 3 6 2" xfId="40976"/>
    <cellStyle name="R05A 3 6 2 2" xfId="40977"/>
    <cellStyle name="R05A 3 6 2 2 2" xfId="40978"/>
    <cellStyle name="R05A 3 6 2 2 3" xfId="40979"/>
    <cellStyle name="R05A 3 6 2 3" xfId="40980"/>
    <cellStyle name="R05A 3 6 2 4" xfId="40981"/>
    <cellStyle name="R05A 3 6 3" xfId="40982"/>
    <cellStyle name="R05A 3 6 3 2" xfId="40983"/>
    <cellStyle name="R05A 3 6 3 2 2" xfId="40984"/>
    <cellStyle name="R05A 3 6 3 2 3" xfId="40985"/>
    <cellStyle name="R05A 3 6 3 3" xfId="40986"/>
    <cellStyle name="R05A 3 6 3 4" xfId="40987"/>
    <cellStyle name="R05A 3 6 4" xfId="40988"/>
    <cellStyle name="R05A 3 6 4 2" xfId="40989"/>
    <cellStyle name="R05A 3 6 4 3" xfId="40990"/>
    <cellStyle name="R05A 3 6 5" xfId="40991"/>
    <cellStyle name="R05A 3 6 6" xfId="40992"/>
    <cellStyle name="R05A 3 7" xfId="40993"/>
    <cellStyle name="R05A 3 7 2" xfId="40994"/>
    <cellStyle name="R05A 3 7 2 2" xfId="40995"/>
    <cellStyle name="R05A 3 7 2 2 2" xfId="40996"/>
    <cellStyle name="R05A 3 7 2 2 3" xfId="40997"/>
    <cellStyle name="R05A 3 7 2 3" xfId="40998"/>
    <cellStyle name="R05A 3 7 2 4" xfId="40999"/>
    <cellStyle name="R05A 3 7 3" xfId="41000"/>
    <cellStyle name="R05A 3 7 3 2" xfId="41001"/>
    <cellStyle name="R05A 3 7 3 2 2" xfId="41002"/>
    <cellStyle name="R05A 3 7 3 2 3" xfId="41003"/>
    <cellStyle name="R05A 3 7 3 3" xfId="41004"/>
    <cellStyle name="R05A 3 7 3 4" xfId="41005"/>
    <cellStyle name="R05A 3 7 4" xfId="41006"/>
    <cellStyle name="R05A 3 7 4 2" xfId="41007"/>
    <cellStyle name="R05A 3 7 4 3" xfId="41008"/>
    <cellStyle name="R05A 3 7 5" xfId="41009"/>
    <cellStyle name="R05A 3 7 6" xfId="41010"/>
    <cellStyle name="R05A 3 8" xfId="41011"/>
    <cellStyle name="R05A 3 8 2" xfId="41012"/>
    <cellStyle name="R05A 3 8 2 2" xfId="41013"/>
    <cellStyle name="R05A 3 8 2 3" xfId="41014"/>
    <cellStyle name="R05A 3 8 3" xfId="41015"/>
    <cellStyle name="R05A 3 8 4" xfId="41016"/>
    <cellStyle name="R05A 3 9" xfId="41017"/>
    <cellStyle name="R05A 3 9 2" xfId="41018"/>
    <cellStyle name="R05A 3 9 2 2" xfId="41019"/>
    <cellStyle name="R05A 3 9 2 3" xfId="41020"/>
    <cellStyle name="R05A 3 9 3" xfId="41021"/>
    <cellStyle name="R05A 3 9 4" xfId="41022"/>
    <cellStyle name="R05A 4" xfId="41023"/>
    <cellStyle name="R05A 4 2" xfId="41024"/>
    <cellStyle name="R05A 4 2 2" xfId="41025"/>
    <cellStyle name="R05A 4 2 2 2" xfId="41026"/>
    <cellStyle name="R05A 4 2 2 3" xfId="41027"/>
    <cellStyle name="R05A 4 2 3" xfId="41028"/>
    <cellStyle name="R05A 4 2 4" xfId="41029"/>
    <cellStyle name="R05A 4 3" xfId="41030"/>
    <cellStyle name="R05A 4 3 2" xfId="41031"/>
    <cellStyle name="R05A 4 3 2 2" xfId="41032"/>
    <cellStyle name="R05A 4 3 2 3" xfId="41033"/>
    <cellStyle name="R05A 4 3 3" xfId="41034"/>
    <cellStyle name="R05A 4 3 4" xfId="41035"/>
    <cellStyle name="R05A 4 4" xfId="41036"/>
    <cellStyle name="R05A 4 4 2" xfId="41037"/>
    <cellStyle name="R05A 4 4 3" xfId="41038"/>
    <cellStyle name="R05A 4 5" xfId="41039"/>
    <cellStyle name="R05A 4 6" xfId="41040"/>
    <cellStyle name="R05A 5" xfId="41041"/>
    <cellStyle name="R05A 5 2" xfId="41042"/>
    <cellStyle name="R05A 5 2 2" xfId="41043"/>
    <cellStyle name="R05A 5 2 2 2" xfId="41044"/>
    <cellStyle name="R05A 5 2 2 3" xfId="41045"/>
    <cellStyle name="R05A 5 2 3" xfId="41046"/>
    <cellStyle name="R05A 5 2 4" xfId="41047"/>
    <cellStyle name="R05A 5 3" xfId="41048"/>
    <cellStyle name="R05A 5 3 2" xfId="41049"/>
    <cellStyle name="R05A 5 3 2 2" xfId="41050"/>
    <cellStyle name="R05A 5 3 2 3" xfId="41051"/>
    <cellStyle name="R05A 5 3 3" xfId="41052"/>
    <cellStyle name="R05A 5 3 4" xfId="41053"/>
    <cellStyle name="R05A 5 4" xfId="41054"/>
    <cellStyle name="R05A 5 4 2" xfId="41055"/>
    <cellStyle name="R05A 5 4 3" xfId="41056"/>
    <cellStyle name="R05A 5 5" xfId="41057"/>
    <cellStyle name="R05A 5 6" xfId="41058"/>
    <cellStyle name="R05A 6" xfId="41059"/>
    <cellStyle name="R05A 6 2" xfId="41060"/>
    <cellStyle name="R05A 6 2 2" xfId="41061"/>
    <cellStyle name="R05A 6 2 2 2" xfId="41062"/>
    <cellStyle name="R05A 6 2 2 3" xfId="41063"/>
    <cellStyle name="R05A 6 2 3" xfId="41064"/>
    <cellStyle name="R05A 6 2 4" xfId="41065"/>
    <cellStyle name="R05A 6 3" xfId="41066"/>
    <cellStyle name="R05A 6 3 2" xfId="41067"/>
    <cellStyle name="R05A 6 3 2 2" xfId="41068"/>
    <cellStyle name="R05A 6 3 2 3" xfId="41069"/>
    <cellStyle name="R05A 6 3 3" xfId="41070"/>
    <cellStyle name="R05A 6 3 4" xfId="41071"/>
    <cellStyle name="R05A 6 4" xfId="41072"/>
    <cellStyle name="R05A 6 4 2" xfId="41073"/>
    <cellStyle name="R05A 6 4 3" xfId="41074"/>
    <cellStyle name="R05A 6 5" xfId="41075"/>
    <cellStyle name="R05A 6 6" xfId="41076"/>
    <cellStyle name="R05A 7" xfId="41077"/>
    <cellStyle name="R05A 7 2" xfId="41078"/>
    <cellStyle name="R05A 7 2 2" xfId="41079"/>
    <cellStyle name="R05A 7 2 2 2" xfId="41080"/>
    <cellStyle name="R05A 7 2 2 3" xfId="41081"/>
    <cellStyle name="R05A 7 2 3" xfId="41082"/>
    <cellStyle name="R05A 7 2 4" xfId="41083"/>
    <cellStyle name="R05A 7 3" xfId="41084"/>
    <cellStyle name="R05A 7 3 2" xfId="41085"/>
    <cellStyle name="R05A 7 3 2 2" xfId="41086"/>
    <cellStyle name="R05A 7 3 2 3" xfId="41087"/>
    <cellStyle name="R05A 7 3 3" xfId="41088"/>
    <cellStyle name="R05A 7 3 4" xfId="41089"/>
    <cellStyle name="R05A 7 4" xfId="41090"/>
    <cellStyle name="R05A 7 4 2" xfId="41091"/>
    <cellStyle name="R05A 7 4 3" xfId="41092"/>
    <cellStyle name="R05A 7 5" xfId="41093"/>
    <cellStyle name="R05A 7 6" xfId="41094"/>
    <cellStyle name="R05A 8" xfId="41095"/>
    <cellStyle name="R05A 8 2" xfId="41096"/>
    <cellStyle name="R05A 8 2 2" xfId="41097"/>
    <cellStyle name="R05A 8 2 2 2" xfId="41098"/>
    <cellStyle name="R05A 8 2 2 3" xfId="41099"/>
    <cellStyle name="R05A 8 2 3" xfId="41100"/>
    <cellStyle name="R05A 8 2 4" xfId="41101"/>
    <cellStyle name="R05A 8 3" xfId="41102"/>
    <cellStyle name="R05A 8 3 2" xfId="41103"/>
    <cellStyle name="R05A 8 3 2 2" xfId="41104"/>
    <cellStyle name="R05A 8 3 2 3" xfId="41105"/>
    <cellStyle name="R05A 8 3 3" xfId="41106"/>
    <cellStyle name="R05A 8 3 4" xfId="41107"/>
    <cellStyle name="R05A 8 4" xfId="41108"/>
    <cellStyle name="R05A 8 4 2" xfId="41109"/>
    <cellStyle name="R05A 8 4 3" xfId="41110"/>
    <cellStyle name="R05A 8 5" xfId="41111"/>
    <cellStyle name="R05A 8 6" xfId="41112"/>
    <cellStyle name="R05A 9" xfId="41113"/>
    <cellStyle name="R05A 9 2" xfId="41114"/>
    <cellStyle name="R05A 9 2 2" xfId="41115"/>
    <cellStyle name="R05A 9 2 2 2" xfId="41116"/>
    <cellStyle name="R05A 9 2 2 3" xfId="41117"/>
    <cellStyle name="R05A 9 2 3" xfId="41118"/>
    <cellStyle name="R05A 9 2 4" xfId="41119"/>
    <cellStyle name="R05A 9 3" xfId="41120"/>
    <cellStyle name="R05A 9 3 2" xfId="41121"/>
    <cellStyle name="R05A 9 3 2 2" xfId="41122"/>
    <cellStyle name="R05A 9 3 2 3" xfId="41123"/>
    <cellStyle name="R05A 9 3 3" xfId="41124"/>
    <cellStyle name="R05A 9 3 4" xfId="41125"/>
    <cellStyle name="R05A 9 4" xfId="41126"/>
    <cellStyle name="R05A 9 4 2" xfId="41127"/>
    <cellStyle name="R05A 9 4 3" xfId="41128"/>
    <cellStyle name="R05A 9 5" xfId="41129"/>
    <cellStyle name="R05A 9 6" xfId="41130"/>
    <cellStyle name="R05H" xfId="602"/>
    <cellStyle name="R05H 2" xfId="1078"/>
    <cellStyle name="R05L" xfId="603"/>
    <cellStyle name="R05L 2" xfId="1079"/>
    <cellStyle name="R05L 3" xfId="41131"/>
    <cellStyle name="R06A" xfId="604"/>
    <cellStyle name="R06A 10" xfId="41132"/>
    <cellStyle name="R06A 10 2" xfId="41133"/>
    <cellStyle name="R06A 10 2 2" xfId="41134"/>
    <cellStyle name="R06A 10 2 2 2" xfId="41135"/>
    <cellStyle name="R06A 10 2 2 3" xfId="41136"/>
    <cellStyle name="R06A 10 2 3" xfId="41137"/>
    <cellStyle name="R06A 10 2 4" xfId="41138"/>
    <cellStyle name="R06A 10 3" xfId="41139"/>
    <cellStyle name="R06A 10 3 2" xfId="41140"/>
    <cellStyle name="R06A 10 3 2 2" xfId="41141"/>
    <cellStyle name="R06A 10 3 2 3" xfId="41142"/>
    <cellStyle name="R06A 10 3 3" xfId="41143"/>
    <cellStyle name="R06A 10 3 4" xfId="41144"/>
    <cellStyle name="R06A 10 4" xfId="41145"/>
    <cellStyle name="R06A 10 4 2" xfId="41146"/>
    <cellStyle name="R06A 10 4 3" xfId="41147"/>
    <cellStyle name="R06A 10 5" xfId="41148"/>
    <cellStyle name="R06A 10 6" xfId="41149"/>
    <cellStyle name="R06A 11" xfId="41150"/>
    <cellStyle name="R06A 11 2" xfId="41151"/>
    <cellStyle name="R06A 11 2 2" xfId="41152"/>
    <cellStyle name="R06A 11 2 2 2" xfId="41153"/>
    <cellStyle name="R06A 11 2 2 3" xfId="41154"/>
    <cellStyle name="R06A 11 2 3" xfId="41155"/>
    <cellStyle name="R06A 11 2 4" xfId="41156"/>
    <cellStyle name="R06A 11 3" xfId="41157"/>
    <cellStyle name="R06A 11 3 2" xfId="41158"/>
    <cellStyle name="R06A 11 3 2 2" xfId="41159"/>
    <cellStyle name="R06A 11 3 2 3" xfId="41160"/>
    <cellStyle name="R06A 11 3 3" xfId="41161"/>
    <cellStyle name="R06A 11 3 4" xfId="41162"/>
    <cellStyle name="R06A 11 4" xfId="41163"/>
    <cellStyle name="R06A 11 4 2" xfId="41164"/>
    <cellStyle name="R06A 11 4 3" xfId="41165"/>
    <cellStyle name="R06A 11 5" xfId="41166"/>
    <cellStyle name="R06A 11 6" xfId="41167"/>
    <cellStyle name="R06A 12" xfId="41168"/>
    <cellStyle name="R06A 12 2" xfId="41169"/>
    <cellStyle name="R06A 12 2 2" xfId="41170"/>
    <cellStyle name="R06A 12 2 2 2" xfId="41171"/>
    <cellStyle name="R06A 12 2 2 3" xfId="41172"/>
    <cellStyle name="R06A 12 2 3" xfId="41173"/>
    <cellStyle name="R06A 12 2 4" xfId="41174"/>
    <cellStyle name="R06A 12 3" xfId="41175"/>
    <cellStyle name="R06A 12 3 2" xfId="41176"/>
    <cellStyle name="R06A 12 3 2 2" xfId="41177"/>
    <cellStyle name="R06A 12 3 2 3" xfId="41178"/>
    <cellStyle name="R06A 12 3 3" xfId="41179"/>
    <cellStyle name="R06A 12 3 4" xfId="41180"/>
    <cellStyle name="R06A 12 4" xfId="41181"/>
    <cellStyle name="R06A 12 4 2" xfId="41182"/>
    <cellStyle name="R06A 12 4 3" xfId="41183"/>
    <cellStyle name="R06A 12 5" xfId="41184"/>
    <cellStyle name="R06A 12 6" xfId="41185"/>
    <cellStyle name="R06A 13" xfId="41186"/>
    <cellStyle name="R06A 14" xfId="41187"/>
    <cellStyle name="R06A 2" xfId="41188"/>
    <cellStyle name="R06A 2 10" xfId="41189"/>
    <cellStyle name="R06A 2 10 2" xfId="41190"/>
    <cellStyle name="R06A 2 10 3" xfId="41191"/>
    <cellStyle name="R06A 2 11" xfId="41192"/>
    <cellStyle name="R06A 2 12" xfId="41193"/>
    <cellStyle name="R06A 2 2" xfId="41194"/>
    <cellStyle name="R06A 2 2 2" xfId="41195"/>
    <cellStyle name="R06A 2 2 2 2" xfId="41196"/>
    <cellStyle name="R06A 2 2 2 2 2" xfId="41197"/>
    <cellStyle name="R06A 2 2 2 2 3" xfId="41198"/>
    <cellStyle name="R06A 2 2 2 3" xfId="41199"/>
    <cellStyle name="R06A 2 2 2 4" xfId="41200"/>
    <cellStyle name="R06A 2 2 3" xfId="41201"/>
    <cellStyle name="R06A 2 2 3 2" xfId="41202"/>
    <cellStyle name="R06A 2 2 3 2 2" xfId="41203"/>
    <cellStyle name="R06A 2 2 3 2 3" xfId="41204"/>
    <cellStyle name="R06A 2 2 3 3" xfId="41205"/>
    <cellStyle name="R06A 2 2 3 4" xfId="41206"/>
    <cellStyle name="R06A 2 2 4" xfId="41207"/>
    <cellStyle name="R06A 2 2 4 2" xfId="41208"/>
    <cellStyle name="R06A 2 2 4 3" xfId="41209"/>
    <cellStyle name="R06A 2 2 5" xfId="41210"/>
    <cellStyle name="R06A 2 2 6" xfId="41211"/>
    <cellStyle name="R06A 2 3" xfId="41212"/>
    <cellStyle name="R06A 2 3 2" xfId="41213"/>
    <cellStyle name="R06A 2 3 2 2" xfId="41214"/>
    <cellStyle name="R06A 2 3 2 2 2" xfId="41215"/>
    <cellStyle name="R06A 2 3 2 2 3" xfId="41216"/>
    <cellStyle name="R06A 2 3 2 3" xfId="41217"/>
    <cellStyle name="R06A 2 3 2 4" xfId="41218"/>
    <cellStyle name="R06A 2 3 3" xfId="41219"/>
    <cellStyle name="R06A 2 3 3 2" xfId="41220"/>
    <cellStyle name="R06A 2 3 3 2 2" xfId="41221"/>
    <cellStyle name="R06A 2 3 3 2 3" xfId="41222"/>
    <cellStyle name="R06A 2 3 3 3" xfId="41223"/>
    <cellStyle name="R06A 2 3 3 4" xfId="41224"/>
    <cellStyle name="R06A 2 3 4" xfId="41225"/>
    <cellStyle name="R06A 2 3 4 2" xfId="41226"/>
    <cellStyle name="R06A 2 3 4 3" xfId="41227"/>
    <cellStyle name="R06A 2 3 5" xfId="41228"/>
    <cellStyle name="R06A 2 3 6" xfId="41229"/>
    <cellStyle name="R06A 2 4" xfId="41230"/>
    <cellStyle name="R06A 2 4 2" xfId="41231"/>
    <cellStyle name="R06A 2 4 2 2" xfId="41232"/>
    <cellStyle name="R06A 2 4 2 2 2" xfId="41233"/>
    <cellStyle name="R06A 2 4 2 2 3" xfId="41234"/>
    <cellStyle name="R06A 2 4 2 3" xfId="41235"/>
    <cellStyle name="R06A 2 4 2 4" xfId="41236"/>
    <cellStyle name="R06A 2 4 3" xfId="41237"/>
    <cellStyle name="R06A 2 4 3 2" xfId="41238"/>
    <cellStyle name="R06A 2 4 3 2 2" xfId="41239"/>
    <cellStyle name="R06A 2 4 3 2 3" xfId="41240"/>
    <cellStyle name="R06A 2 4 3 3" xfId="41241"/>
    <cellStyle name="R06A 2 4 3 4" xfId="41242"/>
    <cellStyle name="R06A 2 4 4" xfId="41243"/>
    <cellStyle name="R06A 2 4 4 2" xfId="41244"/>
    <cellStyle name="R06A 2 4 4 3" xfId="41245"/>
    <cellStyle name="R06A 2 4 5" xfId="41246"/>
    <cellStyle name="R06A 2 4 6" xfId="41247"/>
    <cellStyle name="R06A 2 5" xfId="41248"/>
    <cellStyle name="R06A 2 5 2" xfId="41249"/>
    <cellStyle name="R06A 2 5 2 2" xfId="41250"/>
    <cellStyle name="R06A 2 5 2 2 2" xfId="41251"/>
    <cellStyle name="R06A 2 5 2 2 3" xfId="41252"/>
    <cellStyle name="R06A 2 5 2 3" xfId="41253"/>
    <cellStyle name="R06A 2 5 2 4" xfId="41254"/>
    <cellStyle name="R06A 2 5 3" xfId="41255"/>
    <cellStyle name="R06A 2 5 3 2" xfId="41256"/>
    <cellStyle name="R06A 2 5 3 2 2" xfId="41257"/>
    <cellStyle name="R06A 2 5 3 2 3" xfId="41258"/>
    <cellStyle name="R06A 2 5 3 3" xfId="41259"/>
    <cellStyle name="R06A 2 5 3 4" xfId="41260"/>
    <cellStyle name="R06A 2 5 4" xfId="41261"/>
    <cellStyle name="R06A 2 5 4 2" xfId="41262"/>
    <cellStyle name="R06A 2 5 4 3" xfId="41263"/>
    <cellStyle name="R06A 2 5 5" xfId="41264"/>
    <cellStyle name="R06A 2 5 6" xfId="41265"/>
    <cellStyle name="R06A 2 6" xfId="41266"/>
    <cellStyle name="R06A 2 6 2" xfId="41267"/>
    <cellStyle name="R06A 2 6 2 2" xfId="41268"/>
    <cellStyle name="R06A 2 6 2 2 2" xfId="41269"/>
    <cellStyle name="R06A 2 6 2 2 3" xfId="41270"/>
    <cellStyle name="R06A 2 6 2 3" xfId="41271"/>
    <cellStyle name="R06A 2 6 2 4" xfId="41272"/>
    <cellStyle name="R06A 2 6 3" xfId="41273"/>
    <cellStyle name="R06A 2 6 3 2" xfId="41274"/>
    <cellStyle name="R06A 2 6 3 2 2" xfId="41275"/>
    <cellStyle name="R06A 2 6 3 2 3" xfId="41276"/>
    <cellStyle name="R06A 2 6 3 3" xfId="41277"/>
    <cellStyle name="R06A 2 6 3 4" xfId="41278"/>
    <cellStyle name="R06A 2 6 4" xfId="41279"/>
    <cellStyle name="R06A 2 6 4 2" xfId="41280"/>
    <cellStyle name="R06A 2 6 4 3" xfId="41281"/>
    <cellStyle name="R06A 2 6 5" xfId="41282"/>
    <cellStyle name="R06A 2 6 6" xfId="41283"/>
    <cellStyle name="R06A 2 7" xfId="41284"/>
    <cellStyle name="R06A 2 7 2" xfId="41285"/>
    <cellStyle name="R06A 2 7 2 2" xfId="41286"/>
    <cellStyle name="R06A 2 7 2 2 2" xfId="41287"/>
    <cellStyle name="R06A 2 7 2 2 3" xfId="41288"/>
    <cellStyle name="R06A 2 7 2 3" xfId="41289"/>
    <cellStyle name="R06A 2 7 2 4" xfId="41290"/>
    <cellStyle name="R06A 2 7 3" xfId="41291"/>
    <cellStyle name="R06A 2 7 3 2" xfId="41292"/>
    <cellStyle name="R06A 2 7 3 2 2" xfId="41293"/>
    <cellStyle name="R06A 2 7 3 2 3" xfId="41294"/>
    <cellStyle name="R06A 2 7 3 3" xfId="41295"/>
    <cellStyle name="R06A 2 7 3 4" xfId="41296"/>
    <cellStyle name="R06A 2 7 4" xfId="41297"/>
    <cellStyle name="R06A 2 7 4 2" xfId="41298"/>
    <cellStyle name="R06A 2 7 4 3" xfId="41299"/>
    <cellStyle name="R06A 2 7 5" xfId="41300"/>
    <cellStyle name="R06A 2 7 6" xfId="41301"/>
    <cellStyle name="R06A 2 8" xfId="41302"/>
    <cellStyle name="R06A 2 8 2" xfId="41303"/>
    <cellStyle name="R06A 2 8 2 2" xfId="41304"/>
    <cellStyle name="R06A 2 8 2 3" xfId="41305"/>
    <cellStyle name="R06A 2 8 3" xfId="41306"/>
    <cellStyle name="R06A 2 8 4" xfId="41307"/>
    <cellStyle name="R06A 2 9" xfId="41308"/>
    <cellStyle name="R06A 2 9 2" xfId="41309"/>
    <cellStyle name="R06A 2 9 2 2" xfId="41310"/>
    <cellStyle name="R06A 2 9 2 3" xfId="41311"/>
    <cellStyle name="R06A 2 9 3" xfId="41312"/>
    <cellStyle name="R06A 2 9 4" xfId="41313"/>
    <cellStyle name="R06A 3" xfId="41314"/>
    <cellStyle name="R06A 3 10" xfId="41315"/>
    <cellStyle name="R06A 3 10 2" xfId="41316"/>
    <cellStyle name="R06A 3 10 3" xfId="41317"/>
    <cellStyle name="R06A 3 11" xfId="41318"/>
    <cellStyle name="R06A 3 12" xfId="41319"/>
    <cellStyle name="R06A 3 2" xfId="41320"/>
    <cellStyle name="R06A 3 2 2" xfId="41321"/>
    <cellStyle name="R06A 3 2 2 2" xfId="41322"/>
    <cellStyle name="R06A 3 2 2 2 2" xfId="41323"/>
    <cellStyle name="R06A 3 2 2 2 3" xfId="41324"/>
    <cellStyle name="R06A 3 2 2 3" xfId="41325"/>
    <cellStyle name="R06A 3 2 2 4" xfId="41326"/>
    <cellStyle name="R06A 3 2 3" xfId="41327"/>
    <cellStyle name="R06A 3 2 3 2" xfId="41328"/>
    <cellStyle name="R06A 3 2 3 2 2" xfId="41329"/>
    <cellStyle name="R06A 3 2 3 2 3" xfId="41330"/>
    <cellStyle name="R06A 3 2 3 3" xfId="41331"/>
    <cellStyle name="R06A 3 2 3 4" xfId="41332"/>
    <cellStyle name="R06A 3 2 4" xfId="41333"/>
    <cellStyle name="R06A 3 2 4 2" xfId="41334"/>
    <cellStyle name="R06A 3 2 4 3" xfId="41335"/>
    <cellStyle name="R06A 3 2 5" xfId="41336"/>
    <cellStyle name="R06A 3 2 6" xfId="41337"/>
    <cellStyle name="R06A 3 3" xfId="41338"/>
    <cellStyle name="R06A 3 3 2" xfId="41339"/>
    <cellStyle name="R06A 3 3 2 2" xfId="41340"/>
    <cellStyle name="R06A 3 3 2 2 2" xfId="41341"/>
    <cellStyle name="R06A 3 3 2 2 3" xfId="41342"/>
    <cellStyle name="R06A 3 3 2 3" xfId="41343"/>
    <cellStyle name="R06A 3 3 2 4" xfId="41344"/>
    <cellStyle name="R06A 3 3 3" xfId="41345"/>
    <cellStyle name="R06A 3 3 3 2" xfId="41346"/>
    <cellStyle name="R06A 3 3 3 2 2" xfId="41347"/>
    <cellStyle name="R06A 3 3 3 2 3" xfId="41348"/>
    <cellStyle name="R06A 3 3 3 3" xfId="41349"/>
    <cellStyle name="R06A 3 3 3 4" xfId="41350"/>
    <cellStyle name="R06A 3 3 4" xfId="41351"/>
    <cellStyle name="R06A 3 3 4 2" xfId="41352"/>
    <cellStyle name="R06A 3 3 4 3" xfId="41353"/>
    <cellStyle name="R06A 3 3 5" xfId="41354"/>
    <cellStyle name="R06A 3 3 6" xfId="41355"/>
    <cellStyle name="R06A 3 4" xfId="41356"/>
    <cellStyle name="R06A 3 4 2" xfId="41357"/>
    <cellStyle name="R06A 3 4 2 2" xfId="41358"/>
    <cellStyle name="R06A 3 4 2 2 2" xfId="41359"/>
    <cellStyle name="R06A 3 4 2 2 3" xfId="41360"/>
    <cellStyle name="R06A 3 4 2 3" xfId="41361"/>
    <cellStyle name="R06A 3 4 2 4" xfId="41362"/>
    <cellStyle name="R06A 3 4 3" xfId="41363"/>
    <cellStyle name="R06A 3 4 3 2" xfId="41364"/>
    <cellStyle name="R06A 3 4 3 2 2" xfId="41365"/>
    <cellStyle name="R06A 3 4 3 2 3" xfId="41366"/>
    <cellStyle name="R06A 3 4 3 3" xfId="41367"/>
    <cellStyle name="R06A 3 4 3 4" xfId="41368"/>
    <cellStyle name="R06A 3 4 4" xfId="41369"/>
    <cellStyle name="R06A 3 4 4 2" xfId="41370"/>
    <cellStyle name="R06A 3 4 4 3" xfId="41371"/>
    <cellStyle name="R06A 3 4 5" xfId="41372"/>
    <cellStyle name="R06A 3 4 6" xfId="41373"/>
    <cellStyle name="R06A 3 5" xfId="41374"/>
    <cellStyle name="R06A 3 5 2" xfId="41375"/>
    <cellStyle name="R06A 3 5 2 2" xfId="41376"/>
    <cellStyle name="R06A 3 5 2 2 2" xfId="41377"/>
    <cellStyle name="R06A 3 5 2 2 3" xfId="41378"/>
    <cellStyle name="R06A 3 5 2 3" xfId="41379"/>
    <cellStyle name="R06A 3 5 2 4" xfId="41380"/>
    <cellStyle name="R06A 3 5 3" xfId="41381"/>
    <cellStyle name="R06A 3 5 3 2" xfId="41382"/>
    <cellStyle name="R06A 3 5 3 2 2" xfId="41383"/>
    <cellStyle name="R06A 3 5 3 2 3" xfId="41384"/>
    <cellStyle name="R06A 3 5 3 3" xfId="41385"/>
    <cellStyle name="R06A 3 5 3 4" xfId="41386"/>
    <cellStyle name="R06A 3 5 4" xfId="41387"/>
    <cellStyle name="R06A 3 5 4 2" xfId="41388"/>
    <cellStyle name="R06A 3 5 4 3" xfId="41389"/>
    <cellStyle name="R06A 3 5 5" xfId="41390"/>
    <cellStyle name="R06A 3 5 6" xfId="41391"/>
    <cellStyle name="R06A 3 6" xfId="41392"/>
    <cellStyle name="R06A 3 6 2" xfId="41393"/>
    <cellStyle name="R06A 3 6 2 2" xfId="41394"/>
    <cellStyle name="R06A 3 6 2 2 2" xfId="41395"/>
    <cellStyle name="R06A 3 6 2 2 3" xfId="41396"/>
    <cellStyle name="R06A 3 6 2 3" xfId="41397"/>
    <cellStyle name="R06A 3 6 2 4" xfId="41398"/>
    <cellStyle name="R06A 3 6 3" xfId="41399"/>
    <cellStyle name="R06A 3 6 3 2" xfId="41400"/>
    <cellStyle name="R06A 3 6 3 2 2" xfId="41401"/>
    <cellStyle name="R06A 3 6 3 2 3" xfId="41402"/>
    <cellStyle name="R06A 3 6 3 3" xfId="41403"/>
    <cellStyle name="R06A 3 6 3 4" xfId="41404"/>
    <cellStyle name="R06A 3 6 4" xfId="41405"/>
    <cellStyle name="R06A 3 6 4 2" xfId="41406"/>
    <cellStyle name="R06A 3 6 4 3" xfId="41407"/>
    <cellStyle name="R06A 3 6 5" xfId="41408"/>
    <cellStyle name="R06A 3 6 6" xfId="41409"/>
    <cellStyle name="R06A 3 7" xfId="41410"/>
    <cellStyle name="R06A 3 7 2" xfId="41411"/>
    <cellStyle name="R06A 3 7 2 2" xfId="41412"/>
    <cellStyle name="R06A 3 7 2 2 2" xfId="41413"/>
    <cellStyle name="R06A 3 7 2 2 3" xfId="41414"/>
    <cellStyle name="R06A 3 7 2 3" xfId="41415"/>
    <cellStyle name="R06A 3 7 2 4" xfId="41416"/>
    <cellStyle name="R06A 3 7 3" xfId="41417"/>
    <cellStyle name="R06A 3 7 3 2" xfId="41418"/>
    <cellStyle name="R06A 3 7 3 2 2" xfId="41419"/>
    <cellStyle name="R06A 3 7 3 2 3" xfId="41420"/>
    <cellStyle name="R06A 3 7 3 3" xfId="41421"/>
    <cellStyle name="R06A 3 7 3 4" xfId="41422"/>
    <cellStyle name="R06A 3 7 4" xfId="41423"/>
    <cellStyle name="R06A 3 7 4 2" xfId="41424"/>
    <cellStyle name="R06A 3 7 4 3" xfId="41425"/>
    <cellStyle name="R06A 3 7 5" xfId="41426"/>
    <cellStyle name="R06A 3 7 6" xfId="41427"/>
    <cellStyle name="R06A 3 8" xfId="41428"/>
    <cellStyle name="R06A 3 8 2" xfId="41429"/>
    <cellStyle name="R06A 3 8 2 2" xfId="41430"/>
    <cellStyle name="R06A 3 8 2 3" xfId="41431"/>
    <cellStyle name="R06A 3 8 3" xfId="41432"/>
    <cellStyle name="R06A 3 8 4" xfId="41433"/>
    <cellStyle name="R06A 3 9" xfId="41434"/>
    <cellStyle name="R06A 3 9 2" xfId="41435"/>
    <cellStyle name="R06A 3 9 2 2" xfId="41436"/>
    <cellStyle name="R06A 3 9 2 3" xfId="41437"/>
    <cellStyle name="R06A 3 9 3" xfId="41438"/>
    <cellStyle name="R06A 3 9 4" xfId="41439"/>
    <cellStyle name="R06A 4" xfId="41440"/>
    <cellStyle name="R06A 4 2" xfId="41441"/>
    <cellStyle name="R06A 4 2 2" xfId="41442"/>
    <cellStyle name="R06A 4 2 2 2" xfId="41443"/>
    <cellStyle name="R06A 4 2 2 3" xfId="41444"/>
    <cellStyle name="R06A 4 2 3" xfId="41445"/>
    <cellStyle name="R06A 4 2 4" xfId="41446"/>
    <cellStyle name="R06A 4 3" xfId="41447"/>
    <cellStyle name="R06A 4 3 2" xfId="41448"/>
    <cellStyle name="R06A 4 3 2 2" xfId="41449"/>
    <cellStyle name="R06A 4 3 2 3" xfId="41450"/>
    <cellStyle name="R06A 4 3 3" xfId="41451"/>
    <cellStyle name="R06A 4 3 4" xfId="41452"/>
    <cellStyle name="R06A 4 4" xfId="41453"/>
    <cellStyle name="R06A 4 4 2" xfId="41454"/>
    <cellStyle name="R06A 4 4 3" xfId="41455"/>
    <cellStyle name="R06A 4 5" xfId="41456"/>
    <cellStyle name="R06A 4 6" xfId="41457"/>
    <cellStyle name="R06A 5" xfId="41458"/>
    <cellStyle name="R06A 5 2" xfId="41459"/>
    <cellStyle name="R06A 5 2 2" xfId="41460"/>
    <cellStyle name="R06A 5 2 2 2" xfId="41461"/>
    <cellStyle name="R06A 5 2 2 3" xfId="41462"/>
    <cellStyle name="R06A 5 2 3" xfId="41463"/>
    <cellStyle name="R06A 5 2 4" xfId="41464"/>
    <cellStyle name="R06A 5 3" xfId="41465"/>
    <cellStyle name="R06A 5 3 2" xfId="41466"/>
    <cellStyle name="R06A 5 3 2 2" xfId="41467"/>
    <cellStyle name="R06A 5 3 2 3" xfId="41468"/>
    <cellStyle name="R06A 5 3 3" xfId="41469"/>
    <cellStyle name="R06A 5 3 4" xfId="41470"/>
    <cellStyle name="R06A 5 4" xfId="41471"/>
    <cellStyle name="R06A 5 4 2" xfId="41472"/>
    <cellStyle name="R06A 5 4 3" xfId="41473"/>
    <cellStyle name="R06A 5 5" xfId="41474"/>
    <cellStyle name="R06A 5 6" xfId="41475"/>
    <cellStyle name="R06A 6" xfId="41476"/>
    <cellStyle name="R06A 6 2" xfId="41477"/>
    <cellStyle name="R06A 6 2 2" xfId="41478"/>
    <cellStyle name="R06A 6 2 2 2" xfId="41479"/>
    <cellStyle name="R06A 6 2 2 3" xfId="41480"/>
    <cellStyle name="R06A 6 2 3" xfId="41481"/>
    <cellStyle name="R06A 6 2 4" xfId="41482"/>
    <cellStyle name="R06A 6 3" xfId="41483"/>
    <cellStyle name="R06A 6 3 2" xfId="41484"/>
    <cellStyle name="R06A 6 3 2 2" xfId="41485"/>
    <cellStyle name="R06A 6 3 2 3" xfId="41486"/>
    <cellStyle name="R06A 6 3 3" xfId="41487"/>
    <cellStyle name="R06A 6 3 4" xfId="41488"/>
    <cellStyle name="R06A 6 4" xfId="41489"/>
    <cellStyle name="R06A 6 4 2" xfId="41490"/>
    <cellStyle name="R06A 6 4 3" xfId="41491"/>
    <cellStyle name="R06A 6 5" xfId="41492"/>
    <cellStyle name="R06A 6 6" xfId="41493"/>
    <cellStyle name="R06A 7" xfId="41494"/>
    <cellStyle name="R06A 7 2" xfId="41495"/>
    <cellStyle name="R06A 7 2 2" xfId="41496"/>
    <cellStyle name="R06A 7 2 2 2" xfId="41497"/>
    <cellStyle name="R06A 7 2 2 3" xfId="41498"/>
    <cellStyle name="R06A 7 2 3" xfId="41499"/>
    <cellStyle name="R06A 7 2 4" xfId="41500"/>
    <cellStyle name="R06A 7 3" xfId="41501"/>
    <cellStyle name="R06A 7 3 2" xfId="41502"/>
    <cellStyle name="R06A 7 3 2 2" xfId="41503"/>
    <cellStyle name="R06A 7 3 2 3" xfId="41504"/>
    <cellStyle name="R06A 7 3 3" xfId="41505"/>
    <cellStyle name="R06A 7 3 4" xfId="41506"/>
    <cellStyle name="R06A 7 4" xfId="41507"/>
    <cellStyle name="R06A 7 4 2" xfId="41508"/>
    <cellStyle name="R06A 7 4 3" xfId="41509"/>
    <cellStyle name="R06A 7 5" xfId="41510"/>
    <cellStyle name="R06A 7 6" xfId="41511"/>
    <cellStyle name="R06A 8" xfId="41512"/>
    <cellStyle name="R06A 8 2" xfId="41513"/>
    <cellStyle name="R06A 8 2 2" xfId="41514"/>
    <cellStyle name="R06A 8 2 2 2" xfId="41515"/>
    <cellStyle name="R06A 8 2 2 3" xfId="41516"/>
    <cellStyle name="R06A 8 2 3" xfId="41517"/>
    <cellStyle name="R06A 8 2 4" xfId="41518"/>
    <cellStyle name="R06A 8 3" xfId="41519"/>
    <cellStyle name="R06A 8 3 2" xfId="41520"/>
    <cellStyle name="R06A 8 3 2 2" xfId="41521"/>
    <cellStyle name="R06A 8 3 2 3" xfId="41522"/>
    <cellStyle name="R06A 8 3 3" xfId="41523"/>
    <cellStyle name="R06A 8 3 4" xfId="41524"/>
    <cellStyle name="R06A 8 4" xfId="41525"/>
    <cellStyle name="R06A 8 4 2" xfId="41526"/>
    <cellStyle name="R06A 8 4 3" xfId="41527"/>
    <cellStyle name="R06A 8 5" xfId="41528"/>
    <cellStyle name="R06A 8 6" xfId="41529"/>
    <cellStyle name="R06A 9" xfId="41530"/>
    <cellStyle name="R06A 9 2" xfId="41531"/>
    <cellStyle name="R06A 9 2 2" xfId="41532"/>
    <cellStyle name="R06A 9 2 2 2" xfId="41533"/>
    <cellStyle name="R06A 9 2 2 3" xfId="41534"/>
    <cellStyle name="R06A 9 2 3" xfId="41535"/>
    <cellStyle name="R06A 9 2 4" xfId="41536"/>
    <cellStyle name="R06A 9 3" xfId="41537"/>
    <cellStyle name="R06A 9 3 2" xfId="41538"/>
    <cellStyle name="R06A 9 3 2 2" xfId="41539"/>
    <cellStyle name="R06A 9 3 2 3" xfId="41540"/>
    <cellStyle name="R06A 9 3 3" xfId="41541"/>
    <cellStyle name="R06A 9 3 4" xfId="41542"/>
    <cellStyle name="R06A 9 4" xfId="41543"/>
    <cellStyle name="R06A 9 4 2" xfId="41544"/>
    <cellStyle name="R06A 9 4 3" xfId="41545"/>
    <cellStyle name="R06A 9 5" xfId="41546"/>
    <cellStyle name="R06A 9 6" xfId="41547"/>
    <cellStyle name="R06H" xfId="605"/>
    <cellStyle name="R06H 2" xfId="1080"/>
    <cellStyle name="R06L" xfId="606"/>
    <cellStyle name="R06L 2" xfId="1081"/>
    <cellStyle name="R06L 3" xfId="41548"/>
    <cellStyle name="R07A" xfId="607"/>
    <cellStyle name="R07A 10" xfId="41549"/>
    <cellStyle name="R07A 10 2" xfId="41550"/>
    <cellStyle name="R07A 10 2 2" xfId="41551"/>
    <cellStyle name="R07A 10 2 2 2" xfId="41552"/>
    <cellStyle name="R07A 10 2 2 3" xfId="41553"/>
    <cellStyle name="R07A 10 2 3" xfId="41554"/>
    <cellStyle name="R07A 10 2 4" xfId="41555"/>
    <cellStyle name="R07A 10 3" xfId="41556"/>
    <cellStyle name="R07A 10 3 2" xfId="41557"/>
    <cellStyle name="R07A 10 3 2 2" xfId="41558"/>
    <cellStyle name="R07A 10 3 2 3" xfId="41559"/>
    <cellStyle name="R07A 10 3 3" xfId="41560"/>
    <cellStyle name="R07A 10 3 4" xfId="41561"/>
    <cellStyle name="R07A 10 4" xfId="41562"/>
    <cellStyle name="R07A 10 4 2" xfId="41563"/>
    <cellStyle name="R07A 10 4 3" xfId="41564"/>
    <cellStyle name="R07A 10 5" xfId="41565"/>
    <cellStyle name="R07A 10 6" xfId="41566"/>
    <cellStyle name="R07A 11" xfId="41567"/>
    <cellStyle name="R07A 11 2" xfId="41568"/>
    <cellStyle name="R07A 11 2 2" xfId="41569"/>
    <cellStyle name="R07A 11 2 2 2" xfId="41570"/>
    <cellStyle name="R07A 11 2 2 3" xfId="41571"/>
    <cellStyle name="R07A 11 2 3" xfId="41572"/>
    <cellStyle name="R07A 11 2 4" xfId="41573"/>
    <cellStyle name="R07A 11 3" xfId="41574"/>
    <cellStyle name="R07A 11 3 2" xfId="41575"/>
    <cellStyle name="R07A 11 3 2 2" xfId="41576"/>
    <cellStyle name="R07A 11 3 2 3" xfId="41577"/>
    <cellStyle name="R07A 11 3 3" xfId="41578"/>
    <cellStyle name="R07A 11 3 4" xfId="41579"/>
    <cellStyle name="R07A 11 4" xfId="41580"/>
    <cellStyle name="R07A 11 4 2" xfId="41581"/>
    <cellStyle name="R07A 11 4 3" xfId="41582"/>
    <cellStyle name="R07A 11 5" xfId="41583"/>
    <cellStyle name="R07A 11 6" xfId="41584"/>
    <cellStyle name="R07A 12" xfId="41585"/>
    <cellStyle name="R07A 12 2" xfId="41586"/>
    <cellStyle name="R07A 12 2 2" xfId="41587"/>
    <cellStyle name="R07A 12 2 2 2" xfId="41588"/>
    <cellStyle name="R07A 12 2 2 3" xfId="41589"/>
    <cellStyle name="R07A 12 2 3" xfId="41590"/>
    <cellStyle name="R07A 12 2 4" xfId="41591"/>
    <cellStyle name="R07A 12 3" xfId="41592"/>
    <cellStyle name="R07A 12 3 2" xfId="41593"/>
    <cellStyle name="R07A 12 3 2 2" xfId="41594"/>
    <cellStyle name="R07A 12 3 2 3" xfId="41595"/>
    <cellStyle name="R07A 12 3 3" xfId="41596"/>
    <cellStyle name="R07A 12 3 4" xfId="41597"/>
    <cellStyle name="R07A 12 4" xfId="41598"/>
    <cellStyle name="R07A 12 4 2" xfId="41599"/>
    <cellStyle name="R07A 12 4 3" xfId="41600"/>
    <cellStyle name="R07A 12 5" xfId="41601"/>
    <cellStyle name="R07A 12 6" xfId="41602"/>
    <cellStyle name="R07A 13" xfId="41603"/>
    <cellStyle name="R07A 14" xfId="41604"/>
    <cellStyle name="R07A 2" xfId="41605"/>
    <cellStyle name="R07A 2 10" xfId="41606"/>
    <cellStyle name="R07A 2 10 2" xfId="41607"/>
    <cellStyle name="R07A 2 10 3" xfId="41608"/>
    <cellStyle name="R07A 2 11" xfId="41609"/>
    <cellStyle name="R07A 2 12" xfId="41610"/>
    <cellStyle name="R07A 2 2" xfId="41611"/>
    <cellStyle name="R07A 2 2 2" xfId="41612"/>
    <cellStyle name="R07A 2 2 2 2" xfId="41613"/>
    <cellStyle name="R07A 2 2 2 2 2" xfId="41614"/>
    <cellStyle name="R07A 2 2 2 2 3" xfId="41615"/>
    <cellStyle name="R07A 2 2 2 3" xfId="41616"/>
    <cellStyle name="R07A 2 2 2 4" xfId="41617"/>
    <cellStyle name="R07A 2 2 3" xfId="41618"/>
    <cellStyle name="R07A 2 2 3 2" xfId="41619"/>
    <cellStyle name="R07A 2 2 3 2 2" xfId="41620"/>
    <cellStyle name="R07A 2 2 3 2 3" xfId="41621"/>
    <cellStyle name="R07A 2 2 3 3" xfId="41622"/>
    <cellStyle name="R07A 2 2 3 4" xfId="41623"/>
    <cellStyle name="R07A 2 2 4" xfId="41624"/>
    <cellStyle name="R07A 2 2 4 2" xfId="41625"/>
    <cellStyle name="R07A 2 2 4 3" xfId="41626"/>
    <cellStyle name="R07A 2 2 5" xfId="41627"/>
    <cellStyle name="R07A 2 2 6" xfId="41628"/>
    <cellStyle name="R07A 2 3" xfId="41629"/>
    <cellStyle name="R07A 2 3 2" xfId="41630"/>
    <cellStyle name="R07A 2 3 2 2" xfId="41631"/>
    <cellStyle name="R07A 2 3 2 2 2" xfId="41632"/>
    <cellStyle name="R07A 2 3 2 2 3" xfId="41633"/>
    <cellStyle name="R07A 2 3 2 3" xfId="41634"/>
    <cellStyle name="R07A 2 3 2 4" xfId="41635"/>
    <cellStyle name="R07A 2 3 3" xfId="41636"/>
    <cellStyle name="R07A 2 3 3 2" xfId="41637"/>
    <cellStyle name="R07A 2 3 3 2 2" xfId="41638"/>
    <cellStyle name="R07A 2 3 3 2 3" xfId="41639"/>
    <cellStyle name="R07A 2 3 3 3" xfId="41640"/>
    <cellStyle name="R07A 2 3 3 4" xfId="41641"/>
    <cellStyle name="R07A 2 3 4" xfId="41642"/>
    <cellStyle name="R07A 2 3 4 2" xfId="41643"/>
    <cellStyle name="R07A 2 3 4 3" xfId="41644"/>
    <cellStyle name="R07A 2 3 5" xfId="41645"/>
    <cellStyle name="R07A 2 3 6" xfId="41646"/>
    <cellStyle name="R07A 2 4" xfId="41647"/>
    <cellStyle name="R07A 2 4 2" xfId="41648"/>
    <cellStyle name="R07A 2 4 2 2" xfId="41649"/>
    <cellStyle name="R07A 2 4 2 2 2" xfId="41650"/>
    <cellStyle name="R07A 2 4 2 2 3" xfId="41651"/>
    <cellStyle name="R07A 2 4 2 3" xfId="41652"/>
    <cellStyle name="R07A 2 4 2 4" xfId="41653"/>
    <cellStyle name="R07A 2 4 3" xfId="41654"/>
    <cellStyle name="R07A 2 4 3 2" xfId="41655"/>
    <cellStyle name="R07A 2 4 3 2 2" xfId="41656"/>
    <cellStyle name="R07A 2 4 3 2 3" xfId="41657"/>
    <cellStyle name="R07A 2 4 3 3" xfId="41658"/>
    <cellStyle name="R07A 2 4 3 4" xfId="41659"/>
    <cellStyle name="R07A 2 4 4" xfId="41660"/>
    <cellStyle name="R07A 2 4 4 2" xfId="41661"/>
    <cellStyle name="R07A 2 4 4 3" xfId="41662"/>
    <cellStyle name="R07A 2 4 5" xfId="41663"/>
    <cellStyle name="R07A 2 4 6" xfId="41664"/>
    <cellStyle name="R07A 2 5" xfId="41665"/>
    <cellStyle name="R07A 2 5 2" xfId="41666"/>
    <cellStyle name="R07A 2 5 2 2" xfId="41667"/>
    <cellStyle name="R07A 2 5 2 2 2" xfId="41668"/>
    <cellStyle name="R07A 2 5 2 2 3" xfId="41669"/>
    <cellStyle name="R07A 2 5 2 3" xfId="41670"/>
    <cellStyle name="R07A 2 5 2 4" xfId="41671"/>
    <cellStyle name="R07A 2 5 3" xfId="41672"/>
    <cellStyle name="R07A 2 5 3 2" xfId="41673"/>
    <cellStyle name="R07A 2 5 3 2 2" xfId="41674"/>
    <cellStyle name="R07A 2 5 3 2 3" xfId="41675"/>
    <cellStyle name="R07A 2 5 3 3" xfId="41676"/>
    <cellStyle name="R07A 2 5 3 4" xfId="41677"/>
    <cellStyle name="R07A 2 5 4" xfId="41678"/>
    <cellStyle name="R07A 2 5 4 2" xfId="41679"/>
    <cellStyle name="R07A 2 5 4 3" xfId="41680"/>
    <cellStyle name="R07A 2 5 5" xfId="41681"/>
    <cellStyle name="R07A 2 5 6" xfId="41682"/>
    <cellStyle name="R07A 2 6" xfId="41683"/>
    <cellStyle name="R07A 2 6 2" xfId="41684"/>
    <cellStyle name="R07A 2 6 2 2" xfId="41685"/>
    <cellStyle name="R07A 2 6 2 2 2" xfId="41686"/>
    <cellStyle name="R07A 2 6 2 2 3" xfId="41687"/>
    <cellStyle name="R07A 2 6 2 3" xfId="41688"/>
    <cellStyle name="R07A 2 6 2 4" xfId="41689"/>
    <cellStyle name="R07A 2 6 3" xfId="41690"/>
    <cellStyle name="R07A 2 6 3 2" xfId="41691"/>
    <cellStyle name="R07A 2 6 3 2 2" xfId="41692"/>
    <cellStyle name="R07A 2 6 3 2 3" xfId="41693"/>
    <cellStyle name="R07A 2 6 3 3" xfId="41694"/>
    <cellStyle name="R07A 2 6 3 4" xfId="41695"/>
    <cellStyle name="R07A 2 6 4" xfId="41696"/>
    <cellStyle name="R07A 2 6 4 2" xfId="41697"/>
    <cellStyle name="R07A 2 6 4 3" xfId="41698"/>
    <cellStyle name="R07A 2 6 5" xfId="41699"/>
    <cellStyle name="R07A 2 6 6" xfId="41700"/>
    <cellStyle name="R07A 2 7" xfId="41701"/>
    <cellStyle name="R07A 2 7 2" xfId="41702"/>
    <cellStyle name="R07A 2 7 2 2" xfId="41703"/>
    <cellStyle name="R07A 2 7 2 2 2" xfId="41704"/>
    <cellStyle name="R07A 2 7 2 2 3" xfId="41705"/>
    <cellStyle name="R07A 2 7 2 3" xfId="41706"/>
    <cellStyle name="R07A 2 7 2 4" xfId="41707"/>
    <cellStyle name="R07A 2 7 3" xfId="41708"/>
    <cellStyle name="R07A 2 7 3 2" xfId="41709"/>
    <cellStyle name="R07A 2 7 3 2 2" xfId="41710"/>
    <cellStyle name="R07A 2 7 3 2 3" xfId="41711"/>
    <cellStyle name="R07A 2 7 3 3" xfId="41712"/>
    <cellStyle name="R07A 2 7 3 4" xfId="41713"/>
    <cellStyle name="R07A 2 7 4" xfId="41714"/>
    <cellStyle name="R07A 2 7 4 2" xfId="41715"/>
    <cellStyle name="R07A 2 7 4 3" xfId="41716"/>
    <cellStyle name="R07A 2 7 5" xfId="41717"/>
    <cellStyle name="R07A 2 7 6" xfId="41718"/>
    <cellStyle name="R07A 2 8" xfId="41719"/>
    <cellStyle name="R07A 2 8 2" xfId="41720"/>
    <cellStyle name="R07A 2 8 2 2" xfId="41721"/>
    <cellStyle name="R07A 2 8 2 3" xfId="41722"/>
    <cellStyle name="R07A 2 8 3" xfId="41723"/>
    <cellStyle name="R07A 2 8 4" xfId="41724"/>
    <cellStyle name="R07A 2 9" xfId="41725"/>
    <cellStyle name="R07A 2 9 2" xfId="41726"/>
    <cellStyle name="R07A 2 9 2 2" xfId="41727"/>
    <cellStyle name="R07A 2 9 2 3" xfId="41728"/>
    <cellStyle name="R07A 2 9 3" xfId="41729"/>
    <cellStyle name="R07A 2 9 4" xfId="41730"/>
    <cellStyle name="R07A 3" xfId="41731"/>
    <cellStyle name="R07A 3 10" xfId="41732"/>
    <cellStyle name="R07A 3 10 2" xfId="41733"/>
    <cellStyle name="R07A 3 10 3" xfId="41734"/>
    <cellStyle name="R07A 3 11" xfId="41735"/>
    <cellStyle name="R07A 3 12" xfId="41736"/>
    <cellStyle name="R07A 3 2" xfId="41737"/>
    <cellStyle name="R07A 3 2 2" xfId="41738"/>
    <cellStyle name="R07A 3 2 2 2" xfId="41739"/>
    <cellStyle name="R07A 3 2 2 2 2" xfId="41740"/>
    <cellStyle name="R07A 3 2 2 2 3" xfId="41741"/>
    <cellStyle name="R07A 3 2 2 3" xfId="41742"/>
    <cellStyle name="R07A 3 2 2 4" xfId="41743"/>
    <cellStyle name="R07A 3 2 3" xfId="41744"/>
    <cellStyle name="R07A 3 2 3 2" xfId="41745"/>
    <cellStyle name="R07A 3 2 3 2 2" xfId="41746"/>
    <cellStyle name="R07A 3 2 3 2 3" xfId="41747"/>
    <cellStyle name="R07A 3 2 3 3" xfId="41748"/>
    <cellStyle name="R07A 3 2 3 4" xfId="41749"/>
    <cellStyle name="R07A 3 2 4" xfId="41750"/>
    <cellStyle name="R07A 3 2 4 2" xfId="41751"/>
    <cellStyle name="R07A 3 2 4 3" xfId="41752"/>
    <cellStyle name="R07A 3 2 5" xfId="41753"/>
    <cellStyle name="R07A 3 2 6" xfId="41754"/>
    <cellStyle name="R07A 3 3" xfId="41755"/>
    <cellStyle name="R07A 3 3 2" xfId="41756"/>
    <cellStyle name="R07A 3 3 2 2" xfId="41757"/>
    <cellStyle name="R07A 3 3 2 2 2" xfId="41758"/>
    <cellStyle name="R07A 3 3 2 2 3" xfId="41759"/>
    <cellStyle name="R07A 3 3 2 3" xfId="41760"/>
    <cellStyle name="R07A 3 3 2 4" xfId="41761"/>
    <cellStyle name="R07A 3 3 3" xfId="41762"/>
    <cellStyle name="R07A 3 3 3 2" xfId="41763"/>
    <cellStyle name="R07A 3 3 3 2 2" xfId="41764"/>
    <cellStyle name="R07A 3 3 3 2 3" xfId="41765"/>
    <cellStyle name="R07A 3 3 3 3" xfId="41766"/>
    <cellStyle name="R07A 3 3 3 4" xfId="41767"/>
    <cellStyle name="R07A 3 3 4" xfId="41768"/>
    <cellStyle name="R07A 3 3 4 2" xfId="41769"/>
    <cellStyle name="R07A 3 3 4 3" xfId="41770"/>
    <cellStyle name="R07A 3 3 5" xfId="41771"/>
    <cellStyle name="R07A 3 3 6" xfId="41772"/>
    <cellStyle name="R07A 3 4" xfId="41773"/>
    <cellStyle name="R07A 3 4 2" xfId="41774"/>
    <cellStyle name="R07A 3 4 2 2" xfId="41775"/>
    <cellStyle name="R07A 3 4 2 2 2" xfId="41776"/>
    <cellStyle name="R07A 3 4 2 2 3" xfId="41777"/>
    <cellStyle name="R07A 3 4 2 3" xfId="41778"/>
    <cellStyle name="R07A 3 4 2 4" xfId="41779"/>
    <cellStyle name="R07A 3 4 3" xfId="41780"/>
    <cellStyle name="R07A 3 4 3 2" xfId="41781"/>
    <cellStyle name="R07A 3 4 3 2 2" xfId="41782"/>
    <cellStyle name="R07A 3 4 3 2 3" xfId="41783"/>
    <cellStyle name="R07A 3 4 3 3" xfId="41784"/>
    <cellStyle name="R07A 3 4 3 4" xfId="41785"/>
    <cellStyle name="R07A 3 4 4" xfId="41786"/>
    <cellStyle name="R07A 3 4 4 2" xfId="41787"/>
    <cellStyle name="R07A 3 4 4 3" xfId="41788"/>
    <cellStyle name="R07A 3 4 5" xfId="41789"/>
    <cellStyle name="R07A 3 4 6" xfId="41790"/>
    <cellStyle name="R07A 3 5" xfId="41791"/>
    <cellStyle name="R07A 3 5 2" xfId="41792"/>
    <cellStyle name="R07A 3 5 2 2" xfId="41793"/>
    <cellStyle name="R07A 3 5 2 2 2" xfId="41794"/>
    <cellStyle name="R07A 3 5 2 2 3" xfId="41795"/>
    <cellStyle name="R07A 3 5 2 3" xfId="41796"/>
    <cellStyle name="R07A 3 5 2 4" xfId="41797"/>
    <cellStyle name="R07A 3 5 3" xfId="41798"/>
    <cellStyle name="R07A 3 5 3 2" xfId="41799"/>
    <cellStyle name="R07A 3 5 3 2 2" xfId="41800"/>
    <cellStyle name="R07A 3 5 3 2 3" xfId="41801"/>
    <cellStyle name="R07A 3 5 3 3" xfId="41802"/>
    <cellStyle name="R07A 3 5 3 4" xfId="41803"/>
    <cellStyle name="R07A 3 5 4" xfId="41804"/>
    <cellStyle name="R07A 3 5 4 2" xfId="41805"/>
    <cellStyle name="R07A 3 5 4 3" xfId="41806"/>
    <cellStyle name="R07A 3 5 5" xfId="41807"/>
    <cellStyle name="R07A 3 5 6" xfId="41808"/>
    <cellStyle name="R07A 3 6" xfId="41809"/>
    <cellStyle name="R07A 3 6 2" xfId="41810"/>
    <cellStyle name="R07A 3 6 2 2" xfId="41811"/>
    <cellStyle name="R07A 3 6 2 2 2" xfId="41812"/>
    <cellStyle name="R07A 3 6 2 2 3" xfId="41813"/>
    <cellStyle name="R07A 3 6 2 3" xfId="41814"/>
    <cellStyle name="R07A 3 6 2 4" xfId="41815"/>
    <cellStyle name="R07A 3 6 3" xfId="41816"/>
    <cellStyle name="R07A 3 6 3 2" xfId="41817"/>
    <cellStyle name="R07A 3 6 3 2 2" xfId="41818"/>
    <cellStyle name="R07A 3 6 3 2 3" xfId="41819"/>
    <cellStyle name="R07A 3 6 3 3" xfId="41820"/>
    <cellStyle name="R07A 3 6 3 4" xfId="41821"/>
    <cellStyle name="R07A 3 6 4" xfId="41822"/>
    <cellStyle name="R07A 3 6 4 2" xfId="41823"/>
    <cellStyle name="R07A 3 6 4 3" xfId="41824"/>
    <cellStyle name="R07A 3 6 5" xfId="41825"/>
    <cellStyle name="R07A 3 6 6" xfId="41826"/>
    <cellStyle name="R07A 3 7" xfId="41827"/>
    <cellStyle name="R07A 3 7 2" xfId="41828"/>
    <cellStyle name="R07A 3 7 2 2" xfId="41829"/>
    <cellStyle name="R07A 3 7 2 2 2" xfId="41830"/>
    <cellStyle name="R07A 3 7 2 2 3" xfId="41831"/>
    <cellStyle name="R07A 3 7 2 3" xfId="41832"/>
    <cellStyle name="R07A 3 7 2 4" xfId="41833"/>
    <cellStyle name="R07A 3 7 3" xfId="41834"/>
    <cellStyle name="R07A 3 7 3 2" xfId="41835"/>
    <cellStyle name="R07A 3 7 3 2 2" xfId="41836"/>
    <cellStyle name="R07A 3 7 3 2 3" xfId="41837"/>
    <cellStyle name="R07A 3 7 3 3" xfId="41838"/>
    <cellStyle name="R07A 3 7 3 4" xfId="41839"/>
    <cellStyle name="R07A 3 7 4" xfId="41840"/>
    <cellStyle name="R07A 3 7 4 2" xfId="41841"/>
    <cellStyle name="R07A 3 7 4 3" xfId="41842"/>
    <cellStyle name="R07A 3 7 5" xfId="41843"/>
    <cellStyle name="R07A 3 7 6" xfId="41844"/>
    <cellStyle name="R07A 3 8" xfId="41845"/>
    <cellStyle name="R07A 3 8 2" xfId="41846"/>
    <cellStyle name="R07A 3 8 2 2" xfId="41847"/>
    <cellStyle name="R07A 3 8 2 3" xfId="41848"/>
    <cellStyle name="R07A 3 8 3" xfId="41849"/>
    <cellStyle name="R07A 3 8 4" xfId="41850"/>
    <cellStyle name="R07A 3 9" xfId="41851"/>
    <cellStyle name="R07A 3 9 2" xfId="41852"/>
    <cellStyle name="R07A 3 9 2 2" xfId="41853"/>
    <cellStyle name="R07A 3 9 2 3" xfId="41854"/>
    <cellStyle name="R07A 3 9 3" xfId="41855"/>
    <cellStyle name="R07A 3 9 4" xfId="41856"/>
    <cellStyle name="R07A 4" xfId="41857"/>
    <cellStyle name="R07A 4 2" xfId="41858"/>
    <cellStyle name="R07A 4 2 2" xfId="41859"/>
    <cellStyle name="R07A 4 2 2 2" xfId="41860"/>
    <cellStyle name="R07A 4 2 2 3" xfId="41861"/>
    <cellStyle name="R07A 4 2 3" xfId="41862"/>
    <cellStyle name="R07A 4 2 4" xfId="41863"/>
    <cellStyle name="R07A 4 3" xfId="41864"/>
    <cellStyle name="R07A 4 3 2" xfId="41865"/>
    <cellStyle name="R07A 4 3 2 2" xfId="41866"/>
    <cellStyle name="R07A 4 3 2 3" xfId="41867"/>
    <cellStyle name="R07A 4 3 3" xfId="41868"/>
    <cellStyle name="R07A 4 3 4" xfId="41869"/>
    <cellStyle name="R07A 4 4" xfId="41870"/>
    <cellStyle name="R07A 4 4 2" xfId="41871"/>
    <cellStyle name="R07A 4 4 3" xfId="41872"/>
    <cellStyle name="R07A 4 5" xfId="41873"/>
    <cellStyle name="R07A 4 6" xfId="41874"/>
    <cellStyle name="R07A 5" xfId="41875"/>
    <cellStyle name="R07A 5 2" xfId="41876"/>
    <cellStyle name="R07A 5 2 2" xfId="41877"/>
    <cellStyle name="R07A 5 2 2 2" xfId="41878"/>
    <cellStyle name="R07A 5 2 2 3" xfId="41879"/>
    <cellStyle name="R07A 5 2 3" xfId="41880"/>
    <cellStyle name="R07A 5 2 4" xfId="41881"/>
    <cellStyle name="R07A 5 3" xfId="41882"/>
    <cellStyle name="R07A 5 3 2" xfId="41883"/>
    <cellStyle name="R07A 5 3 2 2" xfId="41884"/>
    <cellStyle name="R07A 5 3 2 3" xfId="41885"/>
    <cellStyle name="R07A 5 3 3" xfId="41886"/>
    <cellStyle name="R07A 5 3 4" xfId="41887"/>
    <cellStyle name="R07A 5 4" xfId="41888"/>
    <cellStyle name="R07A 5 4 2" xfId="41889"/>
    <cellStyle name="R07A 5 4 3" xfId="41890"/>
    <cellStyle name="R07A 5 5" xfId="41891"/>
    <cellStyle name="R07A 5 6" xfId="41892"/>
    <cellStyle name="R07A 6" xfId="41893"/>
    <cellStyle name="R07A 6 2" xfId="41894"/>
    <cellStyle name="R07A 6 2 2" xfId="41895"/>
    <cellStyle name="R07A 6 2 2 2" xfId="41896"/>
    <cellStyle name="R07A 6 2 2 3" xfId="41897"/>
    <cellStyle name="R07A 6 2 3" xfId="41898"/>
    <cellStyle name="R07A 6 2 4" xfId="41899"/>
    <cellStyle name="R07A 6 3" xfId="41900"/>
    <cellStyle name="R07A 6 3 2" xfId="41901"/>
    <cellStyle name="R07A 6 3 2 2" xfId="41902"/>
    <cellStyle name="R07A 6 3 2 3" xfId="41903"/>
    <cellStyle name="R07A 6 3 3" xfId="41904"/>
    <cellStyle name="R07A 6 3 4" xfId="41905"/>
    <cellStyle name="R07A 6 4" xfId="41906"/>
    <cellStyle name="R07A 6 4 2" xfId="41907"/>
    <cellStyle name="R07A 6 4 3" xfId="41908"/>
    <cellStyle name="R07A 6 5" xfId="41909"/>
    <cellStyle name="R07A 6 6" xfId="41910"/>
    <cellStyle name="R07A 7" xfId="41911"/>
    <cellStyle name="R07A 7 2" xfId="41912"/>
    <cellStyle name="R07A 7 2 2" xfId="41913"/>
    <cellStyle name="R07A 7 2 2 2" xfId="41914"/>
    <cellStyle name="R07A 7 2 2 3" xfId="41915"/>
    <cellStyle name="R07A 7 2 3" xfId="41916"/>
    <cellStyle name="R07A 7 2 4" xfId="41917"/>
    <cellStyle name="R07A 7 3" xfId="41918"/>
    <cellStyle name="R07A 7 3 2" xfId="41919"/>
    <cellStyle name="R07A 7 3 2 2" xfId="41920"/>
    <cellStyle name="R07A 7 3 2 3" xfId="41921"/>
    <cellStyle name="R07A 7 3 3" xfId="41922"/>
    <cellStyle name="R07A 7 3 4" xfId="41923"/>
    <cellStyle name="R07A 7 4" xfId="41924"/>
    <cellStyle name="R07A 7 4 2" xfId="41925"/>
    <cellStyle name="R07A 7 4 3" xfId="41926"/>
    <cellStyle name="R07A 7 5" xfId="41927"/>
    <cellStyle name="R07A 7 6" xfId="41928"/>
    <cellStyle name="R07A 8" xfId="41929"/>
    <cellStyle name="R07A 8 2" xfId="41930"/>
    <cellStyle name="R07A 8 2 2" xfId="41931"/>
    <cellStyle name="R07A 8 2 2 2" xfId="41932"/>
    <cellStyle name="R07A 8 2 2 3" xfId="41933"/>
    <cellStyle name="R07A 8 2 3" xfId="41934"/>
    <cellStyle name="R07A 8 2 4" xfId="41935"/>
    <cellStyle name="R07A 8 3" xfId="41936"/>
    <cellStyle name="R07A 8 3 2" xfId="41937"/>
    <cellStyle name="R07A 8 3 2 2" xfId="41938"/>
    <cellStyle name="R07A 8 3 2 3" xfId="41939"/>
    <cellStyle name="R07A 8 3 3" xfId="41940"/>
    <cellStyle name="R07A 8 3 4" xfId="41941"/>
    <cellStyle name="R07A 8 4" xfId="41942"/>
    <cellStyle name="R07A 8 4 2" xfId="41943"/>
    <cellStyle name="R07A 8 4 3" xfId="41944"/>
    <cellStyle name="R07A 8 5" xfId="41945"/>
    <cellStyle name="R07A 8 6" xfId="41946"/>
    <cellStyle name="R07A 9" xfId="41947"/>
    <cellStyle name="R07A 9 2" xfId="41948"/>
    <cellStyle name="R07A 9 2 2" xfId="41949"/>
    <cellStyle name="R07A 9 2 2 2" xfId="41950"/>
    <cellStyle name="R07A 9 2 2 3" xfId="41951"/>
    <cellStyle name="R07A 9 2 3" xfId="41952"/>
    <cellStyle name="R07A 9 2 4" xfId="41953"/>
    <cellStyle name="R07A 9 3" xfId="41954"/>
    <cellStyle name="R07A 9 3 2" xfId="41955"/>
    <cellStyle name="R07A 9 3 2 2" xfId="41956"/>
    <cellStyle name="R07A 9 3 2 3" xfId="41957"/>
    <cellStyle name="R07A 9 3 3" xfId="41958"/>
    <cellStyle name="R07A 9 3 4" xfId="41959"/>
    <cellStyle name="R07A 9 4" xfId="41960"/>
    <cellStyle name="R07A 9 4 2" xfId="41961"/>
    <cellStyle name="R07A 9 4 3" xfId="41962"/>
    <cellStyle name="R07A 9 5" xfId="41963"/>
    <cellStyle name="R07A 9 6" xfId="41964"/>
    <cellStyle name="R07H" xfId="608"/>
    <cellStyle name="R07H 2" xfId="1082"/>
    <cellStyle name="R07L" xfId="609"/>
    <cellStyle name="R07L 2" xfId="1083"/>
    <cellStyle name="R07L 3" xfId="41965"/>
    <cellStyle name="Rates" xfId="610"/>
    <cellStyle name="realtime" xfId="611"/>
    <cellStyle name="Red" xfId="612"/>
    <cellStyle name="Reg1" xfId="613"/>
    <cellStyle name="Reg2" xfId="614"/>
    <cellStyle name="Reg3" xfId="615"/>
    <cellStyle name="Reg4" xfId="616"/>
    <cellStyle name="Reg5" xfId="617"/>
    <cellStyle name="Reg6" xfId="618"/>
    <cellStyle name="Reg7" xfId="619"/>
    <cellStyle name="Reg8" xfId="620"/>
    <cellStyle name="Reg9" xfId="621"/>
    <cellStyle name="result" xfId="622"/>
    <cellStyle name="Results" xfId="623"/>
    <cellStyle name="revised" xfId="624"/>
    <cellStyle name="Right Currency" xfId="41966"/>
    <cellStyle name="Right Date" xfId="41967"/>
    <cellStyle name="Right Multiple" xfId="41968"/>
    <cellStyle name="Right Number" xfId="41969"/>
    <cellStyle name="Right Percentage" xfId="41970"/>
    <cellStyle name="Right Year" xfId="41971"/>
    <cellStyle name="rt" xfId="625"/>
    <cellStyle name="SAPBEXaggData" xfId="626"/>
    <cellStyle name="SAPBEXaggData 2" xfId="1084"/>
    <cellStyle name="SAPBEXaggData 2 10" xfId="9231"/>
    <cellStyle name="SAPBEXaggData 2 11" xfId="13761"/>
    <cellStyle name="SAPBEXaggData 2 12" xfId="20616"/>
    <cellStyle name="SAPBEXaggData 2 13" xfId="27665"/>
    <cellStyle name="SAPBEXaggData 2 2" xfId="1189"/>
    <cellStyle name="SAPBEXaggData 2 2 10" xfId="20617"/>
    <cellStyle name="SAPBEXaggData 2 2 11" xfId="24208"/>
    <cellStyle name="SAPBEXaggData 2 2 12" xfId="27666"/>
    <cellStyle name="SAPBEXaggData 2 2 2" xfId="1740"/>
    <cellStyle name="SAPBEXaggData 2 2 2 2" xfId="4289"/>
    <cellStyle name="SAPBEXaggData 2 2 2 2 2" xfId="9234"/>
    <cellStyle name="SAPBEXaggData 2 2 2 2 3" xfId="13764"/>
    <cellStyle name="SAPBEXaggData 2 2 2 2 4" xfId="20619"/>
    <cellStyle name="SAPBEXaggData 2 2 2 2 5" xfId="24210"/>
    <cellStyle name="SAPBEXaggData 2 2 2 2 6" xfId="27668"/>
    <cellStyle name="SAPBEXaggData 2 2 2 2 7" xfId="30056"/>
    <cellStyle name="SAPBEXaggData 2 2 2 3" xfId="9233"/>
    <cellStyle name="SAPBEXaggData 2 2 2 3 2" xfId="41972"/>
    <cellStyle name="SAPBEXaggData 2 2 2 4" xfId="13763"/>
    <cellStyle name="SAPBEXaggData 2 2 2 5" xfId="20618"/>
    <cellStyle name="SAPBEXaggData 2 2 2 6" xfId="24209"/>
    <cellStyle name="SAPBEXaggData 2 2 2 7" xfId="27667"/>
    <cellStyle name="SAPBEXaggData 2 2 2 8" xfId="30055"/>
    <cellStyle name="SAPBEXaggData 2 2 3" xfId="2159"/>
    <cellStyle name="SAPBEXaggData 2 2 3 2" xfId="4706"/>
    <cellStyle name="SAPBEXaggData 2 2 3 2 2" xfId="9236"/>
    <cellStyle name="SAPBEXaggData 2 2 3 2 3" xfId="13766"/>
    <cellStyle name="SAPBEXaggData 2 2 3 2 4" xfId="20621"/>
    <cellStyle name="SAPBEXaggData 2 2 3 2 5" xfId="24212"/>
    <cellStyle name="SAPBEXaggData 2 2 3 2 6" xfId="27670"/>
    <cellStyle name="SAPBEXaggData 2 2 3 2 7" xfId="30114"/>
    <cellStyle name="SAPBEXaggData 2 2 3 3" xfId="9235"/>
    <cellStyle name="SAPBEXaggData 2 2 3 4" xfId="13765"/>
    <cellStyle name="SAPBEXaggData 2 2 3 5" xfId="20620"/>
    <cellStyle name="SAPBEXaggData 2 2 3 6" xfId="24211"/>
    <cellStyle name="SAPBEXaggData 2 2 3 7" xfId="27669"/>
    <cellStyle name="SAPBEXaggData 2 2 3 8" xfId="30058"/>
    <cellStyle name="SAPBEXaggData 2 2 4" xfId="2571"/>
    <cellStyle name="SAPBEXaggData 2 2 4 2" xfId="5118"/>
    <cellStyle name="SAPBEXaggData 2 2 4 2 2" xfId="9238"/>
    <cellStyle name="SAPBEXaggData 2 2 4 2 3" xfId="13768"/>
    <cellStyle name="SAPBEXaggData 2 2 4 2 4" xfId="20623"/>
    <cellStyle name="SAPBEXaggData 2 2 4 2 5" xfId="24214"/>
    <cellStyle name="SAPBEXaggData 2 2 4 2 6" xfId="27672"/>
    <cellStyle name="SAPBEXaggData 2 2 4 2 7" xfId="30122"/>
    <cellStyle name="SAPBEXaggData 2 2 4 3" xfId="9237"/>
    <cellStyle name="SAPBEXaggData 2 2 4 4" xfId="13767"/>
    <cellStyle name="SAPBEXaggData 2 2 4 5" xfId="20622"/>
    <cellStyle name="SAPBEXaggData 2 2 4 6" xfId="24213"/>
    <cellStyle name="SAPBEXaggData 2 2 4 7" xfId="27671"/>
    <cellStyle name="SAPBEXaggData 2 2 4 8" xfId="30121"/>
    <cellStyle name="SAPBEXaggData 2 2 5" xfId="2986"/>
    <cellStyle name="SAPBEXaggData 2 2 5 2" xfId="5533"/>
    <cellStyle name="SAPBEXaggData 2 2 5 2 2" xfId="9240"/>
    <cellStyle name="SAPBEXaggData 2 2 5 2 3" xfId="13770"/>
    <cellStyle name="SAPBEXaggData 2 2 5 2 4" xfId="20625"/>
    <cellStyle name="SAPBEXaggData 2 2 5 2 5" xfId="24216"/>
    <cellStyle name="SAPBEXaggData 2 2 5 2 6" xfId="27674"/>
    <cellStyle name="SAPBEXaggData 2 2 5 2 7" xfId="30124"/>
    <cellStyle name="SAPBEXaggData 2 2 5 3" xfId="9239"/>
    <cellStyle name="SAPBEXaggData 2 2 5 4" xfId="13769"/>
    <cellStyle name="SAPBEXaggData 2 2 5 5" xfId="20624"/>
    <cellStyle name="SAPBEXaggData 2 2 5 6" xfId="24215"/>
    <cellStyle name="SAPBEXaggData 2 2 5 7" xfId="27673"/>
    <cellStyle name="SAPBEXaggData 2 2 6" xfId="3406"/>
    <cellStyle name="SAPBEXaggData 2 2 6 2" xfId="9241"/>
    <cellStyle name="SAPBEXaggData 2 2 6 3" xfId="13771"/>
    <cellStyle name="SAPBEXaggData 2 2 6 4" xfId="20626"/>
    <cellStyle name="SAPBEXaggData 2 2 6 5" xfId="24217"/>
    <cellStyle name="SAPBEXaggData 2 2 6 6" xfId="27675"/>
    <cellStyle name="SAPBEXaggData 2 2 6 7" xfId="30125"/>
    <cellStyle name="SAPBEXaggData 2 2 7" xfId="3742"/>
    <cellStyle name="SAPBEXaggData 2 2 7 2" xfId="9242"/>
    <cellStyle name="SAPBEXaggData 2 2 7 3" xfId="13772"/>
    <cellStyle name="SAPBEXaggData 2 2 7 4" xfId="20627"/>
    <cellStyle name="SAPBEXaggData 2 2 7 5" xfId="24218"/>
    <cellStyle name="SAPBEXaggData 2 2 7 6" xfId="27676"/>
    <cellStyle name="SAPBEXaggData 2 2 7 7" xfId="30126"/>
    <cellStyle name="SAPBEXaggData 2 2 8" xfId="9232"/>
    <cellStyle name="SAPBEXaggData 2 2 9" xfId="13762"/>
    <cellStyle name="SAPBEXaggData 2 3" xfId="1288"/>
    <cellStyle name="SAPBEXaggData 2 3 10" xfId="20628"/>
    <cellStyle name="SAPBEXaggData 2 3 11" xfId="27677"/>
    <cellStyle name="SAPBEXaggData 2 3 12" xfId="30127"/>
    <cellStyle name="SAPBEXaggData 2 3 2" xfId="1839"/>
    <cellStyle name="SAPBEXaggData 2 3 2 2" xfId="4388"/>
    <cellStyle name="SAPBEXaggData 2 3 2 2 2" xfId="9245"/>
    <cellStyle name="SAPBEXaggData 2 3 2 2 3" xfId="13775"/>
    <cellStyle name="SAPBEXaggData 2 3 2 2 4" xfId="20630"/>
    <cellStyle name="SAPBEXaggData 2 3 2 2 5" xfId="24220"/>
    <cellStyle name="SAPBEXaggData 2 3 2 2 6" xfId="27679"/>
    <cellStyle name="SAPBEXaggData 2 3 2 2 7" xfId="30129"/>
    <cellStyle name="SAPBEXaggData 2 3 2 3" xfId="9244"/>
    <cellStyle name="SAPBEXaggData 2 3 2 4" xfId="13774"/>
    <cellStyle name="SAPBEXaggData 2 3 2 5" xfId="20629"/>
    <cellStyle name="SAPBEXaggData 2 3 2 6" xfId="24219"/>
    <cellStyle name="SAPBEXaggData 2 3 2 7" xfId="27678"/>
    <cellStyle name="SAPBEXaggData 2 3 2 8" xfId="30128"/>
    <cellStyle name="SAPBEXaggData 2 3 3" xfId="2258"/>
    <cellStyle name="SAPBEXaggData 2 3 3 2" xfId="4805"/>
    <cellStyle name="SAPBEXaggData 2 3 3 2 2" xfId="9247"/>
    <cellStyle name="SAPBEXaggData 2 3 3 2 3" xfId="13777"/>
    <cellStyle name="SAPBEXaggData 2 3 3 2 4" xfId="20632"/>
    <cellStyle name="SAPBEXaggData 2 3 3 2 5" xfId="24222"/>
    <cellStyle name="SAPBEXaggData 2 3 3 2 6" xfId="27681"/>
    <cellStyle name="SAPBEXaggData 2 3 3 2 7" xfId="30131"/>
    <cellStyle name="SAPBEXaggData 2 3 3 3" xfId="9246"/>
    <cellStyle name="SAPBEXaggData 2 3 3 4" xfId="13776"/>
    <cellStyle name="SAPBEXaggData 2 3 3 5" xfId="20631"/>
    <cellStyle name="SAPBEXaggData 2 3 3 6" xfId="24221"/>
    <cellStyle name="SAPBEXaggData 2 3 3 7" xfId="27680"/>
    <cellStyle name="SAPBEXaggData 2 3 3 8" xfId="30130"/>
    <cellStyle name="SAPBEXaggData 2 3 4" xfId="2670"/>
    <cellStyle name="SAPBEXaggData 2 3 4 2" xfId="5217"/>
    <cellStyle name="SAPBEXaggData 2 3 4 2 2" xfId="9249"/>
    <cellStyle name="SAPBEXaggData 2 3 4 2 3" xfId="13779"/>
    <cellStyle name="SAPBEXaggData 2 3 4 2 4" xfId="20634"/>
    <cellStyle name="SAPBEXaggData 2 3 4 2 5" xfId="24224"/>
    <cellStyle name="SAPBEXaggData 2 3 4 2 6" xfId="27683"/>
    <cellStyle name="SAPBEXaggData 2 3 4 2 7" xfId="30133"/>
    <cellStyle name="SAPBEXaggData 2 3 4 3" xfId="9248"/>
    <cellStyle name="SAPBEXaggData 2 3 4 4" xfId="13778"/>
    <cellStyle name="SAPBEXaggData 2 3 4 5" xfId="20633"/>
    <cellStyle name="SAPBEXaggData 2 3 4 6" xfId="24223"/>
    <cellStyle name="SAPBEXaggData 2 3 4 7" xfId="27682"/>
    <cellStyle name="SAPBEXaggData 2 3 4 8" xfId="30132"/>
    <cellStyle name="SAPBEXaggData 2 3 5" xfId="3085"/>
    <cellStyle name="SAPBEXaggData 2 3 5 2" xfId="5632"/>
    <cellStyle name="SAPBEXaggData 2 3 5 2 2" xfId="9251"/>
    <cellStyle name="SAPBEXaggData 2 3 5 2 3" xfId="13781"/>
    <cellStyle name="SAPBEXaggData 2 3 5 2 4" xfId="20636"/>
    <cellStyle name="SAPBEXaggData 2 3 5 2 5" xfId="24226"/>
    <cellStyle name="SAPBEXaggData 2 3 5 2 6" xfId="27685"/>
    <cellStyle name="SAPBEXaggData 2 3 5 2 7" xfId="30135"/>
    <cellStyle name="SAPBEXaggData 2 3 5 3" xfId="9250"/>
    <cellStyle name="SAPBEXaggData 2 3 5 4" xfId="13780"/>
    <cellStyle name="SAPBEXaggData 2 3 5 5" xfId="20635"/>
    <cellStyle name="SAPBEXaggData 2 3 5 6" xfId="24225"/>
    <cellStyle name="SAPBEXaggData 2 3 5 7" xfId="27684"/>
    <cellStyle name="SAPBEXaggData 2 3 5 8" xfId="30134"/>
    <cellStyle name="SAPBEXaggData 2 3 6" xfId="3407"/>
    <cellStyle name="SAPBEXaggData 2 3 6 2" xfId="9252"/>
    <cellStyle name="SAPBEXaggData 2 3 6 3" xfId="13782"/>
    <cellStyle name="SAPBEXaggData 2 3 6 4" xfId="20637"/>
    <cellStyle name="SAPBEXaggData 2 3 6 5" xfId="24227"/>
    <cellStyle name="SAPBEXaggData 2 3 6 6" xfId="27686"/>
    <cellStyle name="SAPBEXaggData 2 3 6 7" xfId="30136"/>
    <cellStyle name="SAPBEXaggData 2 3 7" xfId="3841"/>
    <cellStyle name="SAPBEXaggData 2 3 7 2" xfId="9253"/>
    <cellStyle name="SAPBEXaggData 2 3 7 3" xfId="13783"/>
    <cellStyle name="SAPBEXaggData 2 3 7 4" xfId="20638"/>
    <cellStyle name="SAPBEXaggData 2 3 7 5" xfId="24228"/>
    <cellStyle name="SAPBEXaggData 2 3 7 6" xfId="27687"/>
    <cellStyle name="SAPBEXaggData 2 3 7 7" xfId="30137"/>
    <cellStyle name="SAPBEXaggData 2 3 8" xfId="9243"/>
    <cellStyle name="SAPBEXaggData 2 3 9" xfId="13773"/>
    <cellStyle name="SAPBEXaggData 2 4" xfId="1636"/>
    <cellStyle name="SAPBEXaggData 2 4 2" xfId="4185"/>
    <cellStyle name="SAPBEXaggData 2 4 2 2" xfId="9255"/>
    <cellStyle name="SAPBEXaggData 2 4 2 3" xfId="13785"/>
    <cellStyle name="SAPBEXaggData 2 4 2 4" xfId="20640"/>
    <cellStyle name="SAPBEXaggData 2 4 2 5" xfId="24230"/>
    <cellStyle name="SAPBEXaggData 2 4 2 6" xfId="27689"/>
    <cellStyle name="SAPBEXaggData 2 4 2 7" xfId="30139"/>
    <cellStyle name="SAPBEXaggData 2 4 3" xfId="9254"/>
    <cellStyle name="SAPBEXaggData 2 4 4" xfId="13784"/>
    <cellStyle name="SAPBEXaggData 2 4 5" xfId="20639"/>
    <cellStyle name="SAPBEXaggData 2 4 6" xfId="24229"/>
    <cellStyle name="SAPBEXaggData 2 4 7" xfId="27688"/>
    <cellStyle name="SAPBEXaggData 2 4 8" xfId="30138"/>
    <cellStyle name="SAPBEXaggData 2 5" xfId="2055"/>
    <cellStyle name="SAPBEXaggData 2 5 2" xfId="4602"/>
    <cellStyle name="SAPBEXaggData 2 5 2 2" xfId="9257"/>
    <cellStyle name="SAPBEXaggData 2 5 2 3" xfId="13787"/>
    <cellStyle name="SAPBEXaggData 2 5 2 4" xfId="20642"/>
    <cellStyle name="SAPBEXaggData 2 5 2 5" xfId="24232"/>
    <cellStyle name="SAPBEXaggData 2 5 2 6" xfId="27691"/>
    <cellStyle name="SAPBEXaggData 2 5 2 7" xfId="30141"/>
    <cellStyle name="SAPBEXaggData 2 5 3" xfId="9256"/>
    <cellStyle name="SAPBEXaggData 2 5 4" xfId="13786"/>
    <cellStyle name="SAPBEXaggData 2 5 5" xfId="20641"/>
    <cellStyle name="SAPBEXaggData 2 5 6" xfId="24231"/>
    <cellStyle name="SAPBEXaggData 2 5 7" xfId="27690"/>
    <cellStyle name="SAPBEXaggData 2 5 8" xfId="30140"/>
    <cellStyle name="SAPBEXaggData 2 6" xfId="2467"/>
    <cellStyle name="SAPBEXaggData 2 6 2" xfId="5014"/>
    <cellStyle name="SAPBEXaggData 2 6 2 2" xfId="9259"/>
    <cellStyle name="SAPBEXaggData 2 6 2 3" xfId="13789"/>
    <cellStyle name="SAPBEXaggData 2 6 2 4" xfId="20644"/>
    <cellStyle name="SAPBEXaggData 2 6 2 5" xfId="24234"/>
    <cellStyle name="SAPBEXaggData 2 6 2 6" xfId="27693"/>
    <cellStyle name="SAPBEXaggData 2 6 2 7" xfId="30187"/>
    <cellStyle name="SAPBEXaggData 2 6 3" xfId="9258"/>
    <cellStyle name="SAPBEXaggData 2 6 4" xfId="13788"/>
    <cellStyle name="SAPBEXaggData 2 6 5" xfId="20643"/>
    <cellStyle name="SAPBEXaggData 2 6 6" xfId="24233"/>
    <cellStyle name="SAPBEXaggData 2 6 7" xfId="27692"/>
    <cellStyle name="SAPBEXaggData 2 6 8" xfId="30142"/>
    <cellStyle name="SAPBEXaggData 2 7" xfId="2882"/>
    <cellStyle name="SAPBEXaggData 2 7 2" xfId="5429"/>
    <cellStyle name="SAPBEXaggData 2 7 2 2" xfId="9261"/>
    <cellStyle name="SAPBEXaggData 2 7 2 3" xfId="13791"/>
    <cellStyle name="SAPBEXaggData 2 7 2 4" xfId="20646"/>
    <cellStyle name="SAPBEXaggData 2 7 2 5" xfId="24236"/>
    <cellStyle name="SAPBEXaggData 2 7 2 6" xfId="27695"/>
    <cellStyle name="SAPBEXaggData 2 7 2 7" xfId="30195"/>
    <cellStyle name="SAPBEXaggData 2 7 3" xfId="9260"/>
    <cellStyle name="SAPBEXaggData 2 7 4" xfId="13790"/>
    <cellStyle name="SAPBEXaggData 2 7 5" xfId="20645"/>
    <cellStyle name="SAPBEXaggData 2 7 6" xfId="24235"/>
    <cellStyle name="SAPBEXaggData 2 7 7" xfId="27694"/>
    <cellStyle name="SAPBEXaggData 2 7 8" xfId="30194"/>
    <cellStyle name="SAPBEXaggData 2 8" xfId="3405"/>
    <cellStyle name="SAPBEXaggData 2 8 2" xfId="9262"/>
    <cellStyle name="SAPBEXaggData 2 8 3" xfId="13792"/>
    <cellStyle name="SAPBEXaggData 2 8 4" xfId="20647"/>
    <cellStyle name="SAPBEXaggData 2 8 5" xfId="24237"/>
    <cellStyle name="SAPBEXaggData 2 8 6" xfId="27696"/>
    <cellStyle name="SAPBEXaggData 2 8 7" xfId="30199"/>
    <cellStyle name="SAPBEXaggData 2 9" xfId="3638"/>
    <cellStyle name="SAPBEXaggData 2 9 2" xfId="9263"/>
    <cellStyle name="SAPBEXaggData 2 9 3" xfId="13793"/>
    <cellStyle name="SAPBEXaggData 2 9 4" xfId="20648"/>
    <cellStyle name="SAPBEXaggData 2 9 5" xfId="24238"/>
    <cellStyle name="SAPBEXaggData 2 9 6" xfId="27697"/>
    <cellStyle name="SAPBEXaggData 2 9 7" xfId="30200"/>
    <cellStyle name="SAPBEXaggData 3" xfId="945"/>
    <cellStyle name="SAPBEXaggData 3 10" xfId="24239"/>
    <cellStyle name="SAPBEXaggData 3 11" xfId="27698"/>
    <cellStyle name="SAPBEXaggData 3 12" xfId="30201"/>
    <cellStyle name="SAPBEXaggData 3 2" xfId="1529"/>
    <cellStyle name="SAPBEXaggData 3 2 2" xfId="4078"/>
    <cellStyle name="SAPBEXaggData 3 2 2 2" xfId="9266"/>
    <cellStyle name="SAPBEXaggData 3 2 2 2 2" xfId="41973"/>
    <cellStyle name="SAPBEXaggData 3 2 2 2 3" xfId="41974"/>
    <cellStyle name="SAPBEXaggData 3 2 2 3" xfId="13796"/>
    <cellStyle name="SAPBEXaggData 3 2 2 3 2" xfId="41975"/>
    <cellStyle name="SAPBEXaggData 3 2 2 4" xfId="20651"/>
    <cellStyle name="SAPBEXaggData 3 2 2 5" xfId="24241"/>
    <cellStyle name="SAPBEXaggData 3 2 2 6" xfId="27700"/>
    <cellStyle name="SAPBEXaggData 3 2 2 7" xfId="30203"/>
    <cellStyle name="SAPBEXaggData 3 2 3" xfId="9265"/>
    <cellStyle name="SAPBEXaggData 3 2 3 2" xfId="41976"/>
    <cellStyle name="SAPBEXaggData 3 2 3 3" xfId="41977"/>
    <cellStyle name="SAPBEXaggData 3 2 4" xfId="13795"/>
    <cellStyle name="SAPBEXaggData 3 2 4 2" xfId="41978"/>
    <cellStyle name="SAPBEXaggData 3 2 5" xfId="20650"/>
    <cellStyle name="SAPBEXaggData 3 2 6" xfId="24240"/>
    <cellStyle name="SAPBEXaggData 3 2 7" xfId="27699"/>
    <cellStyle name="SAPBEXaggData 3 2 8" xfId="30202"/>
    <cellStyle name="SAPBEXaggData 3 3" xfId="1948"/>
    <cellStyle name="SAPBEXaggData 3 3 2" xfId="4495"/>
    <cellStyle name="SAPBEXaggData 3 3 2 2" xfId="9268"/>
    <cellStyle name="SAPBEXaggData 3 3 2 3" xfId="13798"/>
    <cellStyle name="SAPBEXaggData 3 3 2 4" xfId="20653"/>
    <cellStyle name="SAPBEXaggData 3 3 2 5" xfId="24243"/>
    <cellStyle name="SAPBEXaggData 3 3 2 6" xfId="27702"/>
    <cellStyle name="SAPBEXaggData 3 3 2 7" xfId="29396"/>
    <cellStyle name="SAPBEXaggData 3 3 3" xfId="9267"/>
    <cellStyle name="SAPBEXaggData 3 3 3 2" xfId="41979"/>
    <cellStyle name="SAPBEXaggData 3 3 4" xfId="13797"/>
    <cellStyle name="SAPBEXaggData 3 3 5" xfId="20652"/>
    <cellStyle name="SAPBEXaggData 3 3 6" xfId="24242"/>
    <cellStyle name="SAPBEXaggData 3 3 7" xfId="27701"/>
    <cellStyle name="SAPBEXaggData 3 3 8" xfId="30204"/>
    <cellStyle name="SAPBEXaggData 3 4" xfId="1494"/>
    <cellStyle name="SAPBEXaggData 3 4 2" xfId="4043"/>
    <cellStyle name="SAPBEXaggData 3 4 2 2" xfId="9270"/>
    <cellStyle name="SAPBEXaggData 3 4 2 3" xfId="13800"/>
    <cellStyle name="SAPBEXaggData 3 4 2 4" xfId="20655"/>
    <cellStyle name="SAPBEXaggData 3 4 2 5" xfId="24245"/>
    <cellStyle name="SAPBEXaggData 3 4 2 6" xfId="27704"/>
    <cellStyle name="SAPBEXaggData 3 4 2 7" xfId="30206"/>
    <cellStyle name="SAPBEXaggData 3 4 3" xfId="9269"/>
    <cellStyle name="SAPBEXaggData 3 4 4" xfId="13799"/>
    <cellStyle name="SAPBEXaggData 3 4 5" xfId="24244"/>
    <cellStyle name="SAPBEXaggData 3 4 6" xfId="27703"/>
    <cellStyle name="SAPBEXaggData 3 4 7" xfId="30205"/>
    <cellStyle name="SAPBEXaggData 3 5" xfId="1432"/>
    <cellStyle name="SAPBEXaggData 3 5 2" xfId="3981"/>
    <cellStyle name="SAPBEXaggData 3 5 2 2" xfId="9272"/>
    <cellStyle name="SAPBEXaggData 3 5 2 3" xfId="13802"/>
    <cellStyle name="SAPBEXaggData 3 5 2 4" xfId="20657"/>
    <cellStyle name="SAPBEXaggData 3 5 2 5" xfId="24247"/>
    <cellStyle name="SAPBEXaggData 3 5 2 6" xfId="27706"/>
    <cellStyle name="SAPBEXaggData 3 5 2 7" xfId="30208"/>
    <cellStyle name="SAPBEXaggData 3 5 3" xfId="9271"/>
    <cellStyle name="SAPBEXaggData 3 5 4" xfId="13801"/>
    <cellStyle name="SAPBEXaggData 3 5 5" xfId="20656"/>
    <cellStyle name="SAPBEXaggData 3 5 6" xfId="24246"/>
    <cellStyle name="SAPBEXaggData 3 5 7" xfId="27705"/>
    <cellStyle name="SAPBEXaggData 3 5 8" xfId="30207"/>
    <cellStyle name="SAPBEXaggData 3 6" xfId="3408"/>
    <cellStyle name="SAPBEXaggData 3 6 2" xfId="9273"/>
    <cellStyle name="SAPBEXaggData 3 6 3" xfId="13803"/>
    <cellStyle name="SAPBEXaggData 3 6 4" xfId="20658"/>
    <cellStyle name="SAPBEXaggData 3 6 5" xfId="24248"/>
    <cellStyle name="SAPBEXaggData 3 6 6" xfId="27707"/>
    <cellStyle name="SAPBEXaggData 3 6 7" xfId="30209"/>
    <cellStyle name="SAPBEXaggData 3 7" xfId="3216"/>
    <cellStyle name="SAPBEXaggData 3 7 2" xfId="9274"/>
    <cellStyle name="SAPBEXaggData 3 7 3" xfId="13804"/>
    <cellStyle name="SAPBEXaggData 3 7 4" xfId="20659"/>
    <cellStyle name="SAPBEXaggData 3 7 5" xfId="24249"/>
    <cellStyle name="SAPBEXaggData 3 7 6" xfId="27708"/>
    <cellStyle name="SAPBEXaggData 3 7 7" xfId="29399"/>
    <cellStyle name="SAPBEXaggData 3 8" xfId="9264"/>
    <cellStyle name="SAPBEXaggData 3 9" xfId="13794"/>
    <cellStyle name="SAPBEXaggData 4" xfId="1002"/>
    <cellStyle name="SAPBEXaggData 4 10" xfId="27709"/>
    <cellStyle name="SAPBEXaggData 4 11" xfId="30210"/>
    <cellStyle name="SAPBEXaggData 4 2" xfId="1586"/>
    <cellStyle name="SAPBEXaggData 4 2 2" xfId="4135"/>
    <cellStyle name="SAPBEXaggData 4 2 2 2" xfId="9277"/>
    <cellStyle name="SAPBEXaggData 4 2 2 3" xfId="13807"/>
    <cellStyle name="SAPBEXaggData 4 2 2 4" xfId="20662"/>
    <cellStyle name="SAPBEXaggData 4 2 2 5" xfId="24252"/>
    <cellStyle name="SAPBEXaggData 4 2 2 6" xfId="27711"/>
    <cellStyle name="SAPBEXaggData 4 2 2 7" xfId="30211"/>
    <cellStyle name="SAPBEXaggData 4 2 3" xfId="9276"/>
    <cellStyle name="SAPBEXaggData 4 2 4" xfId="13806"/>
    <cellStyle name="SAPBEXaggData 4 2 5" xfId="20661"/>
    <cellStyle name="SAPBEXaggData 4 2 6" xfId="24251"/>
    <cellStyle name="SAPBEXaggData 4 2 7" xfId="27710"/>
    <cellStyle name="SAPBEXaggData 4 2 8" xfId="29401"/>
    <cellStyle name="SAPBEXaggData 4 3" xfId="2005"/>
    <cellStyle name="SAPBEXaggData 4 3 2" xfId="4552"/>
    <cellStyle name="SAPBEXaggData 4 3 2 2" xfId="9279"/>
    <cellStyle name="SAPBEXaggData 4 3 2 3" xfId="20664"/>
    <cellStyle name="SAPBEXaggData 4 3 2 4" xfId="24254"/>
    <cellStyle name="SAPBEXaggData 4 3 2 5" xfId="27713"/>
    <cellStyle name="SAPBEXaggData 4 3 2 6" xfId="30213"/>
    <cellStyle name="SAPBEXaggData 4 3 3" xfId="9278"/>
    <cellStyle name="SAPBEXaggData 4 3 4" xfId="20663"/>
    <cellStyle name="SAPBEXaggData 4 3 5" xfId="24253"/>
    <cellStyle name="SAPBEXaggData 4 3 6" xfId="27712"/>
    <cellStyle name="SAPBEXaggData 4 3 7" xfId="30212"/>
    <cellStyle name="SAPBEXaggData 4 4" xfId="2417"/>
    <cellStyle name="SAPBEXaggData 4 4 2" xfId="4964"/>
    <cellStyle name="SAPBEXaggData 4 4 2 2" xfId="9281"/>
    <cellStyle name="SAPBEXaggData 4 4 2 3" xfId="13811"/>
    <cellStyle name="SAPBEXaggData 4 4 2 4" xfId="20666"/>
    <cellStyle name="SAPBEXaggData 4 4 2 5" xfId="24256"/>
    <cellStyle name="SAPBEXaggData 4 4 2 6" xfId="27715"/>
    <cellStyle name="SAPBEXaggData 4 4 2 7" xfId="30215"/>
    <cellStyle name="SAPBEXaggData 4 4 3" xfId="9280"/>
    <cellStyle name="SAPBEXaggData 4 4 4" xfId="13810"/>
    <cellStyle name="SAPBEXaggData 4 4 5" xfId="20665"/>
    <cellStyle name="SAPBEXaggData 4 4 6" xfId="24255"/>
    <cellStyle name="SAPBEXaggData 4 4 7" xfId="27714"/>
    <cellStyle name="SAPBEXaggData 4 4 8" xfId="30214"/>
    <cellStyle name="SAPBEXaggData 4 5" xfId="2832"/>
    <cellStyle name="SAPBEXaggData 4 5 2" xfId="5379"/>
    <cellStyle name="SAPBEXaggData 4 5 2 2" xfId="13813"/>
    <cellStyle name="SAPBEXaggData 4 5 2 3" xfId="20668"/>
    <cellStyle name="SAPBEXaggData 4 5 2 4" xfId="24258"/>
    <cellStyle name="SAPBEXaggData 4 5 2 5" xfId="27717"/>
    <cellStyle name="SAPBEXaggData 4 5 2 6" xfId="30217"/>
    <cellStyle name="SAPBEXaggData 4 5 3" xfId="13812"/>
    <cellStyle name="SAPBEXaggData 4 5 4" xfId="20667"/>
    <cellStyle name="SAPBEXaggData 4 5 5" xfId="24257"/>
    <cellStyle name="SAPBEXaggData 4 5 6" xfId="27716"/>
    <cellStyle name="SAPBEXaggData 4 5 7" xfId="30216"/>
    <cellStyle name="SAPBEXaggData 4 6" xfId="3409"/>
    <cellStyle name="SAPBEXaggData 4 6 2" xfId="9284"/>
    <cellStyle name="SAPBEXaggData 4 6 3" xfId="13814"/>
    <cellStyle name="SAPBEXaggData 4 6 4" xfId="20669"/>
    <cellStyle name="SAPBEXaggData 4 6 5" xfId="24259"/>
    <cellStyle name="SAPBEXaggData 4 6 6" xfId="27718"/>
    <cellStyle name="SAPBEXaggData 4 6 7" xfId="30218"/>
    <cellStyle name="SAPBEXaggData 4 7" xfId="3588"/>
    <cellStyle name="SAPBEXaggData 4 7 2" xfId="9285"/>
    <cellStyle name="SAPBEXaggData 4 7 3" xfId="13815"/>
    <cellStyle name="SAPBEXaggData 4 7 4" xfId="20670"/>
    <cellStyle name="SAPBEXaggData 4 7 5" xfId="24260"/>
    <cellStyle name="SAPBEXaggData 4 7 6" xfId="27719"/>
    <cellStyle name="SAPBEXaggData 4 7 7" xfId="30219"/>
    <cellStyle name="SAPBEXaggData 4 8" xfId="20660"/>
    <cellStyle name="SAPBEXaggData 4 9" xfId="24250"/>
    <cellStyle name="SAPBEXaggData 5" xfId="1371"/>
    <cellStyle name="SAPBEXaggData 5 10" xfId="24261"/>
    <cellStyle name="SAPBEXaggData 5 11" xfId="30220"/>
    <cellStyle name="SAPBEXaggData 5 2" xfId="1921"/>
    <cellStyle name="SAPBEXaggData 5 2 2" xfId="4468"/>
    <cellStyle name="SAPBEXaggData 5 2 2 2" xfId="9288"/>
    <cellStyle name="SAPBEXaggData 5 2 2 3" xfId="13818"/>
    <cellStyle name="SAPBEXaggData 5 2 2 4" xfId="20673"/>
    <cellStyle name="SAPBEXaggData 5 2 2 5" xfId="24263"/>
    <cellStyle name="SAPBEXaggData 5 2 2 6" xfId="27721"/>
    <cellStyle name="SAPBEXaggData 5 2 2 7" xfId="30222"/>
    <cellStyle name="SAPBEXaggData 5 2 3" xfId="9287"/>
    <cellStyle name="SAPBEXaggData 5 2 4" xfId="13817"/>
    <cellStyle name="SAPBEXaggData 5 2 5" xfId="20672"/>
    <cellStyle name="SAPBEXaggData 5 2 6" xfId="24262"/>
    <cellStyle name="SAPBEXaggData 5 2 7" xfId="27720"/>
    <cellStyle name="SAPBEXaggData 5 2 8" xfId="30221"/>
    <cellStyle name="SAPBEXaggData 5 3" xfId="2338"/>
    <cellStyle name="SAPBEXaggData 5 3 2" xfId="4885"/>
    <cellStyle name="SAPBEXaggData 5 3 2 2" xfId="9290"/>
    <cellStyle name="SAPBEXaggData 5 3 2 3" xfId="13820"/>
    <cellStyle name="SAPBEXaggData 5 3 2 4" xfId="20675"/>
    <cellStyle name="SAPBEXaggData 5 3 2 5" xfId="24265"/>
    <cellStyle name="SAPBEXaggData 5 3 2 6" xfId="27723"/>
    <cellStyle name="SAPBEXaggData 5 3 2 7" xfId="30224"/>
    <cellStyle name="SAPBEXaggData 5 3 3" xfId="9289"/>
    <cellStyle name="SAPBEXaggData 5 3 4" xfId="13819"/>
    <cellStyle name="SAPBEXaggData 5 3 5" xfId="20674"/>
    <cellStyle name="SAPBEXaggData 5 3 6" xfId="24264"/>
    <cellStyle name="SAPBEXaggData 5 3 7" xfId="27722"/>
    <cellStyle name="SAPBEXaggData 5 3 8" xfId="30223"/>
    <cellStyle name="SAPBEXaggData 5 4" xfId="2750"/>
    <cellStyle name="SAPBEXaggData 5 4 2" xfId="5297"/>
    <cellStyle name="SAPBEXaggData 5 4 2 2" xfId="9292"/>
    <cellStyle name="SAPBEXaggData 5 4 2 3" xfId="13822"/>
    <cellStyle name="SAPBEXaggData 5 4 2 4" xfId="20677"/>
    <cellStyle name="SAPBEXaggData 5 4 2 5" xfId="24267"/>
    <cellStyle name="SAPBEXaggData 5 4 2 6" xfId="27725"/>
    <cellStyle name="SAPBEXaggData 5 4 2 7" xfId="30226"/>
    <cellStyle name="SAPBEXaggData 5 4 3" xfId="9291"/>
    <cellStyle name="SAPBEXaggData 5 4 4" xfId="13821"/>
    <cellStyle name="SAPBEXaggData 5 4 5" xfId="20676"/>
    <cellStyle name="SAPBEXaggData 5 4 6" xfId="24266"/>
    <cellStyle name="SAPBEXaggData 5 4 7" xfId="27724"/>
    <cellStyle name="SAPBEXaggData 5 4 8" xfId="30225"/>
    <cellStyle name="SAPBEXaggData 5 5" xfId="3165"/>
    <cellStyle name="SAPBEXaggData 5 5 2" xfId="5712"/>
    <cellStyle name="SAPBEXaggData 5 5 2 2" xfId="9294"/>
    <cellStyle name="SAPBEXaggData 5 5 2 3" xfId="13824"/>
    <cellStyle name="SAPBEXaggData 5 5 2 4" xfId="20679"/>
    <cellStyle name="SAPBEXaggData 5 5 2 5" xfId="24269"/>
    <cellStyle name="SAPBEXaggData 5 5 2 6" xfId="30228"/>
    <cellStyle name="SAPBEXaggData 5 5 3" xfId="9293"/>
    <cellStyle name="SAPBEXaggData 5 5 4" xfId="13823"/>
    <cellStyle name="SAPBEXaggData 5 5 5" xfId="20678"/>
    <cellStyle name="SAPBEXaggData 5 5 6" xfId="24268"/>
    <cellStyle name="SAPBEXaggData 5 5 7" xfId="30227"/>
    <cellStyle name="SAPBEXaggData 5 6" xfId="3921"/>
    <cellStyle name="SAPBEXaggData 5 6 2" xfId="9295"/>
    <cellStyle name="SAPBEXaggData 5 6 3" xfId="13825"/>
    <cellStyle name="SAPBEXaggData 5 6 4" xfId="20680"/>
    <cellStyle name="SAPBEXaggData 5 6 5" xfId="24270"/>
    <cellStyle name="SAPBEXaggData 5 6 6" xfId="27726"/>
    <cellStyle name="SAPBEXaggData 5 6 7" xfId="30229"/>
    <cellStyle name="SAPBEXaggData 5 7" xfId="9286"/>
    <cellStyle name="SAPBEXaggData 5 8" xfId="13816"/>
    <cellStyle name="SAPBEXaggData 5 9" xfId="20671"/>
    <cellStyle name="SAPBEXaggData 6" xfId="41980"/>
    <cellStyle name="SAPBEXaggData 6 2" xfId="41981"/>
    <cellStyle name="SAPBEXaggData 6 3" xfId="41982"/>
    <cellStyle name="SAPBEXaggData 7" xfId="41983"/>
    <cellStyle name="SAPBEXaggDataEmph" xfId="627"/>
    <cellStyle name="SAPBEXaggDataEmph 2" xfId="1085"/>
    <cellStyle name="SAPBEXaggDataEmph 2 10" xfId="9297"/>
    <cellStyle name="SAPBEXaggDataEmph 2 11" xfId="13827"/>
    <cellStyle name="SAPBEXaggDataEmph 2 12" xfId="20681"/>
    <cellStyle name="SAPBEXaggDataEmph 2 13" xfId="27727"/>
    <cellStyle name="SAPBEXaggDataEmph 2 2" xfId="1190"/>
    <cellStyle name="SAPBEXaggDataEmph 2 2 10" xfId="20682"/>
    <cellStyle name="SAPBEXaggDataEmph 2 2 11" xfId="24271"/>
    <cellStyle name="SAPBEXaggDataEmph 2 2 12" xfId="27728"/>
    <cellStyle name="SAPBEXaggDataEmph 2 2 2" xfId="1741"/>
    <cellStyle name="SAPBEXaggDataEmph 2 2 2 2" xfId="4290"/>
    <cellStyle name="SAPBEXaggDataEmph 2 2 2 2 2" xfId="9300"/>
    <cellStyle name="SAPBEXaggDataEmph 2 2 2 2 3" xfId="13830"/>
    <cellStyle name="SAPBEXaggDataEmph 2 2 2 2 4" xfId="20684"/>
    <cellStyle name="SAPBEXaggDataEmph 2 2 2 2 5" xfId="24273"/>
    <cellStyle name="SAPBEXaggDataEmph 2 2 2 2 6" xfId="27730"/>
    <cellStyle name="SAPBEXaggDataEmph 2 2 2 2 7" xfId="30231"/>
    <cellStyle name="SAPBEXaggDataEmph 2 2 2 3" xfId="9299"/>
    <cellStyle name="SAPBEXaggDataEmph 2 2 2 3 2" xfId="41984"/>
    <cellStyle name="SAPBEXaggDataEmph 2 2 2 4" xfId="13829"/>
    <cellStyle name="SAPBEXaggDataEmph 2 2 2 5" xfId="20683"/>
    <cellStyle name="SAPBEXaggDataEmph 2 2 2 6" xfId="24272"/>
    <cellStyle name="SAPBEXaggDataEmph 2 2 2 7" xfId="27729"/>
    <cellStyle name="SAPBEXaggDataEmph 2 2 2 8" xfId="30230"/>
    <cellStyle name="SAPBEXaggDataEmph 2 2 3" xfId="2160"/>
    <cellStyle name="SAPBEXaggDataEmph 2 2 3 2" xfId="4707"/>
    <cellStyle name="SAPBEXaggDataEmph 2 2 3 2 2" xfId="9302"/>
    <cellStyle name="SAPBEXaggDataEmph 2 2 3 2 3" xfId="13832"/>
    <cellStyle name="SAPBEXaggDataEmph 2 2 3 2 4" xfId="20686"/>
    <cellStyle name="SAPBEXaggDataEmph 2 2 3 2 5" xfId="24275"/>
    <cellStyle name="SAPBEXaggDataEmph 2 2 3 2 6" xfId="27732"/>
    <cellStyle name="SAPBEXaggDataEmph 2 2 3 2 7" xfId="30233"/>
    <cellStyle name="SAPBEXaggDataEmph 2 2 3 3" xfId="9301"/>
    <cellStyle name="SAPBEXaggDataEmph 2 2 3 4" xfId="13831"/>
    <cellStyle name="SAPBEXaggDataEmph 2 2 3 5" xfId="20685"/>
    <cellStyle name="SAPBEXaggDataEmph 2 2 3 6" xfId="24274"/>
    <cellStyle name="SAPBEXaggDataEmph 2 2 3 7" xfId="27731"/>
    <cellStyle name="SAPBEXaggDataEmph 2 2 3 8" xfId="30232"/>
    <cellStyle name="SAPBEXaggDataEmph 2 2 4" xfId="2572"/>
    <cellStyle name="SAPBEXaggDataEmph 2 2 4 2" xfId="5119"/>
    <cellStyle name="SAPBEXaggDataEmph 2 2 4 2 2" xfId="9304"/>
    <cellStyle name="SAPBEXaggDataEmph 2 2 4 2 3" xfId="13834"/>
    <cellStyle name="SAPBEXaggDataEmph 2 2 4 2 4" xfId="20688"/>
    <cellStyle name="SAPBEXaggDataEmph 2 2 4 2 5" xfId="24277"/>
    <cellStyle name="SAPBEXaggDataEmph 2 2 4 2 6" xfId="27734"/>
    <cellStyle name="SAPBEXaggDataEmph 2 2 4 2 7" xfId="30235"/>
    <cellStyle name="SAPBEXaggDataEmph 2 2 4 3" xfId="9303"/>
    <cellStyle name="SAPBEXaggDataEmph 2 2 4 4" xfId="13833"/>
    <cellStyle name="SAPBEXaggDataEmph 2 2 4 5" xfId="20687"/>
    <cellStyle name="SAPBEXaggDataEmph 2 2 4 6" xfId="24276"/>
    <cellStyle name="SAPBEXaggDataEmph 2 2 4 7" xfId="27733"/>
    <cellStyle name="SAPBEXaggDataEmph 2 2 4 8" xfId="30234"/>
    <cellStyle name="SAPBEXaggDataEmph 2 2 5" xfId="2987"/>
    <cellStyle name="SAPBEXaggDataEmph 2 2 5 2" xfId="5534"/>
    <cellStyle name="SAPBEXaggDataEmph 2 2 5 2 2" xfId="9306"/>
    <cellStyle name="SAPBEXaggDataEmph 2 2 5 2 3" xfId="13836"/>
    <cellStyle name="SAPBEXaggDataEmph 2 2 5 2 4" xfId="20690"/>
    <cellStyle name="SAPBEXaggDataEmph 2 2 5 2 5" xfId="24279"/>
    <cellStyle name="SAPBEXaggDataEmph 2 2 5 2 6" xfId="27736"/>
    <cellStyle name="SAPBEXaggDataEmph 2 2 5 2 7" xfId="30236"/>
    <cellStyle name="SAPBEXaggDataEmph 2 2 5 3" xfId="9305"/>
    <cellStyle name="SAPBEXaggDataEmph 2 2 5 4" xfId="13835"/>
    <cellStyle name="SAPBEXaggDataEmph 2 2 5 5" xfId="20689"/>
    <cellStyle name="SAPBEXaggDataEmph 2 2 5 6" xfId="24278"/>
    <cellStyle name="SAPBEXaggDataEmph 2 2 5 7" xfId="27735"/>
    <cellStyle name="SAPBEXaggDataEmph 2 2 6" xfId="3411"/>
    <cellStyle name="SAPBEXaggDataEmph 2 2 6 2" xfId="9307"/>
    <cellStyle name="SAPBEXaggDataEmph 2 2 6 3" xfId="13837"/>
    <cellStyle name="SAPBEXaggDataEmph 2 2 6 4" xfId="20691"/>
    <cellStyle name="SAPBEXaggDataEmph 2 2 6 5" xfId="24280"/>
    <cellStyle name="SAPBEXaggDataEmph 2 2 6 6" xfId="27737"/>
    <cellStyle name="SAPBEXaggDataEmph 2 2 6 7" xfId="30237"/>
    <cellStyle name="SAPBEXaggDataEmph 2 2 7" xfId="3743"/>
    <cellStyle name="SAPBEXaggDataEmph 2 2 7 2" xfId="9308"/>
    <cellStyle name="SAPBEXaggDataEmph 2 2 7 3" xfId="13838"/>
    <cellStyle name="SAPBEXaggDataEmph 2 2 7 4" xfId="20692"/>
    <cellStyle name="SAPBEXaggDataEmph 2 2 7 5" xfId="24281"/>
    <cellStyle name="SAPBEXaggDataEmph 2 2 7 6" xfId="27738"/>
    <cellStyle name="SAPBEXaggDataEmph 2 2 7 7" xfId="30238"/>
    <cellStyle name="SAPBEXaggDataEmph 2 2 8" xfId="9298"/>
    <cellStyle name="SAPBEXaggDataEmph 2 2 9" xfId="13828"/>
    <cellStyle name="SAPBEXaggDataEmph 2 3" xfId="1289"/>
    <cellStyle name="SAPBEXaggDataEmph 2 3 10" xfId="20693"/>
    <cellStyle name="SAPBEXaggDataEmph 2 3 11" xfId="27739"/>
    <cellStyle name="SAPBEXaggDataEmph 2 3 12" xfId="30239"/>
    <cellStyle name="SAPBEXaggDataEmph 2 3 2" xfId="1840"/>
    <cellStyle name="SAPBEXaggDataEmph 2 3 2 2" xfId="4389"/>
    <cellStyle name="SAPBEXaggDataEmph 2 3 2 2 2" xfId="9311"/>
    <cellStyle name="SAPBEXaggDataEmph 2 3 2 2 3" xfId="13841"/>
    <cellStyle name="SAPBEXaggDataEmph 2 3 2 2 4" xfId="20695"/>
    <cellStyle name="SAPBEXaggDataEmph 2 3 2 2 5" xfId="24283"/>
    <cellStyle name="SAPBEXaggDataEmph 2 3 2 2 6" xfId="27741"/>
    <cellStyle name="SAPBEXaggDataEmph 2 3 2 2 7" xfId="30241"/>
    <cellStyle name="SAPBEXaggDataEmph 2 3 2 3" xfId="9310"/>
    <cellStyle name="SAPBEXaggDataEmph 2 3 2 4" xfId="13840"/>
    <cellStyle name="SAPBEXaggDataEmph 2 3 2 5" xfId="20694"/>
    <cellStyle name="SAPBEXaggDataEmph 2 3 2 6" xfId="24282"/>
    <cellStyle name="SAPBEXaggDataEmph 2 3 2 7" xfId="27740"/>
    <cellStyle name="SAPBEXaggDataEmph 2 3 2 8" xfId="30240"/>
    <cellStyle name="SAPBEXaggDataEmph 2 3 3" xfId="2259"/>
    <cellStyle name="SAPBEXaggDataEmph 2 3 3 2" xfId="4806"/>
    <cellStyle name="SAPBEXaggDataEmph 2 3 3 2 2" xfId="9313"/>
    <cellStyle name="SAPBEXaggDataEmph 2 3 3 2 3" xfId="13843"/>
    <cellStyle name="SAPBEXaggDataEmph 2 3 3 2 4" xfId="20697"/>
    <cellStyle name="SAPBEXaggDataEmph 2 3 3 2 5" xfId="24285"/>
    <cellStyle name="SAPBEXaggDataEmph 2 3 3 2 6" xfId="27743"/>
    <cellStyle name="SAPBEXaggDataEmph 2 3 3 2 7" xfId="30243"/>
    <cellStyle name="SAPBEXaggDataEmph 2 3 3 3" xfId="9312"/>
    <cellStyle name="SAPBEXaggDataEmph 2 3 3 4" xfId="13842"/>
    <cellStyle name="SAPBEXaggDataEmph 2 3 3 5" xfId="20696"/>
    <cellStyle name="SAPBEXaggDataEmph 2 3 3 6" xfId="24284"/>
    <cellStyle name="SAPBEXaggDataEmph 2 3 3 7" xfId="27742"/>
    <cellStyle name="SAPBEXaggDataEmph 2 3 3 8" xfId="30242"/>
    <cellStyle name="SAPBEXaggDataEmph 2 3 4" xfId="2671"/>
    <cellStyle name="SAPBEXaggDataEmph 2 3 4 2" xfId="5218"/>
    <cellStyle name="SAPBEXaggDataEmph 2 3 4 2 2" xfId="9315"/>
    <cellStyle name="SAPBEXaggDataEmph 2 3 4 2 3" xfId="13845"/>
    <cellStyle name="SAPBEXaggDataEmph 2 3 4 2 4" xfId="20699"/>
    <cellStyle name="SAPBEXaggDataEmph 2 3 4 2 5" xfId="24287"/>
    <cellStyle name="SAPBEXaggDataEmph 2 3 4 2 6" xfId="27745"/>
    <cellStyle name="SAPBEXaggDataEmph 2 3 4 2 7" xfId="30245"/>
    <cellStyle name="SAPBEXaggDataEmph 2 3 4 3" xfId="9314"/>
    <cellStyle name="SAPBEXaggDataEmph 2 3 4 4" xfId="13844"/>
    <cellStyle name="SAPBEXaggDataEmph 2 3 4 5" xfId="20698"/>
    <cellStyle name="SAPBEXaggDataEmph 2 3 4 6" xfId="24286"/>
    <cellStyle name="SAPBEXaggDataEmph 2 3 4 7" xfId="27744"/>
    <cellStyle name="SAPBEXaggDataEmph 2 3 4 8" xfId="30244"/>
    <cellStyle name="SAPBEXaggDataEmph 2 3 5" xfId="3086"/>
    <cellStyle name="SAPBEXaggDataEmph 2 3 5 2" xfId="5633"/>
    <cellStyle name="SAPBEXaggDataEmph 2 3 5 2 2" xfId="9317"/>
    <cellStyle name="SAPBEXaggDataEmph 2 3 5 2 3" xfId="13847"/>
    <cellStyle name="SAPBEXaggDataEmph 2 3 5 2 4" xfId="20701"/>
    <cellStyle name="SAPBEXaggDataEmph 2 3 5 2 5" xfId="24289"/>
    <cellStyle name="SAPBEXaggDataEmph 2 3 5 2 6" xfId="27747"/>
    <cellStyle name="SAPBEXaggDataEmph 2 3 5 2 7" xfId="30247"/>
    <cellStyle name="SAPBEXaggDataEmph 2 3 5 3" xfId="9316"/>
    <cellStyle name="SAPBEXaggDataEmph 2 3 5 4" xfId="13846"/>
    <cellStyle name="SAPBEXaggDataEmph 2 3 5 5" xfId="20700"/>
    <cellStyle name="SAPBEXaggDataEmph 2 3 5 6" xfId="24288"/>
    <cellStyle name="SAPBEXaggDataEmph 2 3 5 7" xfId="27746"/>
    <cellStyle name="SAPBEXaggDataEmph 2 3 5 8" xfId="30246"/>
    <cellStyle name="SAPBEXaggDataEmph 2 3 6" xfId="3412"/>
    <cellStyle name="SAPBEXaggDataEmph 2 3 6 2" xfId="9318"/>
    <cellStyle name="SAPBEXaggDataEmph 2 3 6 3" xfId="13848"/>
    <cellStyle name="SAPBEXaggDataEmph 2 3 6 4" xfId="20702"/>
    <cellStyle name="SAPBEXaggDataEmph 2 3 6 5" xfId="24290"/>
    <cellStyle name="SAPBEXaggDataEmph 2 3 6 6" xfId="27748"/>
    <cellStyle name="SAPBEXaggDataEmph 2 3 6 7" xfId="30248"/>
    <cellStyle name="SAPBEXaggDataEmph 2 3 7" xfId="3842"/>
    <cellStyle name="SAPBEXaggDataEmph 2 3 7 2" xfId="9319"/>
    <cellStyle name="SAPBEXaggDataEmph 2 3 7 3" xfId="13849"/>
    <cellStyle name="SAPBEXaggDataEmph 2 3 7 4" xfId="20703"/>
    <cellStyle name="SAPBEXaggDataEmph 2 3 7 5" xfId="24291"/>
    <cellStyle name="SAPBEXaggDataEmph 2 3 7 6" xfId="27749"/>
    <cellStyle name="SAPBEXaggDataEmph 2 3 7 7" xfId="30249"/>
    <cellStyle name="SAPBEXaggDataEmph 2 3 8" xfId="9309"/>
    <cellStyle name="SAPBEXaggDataEmph 2 3 9" xfId="13839"/>
    <cellStyle name="SAPBEXaggDataEmph 2 4" xfId="1637"/>
    <cellStyle name="SAPBEXaggDataEmph 2 4 2" xfId="4186"/>
    <cellStyle name="SAPBEXaggDataEmph 2 4 2 2" xfId="9321"/>
    <cellStyle name="SAPBEXaggDataEmph 2 4 2 3" xfId="13851"/>
    <cellStyle name="SAPBEXaggDataEmph 2 4 2 4" xfId="20705"/>
    <cellStyle name="SAPBEXaggDataEmph 2 4 2 5" xfId="24293"/>
    <cellStyle name="SAPBEXaggDataEmph 2 4 2 6" xfId="27751"/>
    <cellStyle name="SAPBEXaggDataEmph 2 4 2 7" xfId="30251"/>
    <cellStyle name="SAPBEXaggDataEmph 2 4 3" xfId="9320"/>
    <cellStyle name="SAPBEXaggDataEmph 2 4 4" xfId="13850"/>
    <cellStyle name="SAPBEXaggDataEmph 2 4 5" xfId="20704"/>
    <cellStyle name="SAPBEXaggDataEmph 2 4 6" xfId="24292"/>
    <cellStyle name="SAPBEXaggDataEmph 2 4 7" xfId="27750"/>
    <cellStyle name="SAPBEXaggDataEmph 2 4 8" xfId="30250"/>
    <cellStyle name="SAPBEXaggDataEmph 2 5" xfId="2056"/>
    <cellStyle name="SAPBEXaggDataEmph 2 5 2" xfId="4603"/>
    <cellStyle name="SAPBEXaggDataEmph 2 5 2 2" xfId="9323"/>
    <cellStyle name="SAPBEXaggDataEmph 2 5 2 3" xfId="13853"/>
    <cellStyle name="SAPBEXaggDataEmph 2 5 2 4" xfId="20707"/>
    <cellStyle name="SAPBEXaggDataEmph 2 5 2 5" xfId="24295"/>
    <cellStyle name="SAPBEXaggDataEmph 2 5 2 6" xfId="27753"/>
    <cellStyle name="SAPBEXaggDataEmph 2 5 2 7" xfId="30253"/>
    <cellStyle name="SAPBEXaggDataEmph 2 5 3" xfId="9322"/>
    <cellStyle name="SAPBEXaggDataEmph 2 5 4" xfId="13852"/>
    <cellStyle name="SAPBEXaggDataEmph 2 5 5" xfId="20706"/>
    <cellStyle name="SAPBEXaggDataEmph 2 5 6" xfId="24294"/>
    <cellStyle name="SAPBEXaggDataEmph 2 5 7" xfId="27752"/>
    <cellStyle name="SAPBEXaggDataEmph 2 5 8" xfId="30252"/>
    <cellStyle name="SAPBEXaggDataEmph 2 6" xfId="2468"/>
    <cellStyle name="SAPBEXaggDataEmph 2 6 2" xfId="5015"/>
    <cellStyle name="SAPBEXaggDataEmph 2 6 2 2" xfId="9325"/>
    <cellStyle name="SAPBEXaggDataEmph 2 6 2 3" xfId="13855"/>
    <cellStyle name="SAPBEXaggDataEmph 2 6 2 4" xfId="20709"/>
    <cellStyle name="SAPBEXaggDataEmph 2 6 2 5" xfId="24297"/>
    <cellStyle name="SAPBEXaggDataEmph 2 6 2 6" xfId="27755"/>
    <cellStyle name="SAPBEXaggDataEmph 2 6 2 7" xfId="30255"/>
    <cellStyle name="SAPBEXaggDataEmph 2 6 3" xfId="9324"/>
    <cellStyle name="SAPBEXaggDataEmph 2 6 4" xfId="13854"/>
    <cellStyle name="SAPBEXaggDataEmph 2 6 5" xfId="20708"/>
    <cellStyle name="SAPBEXaggDataEmph 2 6 6" xfId="24296"/>
    <cellStyle name="SAPBEXaggDataEmph 2 6 7" xfId="27754"/>
    <cellStyle name="SAPBEXaggDataEmph 2 6 8" xfId="30254"/>
    <cellStyle name="SAPBEXaggDataEmph 2 7" xfId="2883"/>
    <cellStyle name="SAPBEXaggDataEmph 2 7 2" xfId="5430"/>
    <cellStyle name="SAPBEXaggDataEmph 2 7 2 2" xfId="9327"/>
    <cellStyle name="SAPBEXaggDataEmph 2 7 2 3" xfId="13857"/>
    <cellStyle name="SAPBEXaggDataEmph 2 7 2 4" xfId="20711"/>
    <cellStyle name="SAPBEXaggDataEmph 2 7 2 5" xfId="24299"/>
    <cellStyle name="SAPBEXaggDataEmph 2 7 2 6" xfId="27757"/>
    <cellStyle name="SAPBEXaggDataEmph 2 7 2 7" xfId="30257"/>
    <cellStyle name="SAPBEXaggDataEmph 2 7 3" xfId="9326"/>
    <cellStyle name="SAPBEXaggDataEmph 2 7 4" xfId="13856"/>
    <cellStyle name="SAPBEXaggDataEmph 2 7 5" xfId="20710"/>
    <cellStyle name="SAPBEXaggDataEmph 2 7 6" xfId="24298"/>
    <cellStyle name="SAPBEXaggDataEmph 2 7 7" xfId="27756"/>
    <cellStyle name="SAPBEXaggDataEmph 2 7 8" xfId="30256"/>
    <cellStyle name="SAPBEXaggDataEmph 2 8" xfId="3410"/>
    <cellStyle name="SAPBEXaggDataEmph 2 8 2" xfId="9328"/>
    <cellStyle name="SAPBEXaggDataEmph 2 8 3" xfId="13858"/>
    <cellStyle name="SAPBEXaggDataEmph 2 8 4" xfId="20712"/>
    <cellStyle name="SAPBEXaggDataEmph 2 8 5" xfId="24300"/>
    <cellStyle name="SAPBEXaggDataEmph 2 8 6" xfId="27758"/>
    <cellStyle name="SAPBEXaggDataEmph 2 8 7" xfId="30258"/>
    <cellStyle name="SAPBEXaggDataEmph 2 9" xfId="3639"/>
    <cellStyle name="SAPBEXaggDataEmph 2 9 2" xfId="9329"/>
    <cellStyle name="SAPBEXaggDataEmph 2 9 3" xfId="13859"/>
    <cellStyle name="SAPBEXaggDataEmph 2 9 4" xfId="20713"/>
    <cellStyle name="SAPBEXaggDataEmph 2 9 5" xfId="24301"/>
    <cellStyle name="SAPBEXaggDataEmph 2 9 6" xfId="27759"/>
    <cellStyle name="SAPBEXaggDataEmph 2 9 7" xfId="30259"/>
    <cellStyle name="SAPBEXaggDataEmph 3" xfId="944"/>
    <cellStyle name="SAPBEXaggDataEmph 3 10" xfId="24302"/>
    <cellStyle name="SAPBEXaggDataEmph 3 11" xfId="27760"/>
    <cellStyle name="SAPBEXaggDataEmph 3 12" xfId="30260"/>
    <cellStyle name="SAPBEXaggDataEmph 3 2" xfId="1528"/>
    <cellStyle name="SAPBEXaggDataEmph 3 2 2" xfId="4077"/>
    <cellStyle name="SAPBEXaggDataEmph 3 2 2 2" xfId="9332"/>
    <cellStyle name="SAPBEXaggDataEmph 3 2 2 2 2" xfId="41985"/>
    <cellStyle name="SAPBEXaggDataEmph 3 2 2 2 3" xfId="41986"/>
    <cellStyle name="SAPBEXaggDataEmph 3 2 2 3" xfId="13862"/>
    <cellStyle name="SAPBEXaggDataEmph 3 2 2 3 2" xfId="41987"/>
    <cellStyle name="SAPBEXaggDataEmph 3 2 2 4" xfId="20716"/>
    <cellStyle name="SAPBEXaggDataEmph 3 2 2 5" xfId="24304"/>
    <cellStyle name="SAPBEXaggDataEmph 3 2 2 6" xfId="27762"/>
    <cellStyle name="SAPBEXaggDataEmph 3 2 2 7" xfId="30262"/>
    <cellStyle name="SAPBEXaggDataEmph 3 2 3" xfId="9331"/>
    <cellStyle name="SAPBEXaggDataEmph 3 2 3 2" xfId="41988"/>
    <cellStyle name="SAPBEXaggDataEmph 3 2 3 3" xfId="41989"/>
    <cellStyle name="SAPBEXaggDataEmph 3 2 4" xfId="13861"/>
    <cellStyle name="SAPBEXaggDataEmph 3 2 4 2" xfId="41990"/>
    <cellStyle name="SAPBEXaggDataEmph 3 2 5" xfId="20715"/>
    <cellStyle name="SAPBEXaggDataEmph 3 2 6" xfId="24303"/>
    <cellStyle name="SAPBEXaggDataEmph 3 2 7" xfId="27761"/>
    <cellStyle name="SAPBEXaggDataEmph 3 2 8" xfId="30261"/>
    <cellStyle name="SAPBEXaggDataEmph 3 3" xfId="1399"/>
    <cellStyle name="SAPBEXaggDataEmph 3 3 2" xfId="3948"/>
    <cellStyle name="SAPBEXaggDataEmph 3 3 2 2" xfId="9334"/>
    <cellStyle name="SAPBEXaggDataEmph 3 3 2 3" xfId="13864"/>
    <cellStyle name="SAPBEXaggDataEmph 3 3 2 4" xfId="20718"/>
    <cellStyle name="SAPBEXaggDataEmph 3 3 2 5" xfId="24306"/>
    <cellStyle name="SAPBEXaggDataEmph 3 3 2 6" xfId="27764"/>
    <cellStyle name="SAPBEXaggDataEmph 3 3 2 7" xfId="30264"/>
    <cellStyle name="SAPBEXaggDataEmph 3 3 3" xfId="9333"/>
    <cellStyle name="SAPBEXaggDataEmph 3 3 3 2" xfId="41991"/>
    <cellStyle name="SAPBEXaggDataEmph 3 3 4" xfId="13863"/>
    <cellStyle name="SAPBEXaggDataEmph 3 3 5" xfId="20717"/>
    <cellStyle name="SAPBEXaggDataEmph 3 3 6" xfId="24305"/>
    <cellStyle name="SAPBEXaggDataEmph 3 3 7" xfId="27763"/>
    <cellStyle name="SAPBEXaggDataEmph 3 3 8" xfId="30263"/>
    <cellStyle name="SAPBEXaggDataEmph 3 4" xfId="1493"/>
    <cellStyle name="SAPBEXaggDataEmph 3 4 2" xfId="4042"/>
    <cellStyle name="SAPBEXaggDataEmph 3 4 2 2" xfId="9336"/>
    <cellStyle name="SAPBEXaggDataEmph 3 4 2 3" xfId="13866"/>
    <cellStyle name="SAPBEXaggDataEmph 3 4 2 4" xfId="20720"/>
    <cellStyle name="SAPBEXaggDataEmph 3 4 2 5" xfId="24308"/>
    <cellStyle name="SAPBEXaggDataEmph 3 4 2 6" xfId="27766"/>
    <cellStyle name="SAPBEXaggDataEmph 3 4 2 7" xfId="30266"/>
    <cellStyle name="SAPBEXaggDataEmph 3 4 3" xfId="9335"/>
    <cellStyle name="SAPBEXaggDataEmph 3 4 4" xfId="13865"/>
    <cellStyle name="SAPBEXaggDataEmph 3 4 5" xfId="24307"/>
    <cellStyle name="SAPBEXaggDataEmph 3 4 6" xfId="27765"/>
    <cellStyle name="SAPBEXaggDataEmph 3 4 7" xfId="30265"/>
    <cellStyle name="SAPBEXaggDataEmph 3 5" xfId="1433"/>
    <cellStyle name="SAPBEXaggDataEmph 3 5 2" xfId="3982"/>
    <cellStyle name="SAPBEXaggDataEmph 3 5 2 2" xfId="9338"/>
    <cellStyle name="SAPBEXaggDataEmph 3 5 2 3" xfId="13868"/>
    <cellStyle name="SAPBEXaggDataEmph 3 5 2 4" xfId="20722"/>
    <cellStyle name="SAPBEXaggDataEmph 3 5 2 5" xfId="24310"/>
    <cellStyle name="SAPBEXaggDataEmph 3 5 2 6" xfId="27768"/>
    <cellStyle name="SAPBEXaggDataEmph 3 5 2 7" xfId="30268"/>
    <cellStyle name="SAPBEXaggDataEmph 3 5 3" xfId="9337"/>
    <cellStyle name="SAPBEXaggDataEmph 3 5 4" xfId="13867"/>
    <cellStyle name="SAPBEXaggDataEmph 3 5 5" xfId="20721"/>
    <cellStyle name="SAPBEXaggDataEmph 3 5 6" xfId="24309"/>
    <cellStyle name="SAPBEXaggDataEmph 3 5 7" xfId="27767"/>
    <cellStyle name="SAPBEXaggDataEmph 3 5 8" xfId="30267"/>
    <cellStyle name="SAPBEXaggDataEmph 3 6" xfId="3413"/>
    <cellStyle name="SAPBEXaggDataEmph 3 6 2" xfId="9339"/>
    <cellStyle name="SAPBEXaggDataEmph 3 6 3" xfId="13869"/>
    <cellStyle name="SAPBEXaggDataEmph 3 6 4" xfId="20723"/>
    <cellStyle name="SAPBEXaggDataEmph 3 6 5" xfId="24311"/>
    <cellStyle name="SAPBEXaggDataEmph 3 6 6" xfId="27769"/>
    <cellStyle name="SAPBEXaggDataEmph 3 6 7" xfId="30269"/>
    <cellStyle name="SAPBEXaggDataEmph 3 7" xfId="3217"/>
    <cellStyle name="SAPBEXaggDataEmph 3 7 2" xfId="9340"/>
    <cellStyle name="SAPBEXaggDataEmph 3 7 3" xfId="13870"/>
    <cellStyle name="SAPBEXaggDataEmph 3 7 4" xfId="20724"/>
    <cellStyle name="SAPBEXaggDataEmph 3 7 5" xfId="24312"/>
    <cellStyle name="SAPBEXaggDataEmph 3 7 6" xfId="27770"/>
    <cellStyle name="SAPBEXaggDataEmph 3 7 7" xfId="30270"/>
    <cellStyle name="SAPBEXaggDataEmph 3 8" xfId="9330"/>
    <cellStyle name="SAPBEXaggDataEmph 3 9" xfId="13860"/>
    <cellStyle name="SAPBEXaggDataEmph 4" xfId="1007"/>
    <cellStyle name="SAPBEXaggDataEmph 4 10" xfId="27771"/>
    <cellStyle name="SAPBEXaggDataEmph 4 11" xfId="30271"/>
    <cellStyle name="SAPBEXaggDataEmph 4 2" xfId="1591"/>
    <cellStyle name="SAPBEXaggDataEmph 4 2 2" xfId="4140"/>
    <cellStyle name="SAPBEXaggDataEmph 4 2 2 2" xfId="9343"/>
    <cellStyle name="SAPBEXaggDataEmph 4 2 2 3" xfId="13873"/>
    <cellStyle name="SAPBEXaggDataEmph 4 2 2 4" xfId="20727"/>
    <cellStyle name="SAPBEXaggDataEmph 4 2 2 5" xfId="24315"/>
    <cellStyle name="SAPBEXaggDataEmph 4 2 2 6" xfId="27773"/>
    <cellStyle name="SAPBEXaggDataEmph 4 2 2 7" xfId="30273"/>
    <cellStyle name="SAPBEXaggDataEmph 4 2 3" xfId="9342"/>
    <cellStyle name="SAPBEXaggDataEmph 4 2 4" xfId="13872"/>
    <cellStyle name="SAPBEXaggDataEmph 4 2 5" xfId="20726"/>
    <cellStyle name="SAPBEXaggDataEmph 4 2 6" xfId="24314"/>
    <cellStyle name="SAPBEXaggDataEmph 4 2 7" xfId="27772"/>
    <cellStyle name="SAPBEXaggDataEmph 4 2 8" xfId="30272"/>
    <cellStyle name="SAPBEXaggDataEmph 4 3" xfId="2010"/>
    <cellStyle name="SAPBEXaggDataEmph 4 3 2" xfId="4557"/>
    <cellStyle name="SAPBEXaggDataEmph 4 3 2 2" xfId="9345"/>
    <cellStyle name="SAPBEXaggDataEmph 4 3 2 3" xfId="20729"/>
    <cellStyle name="SAPBEXaggDataEmph 4 3 2 4" xfId="24317"/>
    <cellStyle name="SAPBEXaggDataEmph 4 3 2 5" xfId="27775"/>
    <cellStyle name="SAPBEXaggDataEmph 4 3 2 6" xfId="30275"/>
    <cellStyle name="SAPBEXaggDataEmph 4 3 3" xfId="9344"/>
    <cellStyle name="SAPBEXaggDataEmph 4 3 4" xfId="20728"/>
    <cellStyle name="SAPBEXaggDataEmph 4 3 5" xfId="24316"/>
    <cellStyle name="SAPBEXaggDataEmph 4 3 6" xfId="27774"/>
    <cellStyle name="SAPBEXaggDataEmph 4 3 7" xfId="30274"/>
    <cellStyle name="SAPBEXaggDataEmph 4 4" xfId="2422"/>
    <cellStyle name="SAPBEXaggDataEmph 4 4 2" xfId="4969"/>
    <cellStyle name="SAPBEXaggDataEmph 4 4 2 2" xfId="9347"/>
    <cellStyle name="SAPBEXaggDataEmph 4 4 2 3" xfId="13877"/>
    <cellStyle name="SAPBEXaggDataEmph 4 4 2 4" xfId="20731"/>
    <cellStyle name="SAPBEXaggDataEmph 4 4 2 5" xfId="24319"/>
    <cellStyle name="SAPBEXaggDataEmph 4 4 2 6" xfId="27777"/>
    <cellStyle name="SAPBEXaggDataEmph 4 4 2 7" xfId="30277"/>
    <cellStyle name="SAPBEXaggDataEmph 4 4 3" xfId="9346"/>
    <cellStyle name="SAPBEXaggDataEmph 4 4 4" xfId="13876"/>
    <cellStyle name="SAPBEXaggDataEmph 4 4 5" xfId="20730"/>
    <cellStyle name="SAPBEXaggDataEmph 4 4 6" xfId="24318"/>
    <cellStyle name="SAPBEXaggDataEmph 4 4 7" xfId="27776"/>
    <cellStyle name="SAPBEXaggDataEmph 4 4 8" xfId="30276"/>
    <cellStyle name="SAPBEXaggDataEmph 4 5" xfId="2837"/>
    <cellStyle name="SAPBEXaggDataEmph 4 5 2" xfId="5384"/>
    <cellStyle name="SAPBEXaggDataEmph 4 5 2 2" xfId="13879"/>
    <cellStyle name="SAPBEXaggDataEmph 4 5 2 3" xfId="20733"/>
    <cellStyle name="SAPBEXaggDataEmph 4 5 2 4" xfId="24321"/>
    <cellStyle name="SAPBEXaggDataEmph 4 5 2 5" xfId="27779"/>
    <cellStyle name="SAPBEXaggDataEmph 4 5 2 6" xfId="30279"/>
    <cellStyle name="SAPBEXaggDataEmph 4 5 3" xfId="13878"/>
    <cellStyle name="SAPBEXaggDataEmph 4 5 4" xfId="20732"/>
    <cellStyle name="SAPBEXaggDataEmph 4 5 5" xfId="24320"/>
    <cellStyle name="SAPBEXaggDataEmph 4 5 6" xfId="27778"/>
    <cellStyle name="SAPBEXaggDataEmph 4 5 7" xfId="30278"/>
    <cellStyle name="SAPBEXaggDataEmph 4 6" xfId="3414"/>
    <cellStyle name="SAPBEXaggDataEmph 4 6 2" xfId="9350"/>
    <cellStyle name="SAPBEXaggDataEmph 4 6 3" xfId="13880"/>
    <cellStyle name="SAPBEXaggDataEmph 4 6 4" xfId="20734"/>
    <cellStyle name="SAPBEXaggDataEmph 4 6 5" xfId="24322"/>
    <cellStyle name="SAPBEXaggDataEmph 4 6 6" xfId="27780"/>
    <cellStyle name="SAPBEXaggDataEmph 4 6 7" xfId="30280"/>
    <cellStyle name="SAPBEXaggDataEmph 4 7" xfId="3593"/>
    <cellStyle name="SAPBEXaggDataEmph 4 7 2" xfId="9351"/>
    <cellStyle name="SAPBEXaggDataEmph 4 7 3" xfId="13881"/>
    <cellStyle name="SAPBEXaggDataEmph 4 7 4" xfId="20735"/>
    <cellStyle name="SAPBEXaggDataEmph 4 7 5" xfId="24323"/>
    <cellStyle name="SAPBEXaggDataEmph 4 7 6" xfId="27781"/>
    <cellStyle name="SAPBEXaggDataEmph 4 7 7" xfId="30281"/>
    <cellStyle name="SAPBEXaggDataEmph 4 8" xfId="20725"/>
    <cellStyle name="SAPBEXaggDataEmph 4 9" xfId="24313"/>
    <cellStyle name="SAPBEXaggDataEmph 5" xfId="1372"/>
    <cellStyle name="SAPBEXaggDataEmph 5 10" xfId="24324"/>
    <cellStyle name="SAPBEXaggDataEmph 5 11" xfId="30282"/>
    <cellStyle name="SAPBEXaggDataEmph 5 2" xfId="1922"/>
    <cellStyle name="SAPBEXaggDataEmph 5 2 2" xfId="4469"/>
    <cellStyle name="SAPBEXaggDataEmph 5 2 2 2" xfId="9354"/>
    <cellStyle name="SAPBEXaggDataEmph 5 2 2 3" xfId="13884"/>
    <cellStyle name="SAPBEXaggDataEmph 5 2 2 4" xfId="20738"/>
    <cellStyle name="SAPBEXaggDataEmph 5 2 2 5" xfId="24326"/>
    <cellStyle name="SAPBEXaggDataEmph 5 2 2 6" xfId="27783"/>
    <cellStyle name="SAPBEXaggDataEmph 5 2 2 7" xfId="30284"/>
    <cellStyle name="SAPBEXaggDataEmph 5 2 3" xfId="9353"/>
    <cellStyle name="SAPBEXaggDataEmph 5 2 4" xfId="13883"/>
    <cellStyle name="SAPBEXaggDataEmph 5 2 5" xfId="20737"/>
    <cellStyle name="SAPBEXaggDataEmph 5 2 6" xfId="24325"/>
    <cellStyle name="SAPBEXaggDataEmph 5 2 7" xfId="27782"/>
    <cellStyle name="SAPBEXaggDataEmph 5 2 8" xfId="30283"/>
    <cellStyle name="SAPBEXaggDataEmph 5 3" xfId="2339"/>
    <cellStyle name="SAPBEXaggDataEmph 5 3 2" xfId="4886"/>
    <cellStyle name="SAPBEXaggDataEmph 5 3 2 2" xfId="9356"/>
    <cellStyle name="SAPBEXaggDataEmph 5 3 2 3" xfId="13886"/>
    <cellStyle name="SAPBEXaggDataEmph 5 3 2 4" xfId="20740"/>
    <cellStyle name="SAPBEXaggDataEmph 5 3 2 5" xfId="24328"/>
    <cellStyle name="SAPBEXaggDataEmph 5 3 2 6" xfId="27785"/>
    <cellStyle name="SAPBEXaggDataEmph 5 3 2 7" xfId="30286"/>
    <cellStyle name="SAPBEXaggDataEmph 5 3 3" xfId="9355"/>
    <cellStyle name="SAPBEXaggDataEmph 5 3 4" xfId="13885"/>
    <cellStyle name="SAPBEXaggDataEmph 5 3 5" xfId="20739"/>
    <cellStyle name="SAPBEXaggDataEmph 5 3 6" xfId="24327"/>
    <cellStyle name="SAPBEXaggDataEmph 5 3 7" xfId="27784"/>
    <cellStyle name="SAPBEXaggDataEmph 5 3 8" xfId="30285"/>
    <cellStyle name="SAPBEXaggDataEmph 5 4" xfId="2751"/>
    <cellStyle name="SAPBEXaggDataEmph 5 4 2" xfId="5298"/>
    <cellStyle name="SAPBEXaggDataEmph 5 4 2 2" xfId="9358"/>
    <cellStyle name="SAPBEXaggDataEmph 5 4 2 3" xfId="13888"/>
    <cellStyle name="SAPBEXaggDataEmph 5 4 2 4" xfId="20742"/>
    <cellStyle name="SAPBEXaggDataEmph 5 4 2 5" xfId="24330"/>
    <cellStyle name="SAPBEXaggDataEmph 5 4 2 6" xfId="27787"/>
    <cellStyle name="SAPBEXaggDataEmph 5 4 2 7" xfId="30288"/>
    <cellStyle name="SAPBEXaggDataEmph 5 4 3" xfId="9357"/>
    <cellStyle name="SAPBEXaggDataEmph 5 4 4" xfId="13887"/>
    <cellStyle name="SAPBEXaggDataEmph 5 4 5" xfId="20741"/>
    <cellStyle name="SAPBEXaggDataEmph 5 4 6" xfId="24329"/>
    <cellStyle name="SAPBEXaggDataEmph 5 4 7" xfId="27786"/>
    <cellStyle name="SAPBEXaggDataEmph 5 4 8" xfId="30287"/>
    <cellStyle name="SAPBEXaggDataEmph 5 5" xfId="3166"/>
    <cellStyle name="SAPBEXaggDataEmph 5 5 2" xfId="5713"/>
    <cellStyle name="SAPBEXaggDataEmph 5 5 2 2" xfId="9360"/>
    <cellStyle name="SAPBEXaggDataEmph 5 5 2 3" xfId="13890"/>
    <cellStyle name="SAPBEXaggDataEmph 5 5 2 4" xfId="20744"/>
    <cellStyle name="SAPBEXaggDataEmph 5 5 2 5" xfId="24332"/>
    <cellStyle name="SAPBEXaggDataEmph 5 5 2 6" xfId="30290"/>
    <cellStyle name="SAPBEXaggDataEmph 5 5 3" xfId="9359"/>
    <cellStyle name="SAPBEXaggDataEmph 5 5 4" xfId="13889"/>
    <cellStyle name="SAPBEXaggDataEmph 5 5 5" xfId="20743"/>
    <cellStyle name="SAPBEXaggDataEmph 5 5 6" xfId="24331"/>
    <cellStyle name="SAPBEXaggDataEmph 5 5 7" xfId="30289"/>
    <cellStyle name="SAPBEXaggDataEmph 5 6" xfId="3922"/>
    <cellStyle name="SAPBEXaggDataEmph 5 6 2" xfId="9361"/>
    <cellStyle name="SAPBEXaggDataEmph 5 6 3" xfId="13891"/>
    <cellStyle name="SAPBEXaggDataEmph 5 6 4" xfId="20745"/>
    <cellStyle name="SAPBEXaggDataEmph 5 6 5" xfId="24333"/>
    <cellStyle name="SAPBEXaggDataEmph 5 6 6" xfId="27788"/>
    <cellStyle name="SAPBEXaggDataEmph 5 6 7" xfId="30291"/>
    <cellStyle name="SAPBEXaggDataEmph 5 7" xfId="9352"/>
    <cellStyle name="SAPBEXaggDataEmph 5 8" xfId="13882"/>
    <cellStyle name="SAPBEXaggDataEmph 5 9" xfId="20736"/>
    <cellStyle name="SAPBEXaggDataEmph 6" xfId="41992"/>
    <cellStyle name="SAPBEXaggDataEmph 6 2" xfId="41993"/>
    <cellStyle name="SAPBEXaggDataEmph 6 3" xfId="41994"/>
    <cellStyle name="SAPBEXaggDataEmph 7" xfId="41995"/>
    <cellStyle name="SAPBEXaggItem" xfId="628"/>
    <cellStyle name="SAPBEXaggItem 2" xfId="1086"/>
    <cellStyle name="SAPBEXaggItem 2 10" xfId="9363"/>
    <cellStyle name="SAPBEXaggItem 2 11" xfId="13893"/>
    <cellStyle name="SAPBEXaggItem 2 12" xfId="20747"/>
    <cellStyle name="SAPBEXaggItem 2 13" xfId="27789"/>
    <cellStyle name="SAPBEXaggItem 2 2" xfId="1191"/>
    <cellStyle name="SAPBEXaggItem 2 2 10" xfId="20748"/>
    <cellStyle name="SAPBEXaggItem 2 2 11" xfId="24334"/>
    <cellStyle name="SAPBEXaggItem 2 2 12" xfId="27790"/>
    <cellStyle name="SAPBEXaggItem 2 2 2" xfId="1742"/>
    <cellStyle name="SAPBEXaggItem 2 2 2 2" xfId="4291"/>
    <cellStyle name="SAPBEXaggItem 2 2 2 2 2" xfId="9366"/>
    <cellStyle name="SAPBEXaggItem 2 2 2 2 3" xfId="13896"/>
    <cellStyle name="SAPBEXaggItem 2 2 2 2 4" xfId="20750"/>
    <cellStyle name="SAPBEXaggItem 2 2 2 2 5" xfId="24336"/>
    <cellStyle name="SAPBEXaggItem 2 2 2 2 6" xfId="27792"/>
    <cellStyle name="SAPBEXaggItem 2 2 2 2 7" xfId="30293"/>
    <cellStyle name="SAPBEXaggItem 2 2 2 3" xfId="9365"/>
    <cellStyle name="SAPBEXaggItem 2 2 2 3 2" xfId="41996"/>
    <cellStyle name="SAPBEXaggItem 2 2 2 4" xfId="13895"/>
    <cellStyle name="SAPBEXaggItem 2 2 2 5" xfId="20749"/>
    <cellStyle name="SAPBEXaggItem 2 2 2 6" xfId="24335"/>
    <cellStyle name="SAPBEXaggItem 2 2 2 7" xfId="27791"/>
    <cellStyle name="SAPBEXaggItem 2 2 2 8" xfId="30292"/>
    <cellStyle name="SAPBEXaggItem 2 2 3" xfId="2161"/>
    <cellStyle name="SAPBEXaggItem 2 2 3 2" xfId="4708"/>
    <cellStyle name="SAPBEXaggItem 2 2 3 2 2" xfId="9368"/>
    <cellStyle name="SAPBEXaggItem 2 2 3 2 3" xfId="13898"/>
    <cellStyle name="SAPBEXaggItem 2 2 3 2 4" xfId="20752"/>
    <cellStyle name="SAPBEXaggItem 2 2 3 2 5" xfId="24338"/>
    <cellStyle name="SAPBEXaggItem 2 2 3 2 6" xfId="27794"/>
    <cellStyle name="SAPBEXaggItem 2 2 3 2 7" xfId="30295"/>
    <cellStyle name="SAPBEXaggItem 2 2 3 3" xfId="9367"/>
    <cellStyle name="SAPBEXaggItem 2 2 3 4" xfId="13897"/>
    <cellStyle name="SAPBEXaggItem 2 2 3 5" xfId="20751"/>
    <cellStyle name="SAPBEXaggItem 2 2 3 6" xfId="24337"/>
    <cellStyle name="SAPBEXaggItem 2 2 3 7" xfId="27793"/>
    <cellStyle name="SAPBEXaggItem 2 2 3 8" xfId="30294"/>
    <cellStyle name="SAPBEXaggItem 2 2 4" xfId="2573"/>
    <cellStyle name="SAPBEXaggItem 2 2 4 2" xfId="5120"/>
    <cellStyle name="SAPBEXaggItem 2 2 4 2 2" xfId="9370"/>
    <cellStyle name="SAPBEXaggItem 2 2 4 2 3" xfId="13900"/>
    <cellStyle name="SAPBEXaggItem 2 2 4 2 4" xfId="20754"/>
    <cellStyle name="SAPBEXaggItem 2 2 4 2 5" xfId="24340"/>
    <cellStyle name="SAPBEXaggItem 2 2 4 2 6" xfId="27796"/>
    <cellStyle name="SAPBEXaggItem 2 2 4 2 7" xfId="30297"/>
    <cellStyle name="SAPBEXaggItem 2 2 4 3" xfId="9369"/>
    <cellStyle name="SAPBEXaggItem 2 2 4 4" xfId="13899"/>
    <cellStyle name="SAPBEXaggItem 2 2 4 5" xfId="20753"/>
    <cellStyle name="SAPBEXaggItem 2 2 4 6" xfId="24339"/>
    <cellStyle name="SAPBEXaggItem 2 2 4 7" xfId="27795"/>
    <cellStyle name="SAPBEXaggItem 2 2 4 8" xfId="30296"/>
    <cellStyle name="SAPBEXaggItem 2 2 5" xfId="2988"/>
    <cellStyle name="SAPBEXaggItem 2 2 5 2" xfId="5535"/>
    <cellStyle name="SAPBEXaggItem 2 2 5 2 2" xfId="9372"/>
    <cellStyle name="SAPBEXaggItem 2 2 5 2 3" xfId="13902"/>
    <cellStyle name="SAPBEXaggItem 2 2 5 2 4" xfId="20756"/>
    <cellStyle name="SAPBEXaggItem 2 2 5 2 5" xfId="24342"/>
    <cellStyle name="SAPBEXaggItem 2 2 5 2 6" xfId="27798"/>
    <cellStyle name="SAPBEXaggItem 2 2 5 2 7" xfId="30298"/>
    <cellStyle name="SAPBEXaggItem 2 2 5 3" xfId="9371"/>
    <cellStyle name="SAPBEXaggItem 2 2 5 4" xfId="13901"/>
    <cellStyle name="SAPBEXaggItem 2 2 5 5" xfId="20755"/>
    <cellStyle name="SAPBEXaggItem 2 2 5 6" xfId="24341"/>
    <cellStyle name="SAPBEXaggItem 2 2 5 7" xfId="27797"/>
    <cellStyle name="SAPBEXaggItem 2 2 6" xfId="3416"/>
    <cellStyle name="SAPBEXaggItem 2 2 6 2" xfId="9373"/>
    <cellStyle name="SAPBEXaggItem 2 2 6 3" xfId="13903"/>
    <cellStyle name="SAPBEXaggItem 2 2 6 4" xfId="20757"/>
    <cellStyle name="SAPBEXaggItem 2 2 6 5" xfId="24343"/>
    <cellStyle name="SAPBEXaggItem 2 2 6 6" xfId="27799"/>
    <cellStyle name="SAPBEXaggItem 2 2 6 7" xfId="30299"/>
    <cellStyle name="SAPBEXaggItem 2 2 7" xfId="3744"/>
    <cellStyle name="SAPBEXaggItem 2 2 7 2" xfId="9374"/>
    <cellStyle name="SAPBEXaggItem 2 2 7 3" xfId="13904"/>
    <cellStyle name="SAPBEXaggItem 2 2 7 4" xfId="20758"/>
    <cellStyle name="SAPBEXaggItem 2 2 7 5" xfId="24344"/>
    <cellStyle name="SAPBEXaggItem 2 2 7 6" xfId="27800"/>
    <cellStyle name="SAPBEXaggItem 2 2 7 7" xfId="30300"/>
    <cellStyle name="SAPBEXaggItem 2 2 8" xfId="9364"/>
    <cellStyle name="SAPBEXaggItem 2 2 9" xfId="13894"/>
    <cellStyle name="SAPBEXaggItem 2 3" xfId="1290"/>
    <cellStyle name="SAPBEXaggItem 2 3 10" xfId="20759"/>
    <cellStyle name="SAPBEXaggItem 2 3 11" xfId="27801"/>
    <cellStyle name="SAPBEXaggItem 2 3 12" xfId="30301"/>
    <cellStyle name="SAPBEXaggItem 2 3 2" xfId="1841"/>
    <cellStyle name="SAPBEXaggItem 2 3 2 2" xfId="4390"/>
    <cellStyle name="SAPBEXaggItem 2 3 2 2 2" xfId="9377"/>
    <cellStyle name="SAPBEXaggItem 2 3 2 2 3" xfId="13907"/>
    <cellStyle name="SAPBEXaggItem 2 3 2 2 4" xfId="20761"/>
    <cellStyle name="SAPBEXaggItem 2 3 2 2 5" xfId="24346"/>
    <cellStyle name="SAPBEXaggItem 2 3 2 2 6" xfId="27803"/>
    <cellStyle name="SAPBEXaggItem 2 3 2 2 7" xfId="30303"/>
    <cellStyle name="SAPBEXaggItem 2 3 2 3" xfId="9376"/>
    <cellStyle name="SAPBEXaggItem 2 3 2 4" xfId="13906"/>
    <cellStyle name="SAPBEXaggItem 2 3 2 5" xfId="20760"/>
    <cellStyle name="SAPBEXaggItem 2 3 2 6" xfId="24345"/>
    <cellStyle name="SAPBEXaggItem 2 3 2 7" xfId="27802"/>
    <cellStyle name="SAPBEXaggItem 2 3 2 8" xfId="30302"/>
    <cellStyle name="SAPBEXaggItem 2 3 3" xfId="2260"/>
    <cellStyle name="SAPBEXaggItem 2 3 3 2" xfId="4807"/>
    <cellStyle name="SAPBEXaggItem 2 3 3 2 2" xfId="9379"/>
    <cellStyle name="SAPBEXaggItem 2 3 3 2 3" xfId="13909"/>
    <cellStyle name="SAPBEXaggItem 2 3 3 2 4" xfId="20763"/>
    <cellStyle name="SAPBEXaggItem 2 3 3 2 5" xfId="24348"/>
    <cellStyle name="SAPBEXaggItem 2 3 3 2 6" xfId="27805"/>
    <cellStyle name="SAPBEXaggItem 2 3 3 2 7" xfId="30305"/>
    <cellStyle name="SAPBEXaggItem 2 3 3 3" xfId="9378"/>
    <cellStyle name="SAPBEXaggItem 2 3 3 4" xfId="13908"/>
    <cellStyle name="SAPBEXaggItem 2 3 3 5" xfId="20762"/>
    <cellStyle name="SAPBEXaggItem 2 3 3 6" xfId="24347"/>
    <cellStyle name="SAPBEXaggItem 2 3 3 7" xfId="27804"/>
    <cellStyle name="SAPBEXaggItem 2 3 3 8" xfId="30304"/>
    <cellStyle name="SAPBEXaggItem 2 3 4" xfId="2672"/>
    <cellStyle name="SAPBEXaggItem 2 3 4 2" xfId="5219"/>
    <cellStyle name="SAPBEXaggItem 2 3 4 2 2" xfId="9381"/>
    <cellStyle name="SAPBEXaggItem 2 3 4 2 3" xfId="13911"/>
    <cellStyle name="SAPBEXaggItem 2 3 4 2 4" xfId="20765"/>
    <cellStyle name="SAPBEXaggItem 2 3 4 2 5" xfId="24350"/>
    <cellStyle name="SAPBEXaggItem 2 3 4 2 6" xfId="27807"/>
    <cellStyle name="SAPBEXaggItem 2 3 4 2 7" xfId="30307"/>
    <cellStyle name="SAPBEXaggItem 2 3 4 3" xfId="9380"/>
    <cellStyle name="SAPBEXaggItem 2 3 4 4" xfId="13910"/>
    <cellStyle name="SAPBEXaggItem 2 3 4 5" xfId="20764"/>
    <cellStyle name="SAPBEXaggItem 2 3 4 6" xfId="24349"/>
    <cellStyle name="SAPBEXaggItem 2 3 4 7" xfId="27806"/>
    <cellStyle name="SAPBEXaggItem 2 3 4 8" xfId="30306"/>
    <cellStyle name="SAPBEXaggItem 2 3 5" xfId="3087"/>
    <cellStyle name="SAPBEXaggItem 2 3 5 2" xfId="5634"/>
    <cellStyle name="SAPBEXaggItem 2 3 5 2 2" xfId="9383"/>
    <cellStyle name="SAPBEXaggItem 2 3 5 2 3" xfId="13913"/>
    <cellStyle name="SAPBEXaggItem 2 3 5 2 4" xfId="20767"/>
    <cellStyle name="SAPBEXaggItem 2 3 5 2 5" xfId="24352"/>
    <cellStyle name="SAPBEXaggItem 2 3 5 2 6" xfId="27809"/>
    <cellStyle name="SAPBEXaggItem 2 3 5 2 7" xfId="30309"/>
    <cellStyle name="SAPBEXaggItem 2 3 5 3" xfId="9382"/>
    <cellStyle name="SAPBEXaggItem 2 3 5 4" xfId="13912"/>
    <cellStyle name="SAPBEXaggItem 2 3 5 5" xfId="20766"/>
    <cellStyle name="SAPBEXaggItem 2 3 5 6" xfId="24351"/>
    <cellStyle name="SAPBEXaggItem 2 3 5 7" xfId="27808"/>
    <cellStyle name="SAPBEXaggItem 2 3 5 8" xfId="30308"/>
    <cellStyle name="SAPBEXaggItem 2 3 6" xfId="3417"/>
    <cellStyle name="SAPBEXaggItem 2 3 6 2" xfId="9384"/>
    <cellStyle name="SAPBEXaggItem 2 3 6 3" xfId="13914"/>
    <cellStyle name="SAPBEXaggItem 2 3 6 4" xfId="20768"/>
    <cellStyle name="SAPBEXaggItem 2 3 6 5" xfId="24353"/>
    <cellStyle name="SAPBEXaggItem 2 3 6 6" xfId="27810"/>
    <cellStyle name="SAPBEXaggItem 2 3 6 7" xfId="30310"/>
    <cellStyle name="SAPBEXaggItem 2 3 7" xfId="3843"/>
    <cellStyle name="SAPBEXaggItem 2 3 7 2" xfId="9385"/>
    <cellStyle name="SAPBEXaggItem 2 3 7 3" xfId="13915"/>
    <cellStyle name="SAPBEXaggItem 2 3 7 4" xfId="20769"/>
    <cellStyle name="SAPBEXaggItem 2 3 7 5" xfId="24354"/>
    <cellStyle name="SAPBEXaggItem 2 3 7 6" xfId="27811"/>
    <cellStyle name="SAPBEXaggItem 2 3 7 7" xfId="30311"/>
    <cellStyle name="SAPBEXaggItem 2 3 8" xfId="9375"/>
    <cellStyle name="SAPBEXaggItem 2 3 9" xfId="13905"/>
    <cellStyle name="SAPBEXaggItem 2 4" xfId="1638"/>
    <cellStyle name="SAPBEXaggItem 2 4 2" xfId="4187"/>
    <cellStyle name="SAPBEXaggItem 2 4 2 2" xfId="9387"/>
    <cellStyle name="SAPBEXaggItem 2 4 2 3" xfId="13917"/>
    <cellStyle name="SAPBEXaggItem 2 4 2 4" xfId="20771"/>
    <cellStyle name="SAPBEXaggItem 2 4 2 5" xfId="24356"/>
    <cellStyle name="SAPBEXaggItem 2 4 2 6" xfId="27813"/>
    <cellStyle name="SAPBEXaggItem 2 4 2 7" xfId="30313"/>
    <cellStyle name="SAPBEXaggItem 2 4 3" xfId="9386"/>
    <cellStyle name="SAPBEXaggItem 2 4 4" xfId="13916"/>
    <cellStyle name="SAPBEXaggItem 2 4 5" xfId="20770"/>
    <cellStyle name="SAPBEXaggItem 2 4 6" xfId="24355"/>
    <cellStyle name="SAPBEXaggItem 2 4 7" xfId="27812"/>
    <cellStyle name="SAPBEXaggItem 2 4 8" xfId="30312"/>
    <cellStyle name="SAPBEXaggItem 2 5" xfId="2057"/>
    <cellStyle name="SAPBEXaggItem 2 5 2" xfId="4604"/>
    <cellStyle name="SAPBEXaggItem 2 5 2 2" xfId="9389"/>
    <cellStyle name="SAPBEXaggItem 2 5 2 3" xfId="13919"/>
    <cellStyle name="SAPBEXaggItem 2 5 2 4" xfId="20773"/>
    <cellStyle name="SAPBEXaggItem 2 5 2 5" xfId="24358"/>
    <cellStyle name="SAPBEXaggItem 2 5 2 6" xfId="27815"/>
    <cellStyle name="SAPBEXaggItem 2 5 2 7" xfId="30315"/>
    <cellStyle name="SAPBEXaggItem 2 5 3" xfId="9388"/>
    <cellStyle name="SAPBEXaggItem 2 5 4" xfId="13918"/>
    <cellStyle name="SAPBEXaggItem 2 5 5" xfId="20772"/>
    <cellStyle name="SAPBEXaggItem 2 5 6" xfId="24357"/>
    <cellStyle name="SAPBEXaggItem 2 5 7" xfId="27814"/>
    <cellStyle name="SAPBEXaggItem 2 5 8" xfId="30314"/>
    <cellStyle name="SAPBEXaggItem 2 6" xfId="2469"/>
    <cellStyle name="SAPBEXaggItem 2 6 2" xfId="5016"/>
    <cellStyle name="SAPBEXaggItem 2 6 2 2" xfId="9391"/>
    <cellStyle name="SAPBEXaggItem 2 6 2 3" xfId="13921"/>
    <cellStyle name="SAPBEXaggItem 2 6 2 4" xfId="20775"/>
    <cellStyle name="SAPBEXaggItem 2 6 2 5" xfId="24360"/>
    <cellStyle name="SAPBEXaggItem 2 6 2 6" xfId="27817"/>
    <cellStyle name="SAPBEXaggItem 2 6 2 7" xfId="30317"/>
    <cellStyle name="SAPBEXaggItem 2 6 3" xfId="9390"/>
    <cellStyle name="SAPBEXaggItem 2 6 4" xfId="13920"/>
    <cellStyle name="SAPBEXaggItem 2 6 5" xfId="20774"/>
    <cellStyle name="SAPBEXaggItem 2 6 6" xfId="24359"/>
    <cellStyle name="SAPBEXaggItem 2 6 7" xfId="27816"/>
    <cellStyle name="SAPBEXaggItem 2 6 8" xfId="30316"/>
    <cellStyle name="SAPBEXaggItem 2 7" xfId="2884"/>
    <cellStyle name="SAPBEXaggItem 2 7 2" xfId="5431"/>
    <cellStyle name="SAPBEXaggItem 2 7 2 2" xfId="9393"/>
    <cellStyle name="SAPBEXaggItem 2 7 2 3" xfId="13923"/>
    <cellStyle name="SAPBEXaggItem 2 7 2 4" xfId="20777"/>
    <cellStyle name="SAPBEXaggItem 2 7 2 5" xfId="24362"/>
    <cellStyle name="SAPBEXaggItem 2 7 2 6" xfId="27819"/>
    <cellStyle name="SAPBEXaggItem 2 7 2 7" xfId="30319"/>
    <cellStyle name="SAPBEXaggItem 2 7 3" xfId="9392"/>
    <cellStyle name="SAPBEXaggItem 2 7 4" xfId="13922"/>
    <cellStyle name="SAPBEXaggItem 2 7 5" xfId="20776"/>
    <cellStyle name="SAPBEXaggItem 2 7 6" xfId="24361"/>
    <cellStyle name="SAPBEXaggItem 2 7 7" xfId="27818"/>
    <cellStyle name="SAPBEXaggItem 2 7 8" xfId="30318"/>
    <cellStyle name="SAPBEXaggItem 2 8" xfId="3415"/>
    <cellStyle name="SAPBEXaggItem 2 8 2" xfId="9394"/>
    <cellStyle name="SAPBEXaggItem 2 8 3" xfId="13924"/>
    <cellStyle name="SAPBEXaggItem 2 8 4" xfId="20778"/>
    <cellStyle name="SAPBEXaggItem 2 8 5" xfId="24363"/>
    <cellStyle name="SAPBEXaggItem 2 8 6" xfId="27820"/>
    <cellStyle name="SAPBEXaggItem 2 8 7" xfId="30320"/>
    <cellStyle name="SAPBEXaggItem 2 9" xfId="3640"/>
    <cellStyle name="SAPBEXaggItem 2 9 2" xfId="9395"/>
    <cellStyle name="SAPBEXaggItem 2 9 3" xfId="13925"/>
    <cellStyle name="SAPBEXaggItem 2 9 4" xfId="20779"/>
    <cellStyle name="SAPBEXaggItem 2 9 5" xfId="24364"/>
    <cellStyle name="SAPBEXaggItem 2 9 6" xfId="27821"/>
    <cellStyle name="SAPBEXaggItem 2 9 7" xfId="30321"/>
    <cellStyle name="SAPBEXaggItem 3" xfId="943"/>
    <cellStyle name="SAPBEXaggItem 3 10" xfId="24365"/>
    <cellStyle name="SAPBEXaggItem 3 11" xfId="27822"/>
    <cellStyle name="SAPBEXaggItem 3 12" xfId="30322"/>
    <cellStyle name="SAPBEXaggItem 3 2" xfId="1527"/>
    <cellStyle name="SAPBEXaggItem 3 2 2" xfId="4076"/>
    <cellStyle name="SAPBEXaggItem 3 2 2 2" xfId="9398"/>
    <cellStyle name="SAPBEXaggItem 3 2 2 2 2" xfId="41997"/>
    <cellStyle name="SAPBEXaggItem 3 2 2 2 3" xfId="41998"/>
    <cellStyle name="SAPBEXaggItem 3 2 2 3" xfId="13928"/>
    <cellStyle name="SAPBEXaggItem 3 2 2 3 2" xfId="41999"/>
    <cellStyle name="SAPBEXaggItem 3 2 2 4" xfId="20782"/>
    <cellStyle name="SAPBEXaggItem 3 2 2 5" xfId="24367"/>
    <cellStyle name="SAPBEXaggItem 3 2 2 6" xfId="27824"/>
    <cellStyle name="SAPBEXaggItem 3 2 2 7" xfId="30324"/>
    <cellStyle name="SAPBEXaggItem 3 2 3" xfId="9397"/>
    <cellStyle name="SAPBEXaggItem 3 2 3 2" xfId="42000"/>
    <cellStyle name="SAPBEXaggItem 3 2 3 3" xfId="42001"/>
    <cellStyle name="SAPBEXaggItem 3 2 4" xfId="13927"/>
    <cellStyle name="SAPBEXaggItem 3 2 4 2" xfId="42002"/>
    <cellStyle name="SAPBEXaggItem 3 2 5" xfId="20781"/>
    <cellStyle name="SAPBEXaggItem 3 2 6" xfId="24366"/>
    <cellStyle name="SAPBEXaggItem 3 2 7" xfId="27823"/>
    <cellStyle name="SAPBEXaggItem 3 2 8" xfId="30323"/>
    <cellStyle name="SAPBEXaggItem 3 3" xfId="1400"/>
    <cellStyle name="SAPBEXaggItem 3 3 2" xfId="3949"/>
    <cellStyle name="SAPBEXaggItem 3 3 2 2" xfId="9400"/>
    <cellStyle name="SAPBEXaggItem 3 3 2 3" xfId="13930"/>
    <cellStyle name="SAPBEXaggItem 3 3 2 4" xfId="20784"/>
    <cellStyle name="SAPBEXaggItem 3 3 2 5" xfId="24369"/>
    <cellStyle name="SAPBEXaggItem 3 3 2 6" xfId="27826"/>
    <cellStyle name="SAPBEXaggItem 3 3 2 7" xfId="30326"/>
    <cellStyle name="SAPBEXaggItem 3 3 3" xfId="9399"/>
    <cellStyle name="SAPBEXaggItem 3 3 3 2" xfId="42003"/>
    <cellStyle name="SAPBEXaggItem 3 3 4" xfId="13929"/>
    <cellStyle name="SAPBEXaggItem 3 3 5" xfId="20783"/>
    <cellStyle name="SAPBEXaggItem 3 3 6" xfId="24368"/>
    <cellStyle name="SAPBEXaggItem 3 3 7" xfId="27825"/>
    <cellStyle name="SAPBEXaggItem 3 3 8" xfId="30325"/>
    <cellStyle name="SAPBEXaggItem 3 4" xfId="1492"/>
    <cellStyle name="SAPBEXaggItem 3 4 2" xfId="4041"/>
    <cellStyle name="SAPBEXaggItem 3 4 2 2" xfId="9402"/>
    <cellStyle name="SAPBEXaggItem 3 4 2 3" xfId="13932"/>
    <cellStyle name="SAPBEXaggItem 3 4 2 4" xfId="20786"/>
    <cellStyle name="SAPBEXaggItem 3 4 2 5" xfId="24371"/>
    <cellStyle name="SAPBEXaggItem 3 4 2 6" xfId="27828"/>
    <cellStyle name="SAPBEXaggItem 3 4 2 7" xfId="30328"/>
    <cellStyle name="SAPBEXaggItem 3 4 3" xfId="9401"/>
    <cellStyle name="SAPBEXaggItem 3 4 4" xfId="13931"/>
    <cellStyle name="SAPBEXaggItem 3 4 5" xfId="24370"/>
    <cellStyle name="SAPBEXaggItem 3 4 6" xfId="27827"/>
    <cellStyle name="SAPBEXaggItem 3 4 7" xfId="30327"/>
    <cellStyle name="SAPBEXaggItem 3 5" xfId="1434"/>
    <cellStyle name="SAPBEXaggItem 3 5 2" xfId="3983"/>
    <cellStyle name="SAPBEXaggItem 3 5 2 2" xfId="9404"/>
    <cellStyle name="SAPBEXaggItem 3 5 2 3" xfId="13934"/>
    <cellStyle name="SAPBEXaggItem 3 5 2 4" xfId="20788"/>
    <cellStyle name="SAPBEXaggItem 3 5 2 5" xfId="24373"/>
    <cellStyle name="SAPBEXaggItem 3 5 2 6" xfId="27830"/>
    <cellStyle name="SAPBEXaggItem 3 5 2 7" xfId="30330"/>
    <cellStyle name="SAPBEXaggItem 3 5 3" xfId="9403"/>
    <cellStyle name="SAPBEXaggItem 3 5 4" xfId="13933"/>
    <cellStyle name="SAPBEXaggItem 3 5 5" xfId="20787"/>
    <cellStyle name="SAPBEXaggItem 3 5 6" xfId="24372"/>
    <cellStyle name="SAPBEXaggItem 3 5 7" xfId="27829"/>
    <cellStyle name="SAPBEXaggItem 3 5 8" xfId="30329"/>
    <cellStyle name="SAPBEXaggItem 3 6" xfId="3418"/>
    <cellStyle name="SAPBEXaggItem 3 6 2" xfId="9405"/>
    <cellStyle name="SAPBEXaggItem 3 6 3" xfId="13935"/>
    <cellStyle name="SAPBEXaggItem 3 6 4" xfId="20789"/>
    <cellStyle name="SAPBEXaggItem 3 6 5" xfId="24374"/>
    <cellStyle name="SAPBEXaggItem 3 6 6" xfId="27831"/>
    <cellStyle name="SAPBEXaggItem 3 6 7" xfId="30331"/>
    <cellStyle name="SAPBEXaggItem 3 7" xfId="3218"/>
    <cellStyle name="SAPBEXaggItem 3 7 2" xfId="9406"/>
    <cellStyle name="SAPBEXaggItem 3 7 3" xfId="13936"/>
    <cellStyle name="SAPBEXaggItem 3 7 4" xfId="20790"/>
    <cellStyle name="SAPBEXaggItem 3 7 5" xfId="24375"/>
    <cellStyle name="SAPBEXaggItem 3 7 6" xfId="27832"/>
    <cellStyle name="SAPBEXaggItem 3 7 7" xfId="30332"/>
    <cellStyle name="SAPBEXaggItem 3 8" xfId="9396"/>
    <cellStyle name="SAPBEXaggItem 3 9" xfId="13926"/>
    <cellStyle name="SAPBEXaggItem 4" xfId="1008"/>
    <cellStyle name="SAPBEXaggItem 4 10" xfId="27833"/>
    <cellStyle name="SAPBEXaggItem 4 11" xfId="30333"/>
    <cellStyle name="SAPBEXaggItem 4 2" xfId="1592"/>
    <cellStyle name="SAPBEXaggItem 4 2 2" xfId="4141"/>
    <cellStyle name="SAPBEXaggItem 4 2 2 2" xfId="9409"/>
    <cellStyle name="SAPBEXaggItem 4 2 2 3" xfId="13939"/>
    <cellStyle name="SAPBEXaggItem 4 2 2 4" xfId="20793"/>
    <cellStyle name="SAPBEXaggItem 4 2 2 5" xfId="24378"/>
    <cellStyle name="SAPBEXaggItem 4 2 2 6" xfId="27835"/>
    <cellStyle name="SAPBEXaggItem 4 2 2 7" xfId="30335"/>
    <cellStyle name="SAPBEXaggItem 4 2 3" xfId="9408"/>
    <cellStyle name="SAPBEXaggItem 4 2 4" xfId="13938"/>
    <cellStyle name="SAPBEXaggItem 4 2 5" xfId="20792"/>
    <cellStyle name="SAPBEXaggItem 4 2 6" xfId="24377"/>
    <cellStyle name="SAPBEXaggItem 4 2 7" xfId="27834"/>
    <cellStyle name="SAPBEXaggItem 4 2 8" xfId="30334"/>
    <cellStyle name="SAPBEXaggItem 4 3" xfId="2011"/>
    <cellStyle name="SAPBEXaggItem 4 3 2" xfId="4558"/>
    <cellStyle name="SAPBEXaggItem 4 3 2 2" xfId="9411"/>
    <cellStyle name="SAPBEXaggItem 4 3 2 3" xfId="20795"/>
    <cellStyle name="SAPBEXaggItem 4 3 2 4" xfId="24380"/>
    <cellStyle name="SAPBEXaggItem 4 3 2 5" xfId="27837"/>
    <cellStyle name="SAPBEXaggItem 4 3 2 6" xfId="30337"/>
    <cellStyle name="SAPBEXaggItem 4 3 3" xfId="9410"/>
    <cellStyle name="SAPBEXaggItem 4 3 4" xfId="20794"/>
    <cellStyle name="SAPBEXaggItem 4 3 5" xfId="24379"/>
    <cellStyle name="SAPBEXaggItem 4 3 6" xfId="27836"/>
    <cellStyle name="SAPBEXaggItem 4 3 7" xfId="30336"/>
    <cellStyle name="SAPBEXaggItem 4 4" xfId="2423"/>
    <cellStyle name="SAPBEXaggItem 4 4 2" xfId="4970"/>
    <cellStyle name="SAPBEXaggItem 4 4 2 2" xfId="9413"/>
    <cellStyle name="SAPBEXaggItem 4 4 2 3" xfId="13943"/>
    <cellStyle name="SAPBEXaggItem 4 4 2 4" xfId="20797"/>
    <cellStyle name="SAPBEXaggItem 4 4 2 5" xfId="24382"/>
    <cellStyle name="SAPBEXaggItem 4 4 2 6" xfId="27839"/>
    <cellStyle name="SAPBEXaggItem 4 4 2 7" xfId="30339"/>
    <cellStyle name="SAPBEXaggItem 4 4 3" xfId="9412"/>
    <cellStyle name="SAPBEXaggItem 4 4 4" xfId="13942"/>
    <cellStyle name="SAPBEXaggItem 4 4 5" xfId="20796"/>
    <cellStyle name="SAPBEXaggItem 4 4 6" xfId="24381"/>
    <cellStyle name="SAPBEXaggItem 4 4 7" xfId="27838"/>
    <cellStyle name="SAPBEXaggItem 4 4 8" xfId="30338"/>
    <cellStyle name="SAPBEXaggItem 4 5" xfId="2838"/>
    <cellStyle name="SAPBEXaggItem 4 5 2" xfId="5385"/>
    <cellStyle name="SAPBEXaggItem 4 5 2 2" xfId="13945"/>
    <cellStyle name="SAPBEXaggItem 4 5 2 3" xfId="20799"/>
    <cellStyle name="SAPBEXaggItem 4 5 2 4" xfId="24384"/>
    <cellStyle name="SAPBEXaggItem 4 5 2 5" xfId="27841"/>
    <cellStyle name="SAPBEXaggItem 4 5 2 6" xfId="30341"/>
    <cellStyle name="SAPBEXaggItem 4 5 3" xfId="13944"/>
    <cellStyle name="SAPBEXaggItem 4 5 4" xfId="20798"/>
    <cellStyle name="SAPBEXaggItem 4 5 5" xfId="24383"/>
    <cellStyle name="SAPBEXaggItem 4 5 6" xfId="27840"/>
    <cellStyle name="SAPBEXaggItem 4 5 7" xfId="30340"/>
    <cellStyle name="SAPBEXaggItem 4 6" xfId="3419"/>
    <cellStyle name="SAPBEXaggItem 4 6 2" xfId="9416"/>
    <cellStyle name="SAPBEXaggItem 4 6 3" xfId="13946"/>
    <cellStyle name="SAPBEXaggItem 4 6 4" xfId="20800"/>
    <cellStyle name="SAPBEXaggItem 4 6 5" xfId="24385"/>
    <cellStyle name="SAPBEXaggItem 4 6 6" xfId="27842"/>
    <cellStyle name="SAPBEXaggItem 4 6 7" xfId="30342"/>
    <cellStyle name="SAPBEXaggItem 4 7" xfId="3594"/>
    <cellStyle name="SAPBEXaggItem 4 7 2" xfId="9417"/>
    <cellStyle name="SAPBEXaggItem 4 7 3" xfId="13947"/>
    <cellStyle name="SAPBEXaggItem 4 7 4" xfId="20801"/>
    <cellStyle name="SAPBEXaggItem 4 7 5" xfId="24386"/>
    <cellStyle name="SAPBEXaggItem 4 7 6" xfId="27843"/>
    <cellStyle name="SAPBEXaggItem 4 7 7" xfId="30343"/>
    <cellStyle name="SAPBEXaggItem 4 8" xfId="20791"/>
    <cellStyle name="SAPBEXaggItem 4 9" xfId="24376"/>
    <cellStyle name="SAPBEXaggItem 5" xfId="1373"/>
    <cellStyle name="SAPBEXaggItem 5 10" xfId="24387"/>
    <cellStyle name="SAPBEXaggItem 5 11" xfId="30344"/>
    <cellStyle name="SAPBEXaggItem 5 2" xfId="1923"/>
    <cellStyle name="SAPBEXaggItem 5 2 2" xfId="4470"/>
    <cellStyle name="SAPBEXaggItem 5 2 2 2" xfId="9420"/>
    <cellStyle name="SAPBEXaggItem 5 2 2 3" xfId="13950"/>
    <cellStyle name="SAPBEXaggItem 5 2 2 4" xfId="20804"/>
    <cellStyle name="SAPBEXaggItem 5 2 2 5" xfId="24389"/>
    <cellStyle name="SAPBEXaggItem 5 2 2 6" xfId="27845"/>
    <cellStyle name="SAPBEXaggItem 5 2 2 7" xfId="30346"/>
    <cellStyle name="SAPBEXaggItem 5 2 3" xfId="9419"/>
    <cellStyle name="SAPBEXaggItem 5 2 4" xfId="13949"/>
    <cellStyle name="SAPBEXaggItem 5 2 5" xfId="20803"/>
    <cellStyle name="SAPBEXaggItem 5 2 6" xfId="24388"/>
    <cellStyle name="SAPBEXaggItem 5 2 7" xfId="27844"/>
    <cellStyle name="SAPBEXaggItem 5 2 8" xfId="30345"/>
    <cellStyle name="SAPBEXaggItem 5 3" xfId="2340"/>
    <cellStyle name="SAPBEXaggItem 5 3 2" xfId="4887"/>
    <cellStyle name="SAPBEXaggItem 5 3 2 2" xfId="9422"/>
    <cellStyle name="SAPBEXaggItem 5 3 2 3" xfId="13952"/>
    <cellStyle name="SAPBEXaggItem 5 3 2 4" xfId="20806"/>
    <cellStyle name="SAPBEXaggItem 5 3 2 5" xfId="24391"/>
    <cellStyle name="SAPBEXaggItem 5 3 2 6" xfId="27847"/>
    <cellStyle name="SAPBEXaggItem 5 3 2 7" xfId="30348"/>
    <cellStyle name="SAPBEXaggItem 5 3 3" xfId="9421"/>
    <cellStyle name="SAPBEXaggItem 5 3 4" xfId="13951"/>
    <cellStyle name="SAPBEXaggItem 5 3 5" xfId="20805"/>
    <cellStyle name="SAPBEXaggItem 5 3 6" xfId="24390"/>
    <cellStyle name="SAPBEXaggItem 5 3 7" xfId="27846"/>
    <cellStyle name="SAPBEXaggItem 5 3 8" xfId="30347"/>
    <cellStyle name="SAPBEXaggItem 5 4" xfId="2752"/>
    <cellStyle name="SAPBEXaggItem 5 4 2" xfId="5299"/>
    <cellStyle name="SAPBEXaggItem 5 4 2 2" xfId="9424"/>
    <cellStyle name="SAPBEXaggItem 5 4 2 3" xfId="13954"/>
    <cellStyle name="SAPBEXaggItem 5 4 2 4" xfId="20808"/>
    <cellStyle name="SAPBEXaggItem 5 4 2 5" xfId="24393"/>
    <cellStyle name="SAPBEXaggItem 5 4 2 6" xfId="27849"/>
    <cellStyle name="SAPBEXaggItem 5 4 2 7" xfId="30350"/>
    <cellStyle name="SAPBEXaggItem 5 4 3" xfId="9423"/>
    <cellStyle name="SAPBEXaggItem 5 4 4" xfId="13953"/>
    <cellStyle name="SAPBEXaggItem 5 4 5" xfId="20807"/>
    <cellStyle name="SAPBEXaggItem 5 4 6" xfId="24392"/>
    <cellStyle name="SAPBEXaggItem 5 4 7" xfId="27848"/>
    <cellStyle name="SAPBEXaggItem 5 4 8" xfId="30349"/>
    <cellStyle name="SAPBEXaggItem 5 5" xfId="3167"/>
    <cellStyle name="SAPBEXaggItem 5 5 2" xfId="5714"/>
    <cellStyle name="SAPBEXaggItem 5 5 2 2" xfId="9426"/>
    <cellStyle name="SAPBEXaggItem 5 5 2 3" xfId="13956"/>
    <cellStyle name="SAPBEXaggItem 5 5 2 4" xfId="20810"/>
    <cellStyle name="SAPBEXaggItem 5 5 2 5" xfId="24395"/>
    <cellStyle name="SAPBEXaggItem 5 5 2 6" xfId="30352"/>
    <cellStyle name="SAPBEXaggItem 5 5 3" xfId="9425"/>
    <cellStyle name="SAPBEXaggItem 5 5 4" xfId="13955"/>
    <cellStyle name="SAPBEXaggItem 5 5 5" xfId="20809"/>
    <cellStyle name="SAPBEXaggItem 5 5 6" xfId="24394"/>
    <cellStyle name="SAPBEXaggItem 5 5 7" xfId="30351"/>
    <cellStyle name="SAPBEXaggItem 5 6" xfId="3923"/>
    <cellStyle name="SAPBEXaggItem 5 6 2" xfId="9427"/>
    <cellStyle name="SAPBEXaggItem 5 6 3" xfId="13957"/>
    <cellStyle name="SAPBEXaggItem 5 6 4" xfId="20811"/>
    <cellStyle name="SAPBEXaggItem 5 6 5" xfId="24396"/>
    <cellStyle name="SAPBEXaggItem 5 6 6" xfId="27850"/>
    <cellStyle name="SAPBEXaggItem 5 6 7" xfId="30353"/>
    <cellStyle name="SAPBEXaggItem 5 7" xfId="9418"/>
    <cellStyle name="SAPBEXaggItem 5 8" xfId="13948"/>
    <cellStyle name="SAPBEXaggItem 5 9" xfId="20802"/>
    <cellStyle name="SAPBEXaggItem 6" xfId="42004"/>
    <cellStyle name="SAPBEXaggItem 6 2" xfId="42005"/>
    <cellStyle name="SAPBEXaggItem 6 3" xfId="42006"/>
    <cellStyle name="SAPBEXaggItem 7" xfId="42007"/>
    <cellStyle name="SAPBEXchaText" xfId="629"/>
    <cellStyle name="SAPBEXexcBad7" xfId="630"/>
    <cellStyle name="SAPBEXexcBad7 2" xfId="1087"/>
    <cellStyle name="SAPBEXexcBad7 2 10" xfId="9430"/>
    <cellStyle name="SAPBEXexcBad7 2 11" xfId="13960"/>
    <cellStyle name="SAPBEXexcBad7 2 12" xfId="20814"/>
    <cellStyle name="SAPBEXexcBad7 2 13" xfId="27851"/>
    <cellStyle name="SAPBEXexcBad7 2 2" xfId="1192"/>
    <cellStyle name="SAPBEXexcBad7 2 2 10" xfId="20815"/>
    <cellStyle name="SAPBEXexcBad7 2 2 11" xfId="24397"/>
    <cellStyle name="SAPBEXexcBad7 2 2 12" xfId="27852"/>
    <cellStyle name="SAPBEXexcBad7 2 2 2" xfId="1743"/>
    <cellStyle name="SAPBEXexcBad7 2 2 2 2" xfId="4292"/>
    <cellStyle name="SAPBEXexcBad7 2 2 2 2 2" xfId="9433"/>
    <cellStyle name="SAPBEXexcBad7 2 2 2 2 3" xfId="13963"/>
    <cellStyle name="SAPBEXexcBad7 2 2 2 2 4" xfId="20817"/>
    <cellStyle name="SAPBEXexcBad7 2 2 2 2 5" xfId="24399"/>
    <cellStyle name="SAPBEXexcBad7 2 2 2 2 6" xfId="27854"/>
    <cellStyle name="SAPBEXexcBad7 2 2 2 2 7" xfId="30355"/>
    <cellStyle name="SAPBEXexcBad7 2 2 2 3" xfId="9432"/>
    <cellStyle name="SAPBEXexcBad7 2 2 2 3 2" xfId="42008"/>
    <cellStyle name="SAPBEXexcBad7 2 2 2 4" xfId="13962"/>
    <cellStyle name="SAPBEXexcBad7 2 2 2 5" xfId="20816"/>
    <cellStyle name="SAPBEXexcBad7 2 2 2 6" xfId="24398"/>
    <cellStyle name="SAPBEXexcBad7 2 2 2 7" xfId="27853"/>
    <cellStyle name="SAPBEXexcBad7 2 2 2 8" xfId="30354"/>
    <cellStyle name="SAPBEXexcBad7 2 2 3" xfId="2162"/>
    <cellStyle name="SAPBEXexcBad7 2 2 3 2" xfId="4709"/>
    <cellStyle name="SAPBEXexcBad7 2 2 3 2 2" xfId="9435"/>
    <cellStyle name="SAPBEXexcBad7 2 2 3 2 3" xfId="13965"/>
    <cellStyle name="SAPBEXexcBad7 2 2 3 2 4" xfId="20819"/>
    <cellStyle name="SAPBEXexcBad7 2 2 3 2 5" xfId="24401"/>
    <cellStyle name="SAPBEXexcBad7 2 2 3 2 6" xfId="27856"/>
    <cellStyle name="SAPBEXexcBad7 2 2 3 2 7" xfId="30357"/>
    <cellStyle name="SAPBEXexcBad7 2 2 3 3" xfId="9434"/>
    <cellStyle name="SAPBEXexcBad7 2 2 3 4" xfId="13964"/>
    <cellStyle name="SAPBEXexcBad7 2 2 3 5" xfId="20818"/>
    <cellStyle name="SAPBEXexcBad7 2 2 3 6" xfId="24400"/>
    <cellStyle name="SAPBEXexcBad7 2 2 3 7" xfId="27855"/>
    <cellStyle name="SAPBEXexcBad7 2 2 3 8" xfId="30356"/>
    <cellStyle name="SAPBEXexcBad7 2 2 4" xfId="2574"/>
    <cellStyle name="SAPBEXexcBad7 2 2 4 2" xfId="5121"/>
    <cellStyle name="SAPBEXexcBad7 2 2 4 2 2" xfId="9437"/>
    <cellStyle name="SAPBEXexcBad7 2 2 4 2 3" xfId="13967"/>
    <cellStyle name="SAPBEXexcBad7 2 2 4 2 4" xfId="20821"/>
    <cellStyle name="SAPBEXexcBad7 2 2 4 2 5" xfId="24403"/>
    <cellStyle name="SAPBEXexcBad7 2 2 4 2 6" xfId="27858"/>
    <cellStyle name="SAPBEXexcBad7 2 2 4 2 7" xfId="30359"/>
    <cellStyle name="SAPBEXexcBad7 2 2 4 3" xfId="9436"/>
    <cellStyle name="SAPBEXexcBad7 2 2 4 4" xfId="13966"/>
    <cellStyle name="SAPBEXexcBad7 2 2 4 5" xfId="20820"/>
    <cellStyle name="SAPBEXexcBad7 2 2 4 6" xfId="24402"/>
    <cellStyle name="SAPBEXexcBad7 2 2 4 7" xfId="27857"/>
    <cellStyle name="SAPBEXexcBad7 2 2 4 8" xfId="30358"/>
    <cellStyle name="SAPBEXexcBad7 2 2 5" xfId="2989"/>
    <cellStyle name="SAPBEXexcBad7 2 2 5 2" xfId="5536"/>
    <cellStyle name="SAPBEXexcBad7 2 2 5 2 2" xfId="9439"/>
    <cellStyle name="SAPBEXexcBad7 2 2 5 2 3" xfId="13969"/>
    <cellStyle name="SAPBEXexcBad7 2 2 5 2 4" xfId="20823"/>
    <cellStyle name="SAPBEXexcBad7 2 2 5 2 5" xfId="24405"/>
    <cellStyle name="SAPBEXexcBad7 2 2 5 2 6" xfId="27860"/>
    <cellStyle name="SAPBEXexcBad7 2 2 5 2 7" xfId="30360"/>
    <cellStyle name="SAPBEXexcBad7 2 2 5 3" xfId="9438"/>
    <cellStyle name="SAPBEXexcBad7 2 2 5 4" xfId="13968"/>
    <cellStyle name="SAPBEXexcBad7 2 2 5 5" xfId="20822"/>
    <cellStyle name="SAPBEXexcBad7 2 2 5 6" xfId="24404"/>
    <cellStyle name="SAPBEXexcBad7 2 2 5 7" xfId="27859"/>
    <cellStyle name="SAPBEXexcBad7 2 2 6" xfId="3421"/>
    <cellStyle name="SAPBEXexcBad7 2 2 6 2" xfId="9440"/>
    <cellStyle name="SAPBEXexcBad7 2 2 6 3" xfId="13970"/>
    <cellStyle name="SAPBEXexcBad7 2 2 6 4" xfId="20824"/>
    <cellStyle name="SAPBEXexcBad7 2 2 6 5" xfId="24406"/>
    <cellStyle name="SAPBEXexcBad7 2 2 6 6" xfId="27861"/>
    <cellStyle name="SAPBEXexcBad7 2 2 6 7" xfId="30361"/>
    <cellStyle name="SAPBEXexcBad7 2 2 7" xfId="3745"/>
    <cellStyle name="SAPBEXexcBad7 2 2 7 2" xfId="9441"/>
    <cellStyle name="SAPBEXexcBad7 2 2 7 3" xfId="13971"/>
    <cellStyle name="SAPBEXexcBad7 2 2 7 4" xfId="20825"/>
    <cellStyle name="SAPBEXexcBad7 2 2 7 5" xfId="24407"/>
    <cellStyle name="SAPBEXexcBad7 2 2 7 6" xfId="27862"/>
    <cellStyle name="SAPBEXexcBad7 2 2 7 7" xfId="30362"/>
    <cellStyle name="SAPBEXexcBad7 2 2 8" xfId="9431"/>
    <cellStyle name="SAPBEXexcBad7 2 2 9" xfId="13961"/>
    <cellStyle name="SAPBEXexcBad7 2 3" xfId="1291"/>
    <cellStyle name="SAPBEXexcBad7 2 3 10" xfId="20826"/>
    <cellStyle name="SAPBEXexcBad7 2 3 11" xfId="27863"/>
    <cellStyle name="SAPBEXexcBad7 2 3 12" xfId="30363"/>
    <cellStyle name="SAPBEXexcBad7 2 3 2" xfId="1842"/>
    <cellStyle name="SAPBEXexcBad7 2 3 2 2" xfId="4391"/>
    <cellStyle name="SAPBEXexcBad7 2 3 2 2 2" xfId="9444"/>
    <cellStyle name="SAPBEXexcBad7 2 3 2 2 3" xfId="13974"/>
    <cellStyle name="SAPBEXexcBad7 2 3 2 2 4" xfId="20828"/>
    <cellStyle name="SAPBEXexcBad7 2 3 2 2 5" xfId="24409"/>
    <cellStyle name="SAPBEXexcBad7 2 3 2 2 6" xfId="27865"/>
    <cellStyle name="SAPBEXexcBad7 2 3 2 2 7" xfId="30365"/>
    <cellStyle name="SAPBEXexcBad7 2 3 2 3" xfId="9443"/>
    <cellStyle name="SAPBEXexcBad7 2 3 2 4" xfId="13973"/>
    <cellStyle name="SAPBEXexcBad7 2 3 2 5" xfId="20827"/>
    <cellStyle name="SAPBEXexcBad7 2 3 2 6" xfId="24408"/>
    <cellStyle name="SAPBEXexcBad7 2 3 2 7" xfId="27864"/>
    <cellStyle name="SAPBEXexcBad7 2 3 2 8" xfId="30364"/>
    <cellStyle name="SAPBEXexcBad7 2 3 3" xfId="2261"/>
    <cellStyle name="SAPBEXexcBad7 2 3 3 2" xfId="4808"/>
    <cellStyle name="SAPBEXexcBad7 2 3 3 2 2" xfId="9446"/>
    <cellStyle name="SAPBEXexcBad7 2 3 3 2 3" xfId="13976"/>
    <cellStyle name="SAPBEXexcBad7 2 3 3 2 4" xfId="20830"/>
    <cellStyle name="SAPBEXexcBad7 2 3 3 2 5" xfId="24411"/>
    <cellStyle name="SAPBEXexcBad7 2 3 3 2 6" xfId="27867"/>
    <cellStyle name="SAPBEXexcBad7 2 3 3 2 7" xfId="30367"/>
    <cellStyle name="SAPBEXexcBad7 2 3 3 3" xfId="9445"/>
    <cellStyle name="SAPBEXexcBad7 2 3 3 4" xfId="13975"/>
    <cellStyle name="SAPBEXexcBad7 2 3 3 5" xfId="20829"/>
    <cellStyle name="SAPBEXexcBad7 2 3 3 6" xfId="24410"/>
    <cellStyle name="SAPBEXexcBad7 2 3 3 7" xfId="27866"/>
    <cellStyle name="SAPBEXexcBad7 2 3 3 8" xfId="30366"/>
    <cellStyle name="SAPBEXexcBad7 2 3 4" xfId="2673"/>
    <cellStyle name="SAPBEXexcBad7 2 3 4 2" xfId="5220"/>
    <cellStyle name="SAPBEXexcBad7 2 3 4 2 2" xfId="9448"/>
    <cellStyle name="SAPBEXexcBad7 2 3 4 2 3" xfId="13978"/>
    <cellStyle name="SAPBEXexcBad7 2 3 4 2 4" xfId="20832"/>
    <cellStyle name="SAPBEXexcBad7 2 3 4 2 5" xfId="24413"/>
    <cellStyle name="SAPBEXexcBad7 2 3 4 2 6" xfId="27869"/>
    <cellStyle name="SAPBEXexcBad7 2 3 4 2 7" xfId="30369"/>
    <cellStyle name="SAPBEXexcBad7 2 3 4 3" xfId="9447"/>
    <cellStyle name="SAPBEXexcBad7 2 3 4 4" xfId="13977"/>
    <cellStyle name="SAPBEXexcBad7 2 3 4 5" xfId="20831"/>
    <cellStyle name="SAPBEXexcBad7 2 3 4 6" xfId="24412"/>
    <cellStyle name="SAPBEXexcBad7 2 3 4 7" xfId="27868"/>
    <cellStyle name="SAPBEXexcBad7 2 3 4 8" xfId="30368"/>
    <cellStyle name="SAPBEXexcBad7 2 3 5" xfId="3088"/>
    <cellStyle name="SAPBEXexcBad7 2 3 5 2" xfId="5635"/>
    <cellStyle name="SAPBEXexcBad7 2 3 5 2 2" xfId="9450"/>
    <cellStyle name="SAPBEXexcBad7 2 3 5 2 3" xfId="13980"/>
    <cellStyle name="SAPBEXexcBad7 2 3 5 2 4" xfId="20834"/>
    <cellStyle name="SAPBEXexcBad7 2 3 5 2 5" xfId="24415"/>
    <cellStyle name="SAPBEXexcBad7 2 3 5 2 6" xfId="27871"/>
    <cellStyle name="SAPBEXexcBad7 2 3 5 2 7" xfId="30371"/>
    <cellStyle name="SAPBEXexcBad7 2 3 5 3" xfId="9449"/>
    <cellStyle name="SAPBEXexcBad7 2 3 5 4" xfId="13979"/>
    <cellStyle name="SAPBEXexcBad7 2 3 5 5" xfId="20833"/>
    <cellStyle name="SAPBEXexcBad7 2 3 5 6" xfId="24414"/>
    <cellStyle name="SAPBEXexcBad7 2 3 5 7" xfId="27870"/>
    <cellStyle name="SAPBEXexcBad7 2 3 5 8" xfId="30370"/>
    <cellStyle name="SAPBEXexcBad7 2 3 6" xfId="3422"/>
    <cellStyle name="SAPBEXexcBad7 2 3 6 2" xfId="9451"/>
    <cellStyle name="SAPBEXexcBad7 2 3 6 3" xfId="13981"/>
    <cellStyle name="SAPBEXexcBad7 2 3 6 4" xfId="20835"/>
    <cellStyle name="SAPBEXexcBad7 2 3 6 5" xfId="24416"/>
    <cellStyle name="SAPBEXexcBad7 2 3 6 6" xfId="27872"/>
    <cellStyle name="SAPBEXexcBad7 2 3 6 7" xfId="30372"/>
    <cellStyle name="SAPBEXexcBad7 2 3 7" xfId="3844"/>
    <cellStyle name="SAPBEXexcBad7 2 3 7 2" xfId="9452"/>
    <cellStyle name="SAPBEXexcBad7 2 3 7 3" xfId="13982"/>
    <cellStyle name="SAPBEXexcBad7 2 3 7 4" xfId="20836"/>
    <cellStyle name="SAPBEXexcBad7 2 3 7 5" xfId="24417"/>
    <cellStyle name="SAPBEXexcBad7 2 3 7 6" xfId="27873"/>
    <cellStyle name="SAPBEXexcBad7 2 3 7 7" xfId="29398"/>
    <cellStyle name="SAPBEXexcBad7 2 3 8" xfId="9442"/>
    <cellStyle name="SAPBEXexcBad7 2 3 9" xfId="13972"/>
    <cellStyle name="SAPBEXexcBad7 2 4" xfId="1639"/>
    <cellStyle name="SAPBEXexcBad7 2 4 2" xfId="4188"/>
    <cellStyle name="SAPBEXexcBad7 2 4 2 2" xfId="9454"/>
    <cellStyle name="SAPBEXexcBad7 2 4 2 3" xfId="13984"/>
    <cellStyle name="SAPBEXexcBad7 2 4 2 4" xfId="20838"/>
    <cellStyle name="SAPBEXexcBad7 2 4 2 5" xfId="24419"/>
    <cellStyle name="SAPBEXexcBad7 2 4 2 6" xfId="27875"/>
    <cellStyle name="SAPBEXexcBad7 2 4 2 7" xfId="30374"/>
    <cellStyle name="SAPBEXexcBad7 2 4 3" xfId="9453"/>
    <cellStyle name="SAPBEXexcBad7 2 4 4" xfId="13983"/>
    <cellStyle name="SAPBEXexcBad7 2 4 5" xfId="20837"/>
    <cellStyle name="SAPBEXexcBad7 2 4 6" xfId="24418"/>
    <cellStyle name="SAPBEXexcBad7 2 4 7" xfId="27874"/>
    <cellStyle name="SAPBEXexcBad7 2 4 8" xfId="30373"/>
    <cellStyle name="SAPBEXexcBad7 2 5" xfId="2058"/>
    <cellStyle name="SAPBEXexcBad7 2 5 2" xfId="4605"/>
    <cellStyle name="SAPBEXexcBad7 2 5 2 2" xfId="9456"/>
    <cellStyle name="SAPBEXexcBad7 2 5 2 3" xfId="13986"/>
    <cellStyle name="SAPBEXexcBad7 2 5 2 4" xfId="20840"/>
    <cellStyle name="SAPBEXexcBad7 2 5 2 5" xfId="24421"/>
    <cellStyle name="SAPBEXexcBad7 2 5 2 6" xfId="27877"/>
    <cellStyle name="SAPBEXexcBad7 2 5 2 7" xfId="30376"/>
    <cellStyle name="SAPBEXexcBad7 2 5 3" xfId="9455"/>
    <cellStyle name="SAPBEXexcBad7 2 5 4" xfId="13985"/>
    <cellStyle name="SAPBEXexcBad7 2 5 5" xfId="20839"/>
    <cellStyle name="SAPBEXexcBad7 2 5 6" xfId="24420"/>
    <cellStyle name="SAPBEXexcBad7 2 5 7" xfId="27876"/>
    <cellStyle name="SAPBEXexcBad7 2 5 8" xfId="30375"/>
    <cellStyle name="SAPBEXexcBad7 2 6" xfId="2470"/>
    <cellStyle name="SAPBEXexcBad7 2 6 2" xfId="5017"/>
    <cellStyle name="SAPBEXexcBad7 2 6 2 2" xfId="9458"/>
    <cellStyle name="SAPBEXexcBad7 2 6 2 3" xfId="13988"/>
    <cellStyle name="SAPBEXexcBad7 2 6 2 4" xfId="20842"/>
    <cellStyle name="SAPBEXexcBad7 2 6 2 5" xfId="24423"/>
    <cellStyle name="SAPBEXexcBad7 2 6 2 6" xfId="27879"/>
    <cellStyle name="SAPBEXexcBad7 2 6 2 7" xfId="30378"/>
    <cellStyle name="SAPBEXexcBad7 2 6 3" xfId="9457"/>
    <cellStyle name="SAPBEXexcBad7 2 6 4" xfId="13987"/>
    <cellStyle name="SAPBEXexcBad7 2 6 5" xfId="20841"/>
    <cellStyle name="SAPBEXexcBad7 2 6 6" xfId="24422"/>
    <cellStyle name="SAPBEXexcBad7 2 6 7" xfId="27878"/>
    <cellStyle name="SAPBEXexcBad7 2 6 8" xfId="30377"/>
    <cellStyle name="SAPBEXexcBad7 2 7" xfId="2885"/>
    <cellStyle name="SAPBEXexcBad7 2 7 2" xfId="5432"/>
    <cellStyle name="SAPBEXexcBad7 2 7 2 2" xfId="9460"/>
    <cellStyle name="SAPBEXexcBad7 2 7 2 3" xfId="13990"/>
    <cellStyle name="SAPBEXexcBad7 2 7 2 4" xfId="20844"/>
    <cellStyle name="SAPBEXexcBad7 2 7 2 5" xfId="24425"/>
    <cellStyle name="SAPBEXexcBad7 2 7 2 6" xfId="27881"/>
    <cellStyle name="SAPBEXexcBad7 2 7 2 7" xfId="30380"/>
    <cellStyle name="SAPBEXexcBad7 2 7 3" xfId="9459"/>
    <cellStyle name="SAPBEXexcBad7 2 7 4" xfId="13989"/>
    <cellStyle name="SAPBEXexcBad7 2 7 5" xfId="20843"/>
    <cellStyle name="SAPBEXexcBad7 2 7 6" xfId="24424"/>
    <cellStyle name="SAPBEXexcBad7 2 7 7" xfId="27880"/>
    <cellStyle name="SAPBEXexcBad7 2 7 8" xfId="30379"/>
    <cellStyle name="SAPBEXexcBad7 2 8" xfId="3420"/>
    <cellStyle name="SAPBEXexcBad7 2 8 2" xfId="9461"/>
    <cellStyle name="SAPBEXexcBad7 2 8 3" xfId="13991"/>
    <cellStyle name="SAPBEXexcBad7 2 8 4" xfId="20845"/>
    <cellStyle name="SAPBEXexcBad7 2 8 5" xfId="24426"/>
    <cellStyle name="SAPBEXexcBad7 2 8 6" xfId="27882"/>
    <cellStyle name="SAPBEXexcBad7 2 8 7" xfId="30381"/>
    <cellStyle name="SAPBEXexcBad7 2 9" xfId="3641"/>
    <cellStyle name="SAPBEXexcBad7 2 9 2" xfId="9462"/>
    <cellStyle name="SAPBEXexcBad7 2 9 3" xfId="13992"/>
    <cellStyle name="SAPBEXexcBad7 2 9 4" xfId="20846"/>
    <cellStyle name="SAPBEXexcBad7 2 9 5" xfId="24427"/>
    <cellStyle name="SAPBEXexcBad7 2 9 6" xfId="27883"/>
    <cellStyle name="SAPBEXexcBad7 2 9 7" xfId="30382"/>
    <cellStyle name="SAPBEXexcBad7 3" xfId="942"/>
    <cellStyle name="SAPBEXexcBad7 3 10" xfId="24428"/>
    <cellStyle name="SAPBEXexcBad7 3 11" xfId="27884"/>
    <cellStyle name="SAPBEXexcBad7 3 12" xfId="30383"/>
    <cellStyle name="SAPBEXexcBad7 3 2" xfId="1526"/>
    <cellStyle name="SAPBEXexcBad7 3 2 2" xfId="4075"/>
    <cellStyle name="SAPBEXexcBad7 3 2 2 2" xfId="9465"/>
    <cellStyle name="SAPBEXexcBad7 3 2 2 2 2" xfId="42009"/>
    <cellStyle name="SAPBEXexcBad7 3 2 2 2 3" xfId="42010"/>
    <cellStyle name="SAPBEXexcBad7 3 2 2 3" xfId="13995"/>
    <cellStyle name="SAPBEXexcBad7 3 2 2 3 2" xfId="42011"/>
    <cellStyle name="SAPBEXexcBad7 3 2 2 4" xfId="20849"/>
    <cellStyle name="SAPBEXexcBad7 3 2 2 5" xfId="24430"/>
    <cellStyle name="SAPBEXexcBad7 3 2 2 6" xfId="27886"/>
    <cellStyle name="SAPBEXexcBad7 3 2 2 7" xfId="30385"/>
    <cellStyle name="SAPBEXexcBad7 3 2 3" xfId="9464"/>
    <cellStyle name="SAPBEXexcBad7 3 2 3 2" xfId="42012"/>
    <cellStyle name="SAPBEXexcBad7 3 2 3 3" xfId="42013"/>
    <cellStyle name="SAPBEXexcBad7 3 2 4" xfId="13994"/>
    <cellStyle name="SAPBEXexcBad7 3 2 4 2" xfId="42014"/>
    <cellStyle name="SAPBEXexcBad7 3 2 5" xfId="20848"/>
    <cellStyle name="SAPBEXexcBad7 3 2 6" xfId="24429"/>
    <cellStyle name="SAPBEXexcBad7 3 2 7" xfId="27885"/>
    <cellStyle name="SAPBEXexcBad7 3 2 8" xfId="30384"/>
    <cellStyle name="SAPBEXexcBad7 3 3" xfId="1401"/>
    <cellStyle name="SAPBEXexcBad7 3 3 2" xfId="3950"/>
    <cellStyle name="SAPBEXexcBad7 3 3 2 2" xfId="9467"/>
    <cellStyle name="SAPBEXexcBad7 3 3 2 3" xfId="13997"/>
    <cellStyle name="SAPBEXexcBad7 3 3 2 4" xfId="20851"/>
    <cellStyle name="SAPBEXexcBad7 3 3 2 5" xfId="24432"/>
    <cellStyle name="SAPBEXexcBad7 3 3 2 6" xfId="27888"/>
    <cellStyle name="SAPBEXexcBad7 3 3 2 7" xfId="30387"/>
    <cellStyle name="SAPBEXexcBad7 3 3 3" xfId="9466"/>
    <cellStyle name="SAPBEXexcBad7 3 3 3 2" xfId="42015"/>
    <cellStyle name="SAPBEXexcBad7 3 3 4" xfId="13996"/>
    <cellStyle name="SAPBEXexcBad7 3 3 5" xfId="20850"/>
    <cellStyle name="SAPBEXexcBad7 3 3 6" xfId="24431"/>
    <cellStyle name="SAPBEXexcBad7 3 3 7" xfId="27887"/>
    <cellStyle name="SAPBEXexcBad7 3 3 8" xfId="30386"/>
    <cellStyle name="SAPBEXexcBad7 3 4" xfId="1491"/>
    <cellStyle name="SAPBEXexcBad7 3 4 2" xfId="4040"/>
    <cellStyle name="SAPBEXexcBad7 3 4 2 2" xfId="9469"/>
    <cellStyle name="SAPBEXexcBad7 3 4 2 3" xfId="13999"/>
    <cellStyle name="SAPBEXexcBad7 3 4 2 4" xfId="20853"/>
    <cellStyle name="SAPBEXexcBad7 3 4 2 5" xfId="24434"/>
    <cellStyle name="SAPBEXexcBad7 3 4 2 6" xfId="27890"/>
    <cellStyle name="SAPBEXexcBad7 3 4 2 7" xfId="30389"/>
    <cellStyle name="SAPBEXexcBad7 3 4 3" xfId="9468"/>
    <cellStyle name="SAPBEXexcBad7 3 4 4" xfId="13998"/>
    <cellStyle name="SAPBEXexcBad7 3 4 5" xfId="24433"/>
    <cellStyle name="SAPBEXexcBad7 3 4 6" xfId="27889"/>
    <cellStyle name="SAPBEXexcBad7 3 4 7" xfId="30388"/>
    <cellStyle name="SAPBEXexcBad7 3 5" xfId="1435"/>
    <cellStyle name="SAPBEXexcBad7 3 5 2" xfId="3984"/>
    <cellStyle name="SAPBEXexcBad7 3 5 2 2" xfId="9471"/>
    <cellStyle name="SAPBEXexcBad7 3 5 2 3" xfId="14001"/>
    <cellStyle name="SAPBEXexcBad7 3 5 2 4" xfId="20855"/>
    <cellStyle name="SAPBEXexcBad7 3 5 2 5" xfId="24436"/>
    <cellStyle name="SAPBEXexcBad7 3 5 2 6" xfId="27892"/>
    <cellStyle name="SAPBEXexcBad7 3 5 2 7" xfId="30391"/>
    <cellStyle name="SAPBEXexcBad7 3 5 3" xfId="9470"/>
    <cellStyle name="SAPBEXexcBad7 3 5 4" xfId="14000"/>
    <cellStyle name="SAPBEXexcBad7 3 5 5" xfId="20854"/>
    <cellStyle name="SAPBEXexcBad7 3 5 6" xfId="24435"/>
    <cellStyle name="SAPBEXexcBad7 3 5 7" xfId="27891"/>
    <cellStyle name="SAPBEXexcBad7 3 5 8" xfId="30390"/>
    <cellStyle name="SAPBEXexcBad7 3 6" xfId="3423"/>
    <cellStyle name="SAPBEXexcBad7 3 6 2" xfId="9472"/>
    <cellStyle name="SAPBEXexcBad7 3 6 3" xfId="14002"/>
    <cellStyle name="SAPBEXexcBad7 3 6 4" xfId="20856"/>
    <cellStyle name="SAPBEXexcBad7 3 6 5" xfId="24437"/>
    <cellStyle name="SAPBEXexcBad7 3 6 6" xfId="27893"/>
    <cellStyle name="SAPBEXexcBad7 3 6 7" xfId="30392"/>
    <cellStyle name="SAPBEXexcBad7 3 7" xfId="3219"/>
    <cellStyle name="SAPBEXexcBad7 3 7 2" xfId="9473"/>
    <cellStyle name="SAPBEXexcBad7 3 7 3" xfId="14003"/>
    <cellStyle name="SAPBEXexcBad7 3 7 4" xfId="20857"/>
    <cellStyle name="SAPBEXexcBad7 3 7 5" xfId="24438"/>
    <cellStyle name="SAPBEXexcBad7 3 7 6" xfId="27894"/>
    <cellStyle name="SAPBEXexcBad7 3 7 7" xfId="30393"/>
    <cellStyle name="SAPBEXexcBad7 3 8" xfId="9463"/>
    <cellStyle name="SAPBEXexcBad7 3 9" xfId="13993"/>
    <cellStyle name="SAPBEXexcBad7 4" xfId="916"/>
    <cellStyle name="SAPBEXexcBad7 4 10" xfId="27895"/>
    <cellStyle name="SAPBEXexcBad7 4 11" xfId="30394"/>
    <cellStyle name="SAPBEXexcBad7 4 2" xfId="1500"/>
    <cellStyle name="SAPBEXexcBad7 4 2 2" xfId="4049"/>
    <cellStyle name="SAPBEXexcBad7 4 2 2 2" xfId="9476"/>
    <cellStyle name="SAPBEXexcBad7 4 2 2 3" xfId="14006"/>
    <cellStyle name="SAPBEXexcBad7 4 2 2 4" xfId="20860"/>
    <cellStyle name="SAPBEXexcBad7 4 2 2 5" xfId="24441"/>
    <cellStyle name="SAPBEXexcBad7 4 2 2 6" xfId="27897"/>
    <cellStyle name="SAPBEXexcBad7 4 2 2 7" xfId="30396"/>
    <cellStyle name="SAPBEXexcBad7 4 2 3" xfId="9475"/>
    <cellStyle name="SAPBEXexcBad7 4 2 4" xfId="14005"/>
    <cellStyle name="SAPBEXexcBad7 4 2 5" xfId="20859"/>
    <cellStyle name="SAPBEXexcBad7 4 2 6" xfId="24440"/>
    <cellStyle name="SAPBEXexcBad7 4 2 7" xfId="27896"/>
    <cellStyle name="SAPBEXexcBad7 4 2 8" xfId="30395"/>
    <cellStyle name="SAPBEXexcBad7 4 3" xfId="1427"/>
    <cellStyle name="SAPBEXexcBad7 4 3 2" xfId="3976"/>
    <cellStyle name="SAPBEXexcBad7 4 3 2 2" xfId="9478"/>
    <cellStyle name="SAPBEXexcBad7 4 3 2 3" xfId="20862"/>
    <cellStyle name="SAPBEXexcBad7 4 3 2 4" xfId="24443"/>
    <cellStyle name="SAPBEXexcBad7 4 3 2 5" xfId="27899"/>
    <cellStyle name="SAPBEXexcBad7 4 3 2 6" xfId="30398"/>
    <cellStyle name="SAPBEXexcBad7 4 3 3" xfId="9477"/>
    <cellStyle name="SAPBEXexcBad7 4 3 4" xfId="20861"/>
    <cellStyle name="SAPBEXexcBad7 4 3 5" xfId="24442"/>
    <cellStyle name="SAPBEXexcBad7 4 3 6" xfId="27898"/>
    <cellStyle name="SAPBEXexcBad7 4 3 7" xfId="30397"/>
    <cellStyle name="SAPBEXexcBad7 4 4" xfId="1465"/>
    <cellStyle name="SAPBEXexcBad7 4 4 2" xfId="4014"/>
    <cellStyle name="SAPBEXexcBad7 4 4 2 2" xfId="9480"/>
    <cellStyle name="SAPBEXexcBad7 4 4 2 3" xfId="14010"/>
    <cellStyle name="SAPBEXexcBad7 4 4 2 4" xfId="20864"/>
    <cellStyle name="SAPBEXexcBad7 4 4 2 5" xfId="24445"/>
    <cellStyle name="SAPBEXexcBad7 4 4 2 6" xfId="27901"/>
    <cellStyle name="SAPBEXexcBad7 4 4 2 7" xfId="30400"/>
    <cellStyle name="SAPBEXexcBad7 4 4 3" xfId="9479"/>
    <cellStyle name="SAPBEXexcBad7 4 4 4" xfId="14009"/>
    <cellStyle name="SAPBEXexcBad7 4 4 5" xfId="20863"/>
    <cellStyle name="SAPBEXexcBad7 4 4 6" xfId="24444"/>
    <cellStyle name="SAPBEXexcBad7 4 4 7" xfId="27900"/>
    <cellStyle name="SAPBEXexcBad7 4 4 8" xfId="30399"/>
    <cellStyle name="SAPBEXexcBad7 4 5" xfId="1461"/>
    <cellStyle name="SAPBEXexcBad7 4 5 2" xfId="4010"/>
    <cellStyle name="SAPBEXexcBad7 4 5 2 2" xfId="14012"/>
    <cellStyle name="SAPBEXexcBad7 4 5 2 3" xfId="20866"/>
    <cellStyle name="SAPBEXexcBad7 4 5 2 4" xfId="24447"/>
    <cellStyle name="SAPBEXexcBad7 4 5 2 5" xfId="27903"/>
    <cellStyle name="SAPBEXexcBad7 4 5 2 6" xfId="30402"/>
    <cellStyle name="SAPBEXexcBad7 4 5 3" xfId="14011"/>
    <cellStyle name="SAPBEXexcBad7 4 5 4" xfId="20865"/>
    <cellStyle name="SAPBEXexcBad7 4 5 5" xfId="24446"/>
    <cellStyle name="SAPBEXexcBad7 4 5 6" xfId="27902"/>
    <cellStyle name="SAPBEXexcBad7 4 5 7" xfId="30401"/>
    <cellStyle name="SAPBEXexcBad7 4 6" xfId="3424"/>
    <cellStyle name="SAPBEXexcBad7 4 6 2" xfId="9483"/>
    <cellStyle name="SAPBEXexcBad7 4 6 3" xfId="14013"/>
    <cellStyle name="SAPBEXexcBad7 4 6 4" xfId="20867"/>
    <cellStyle name="SAPBEXexcBad7 4 6 5" xfId="24448"/>
    <cellStyle name="SAPBEXexcBad7 4 6 6" xfId="27904"/>
    <cellStyle name="SAPBEXexcBad7 4 6 7" xfId="30403"/>
    <cellStyle name="SAPBEXexcBad7 4 7" xfId="3245"/>
    <cellStyle name="SAPBEXexcBad7 4 7 2" xfId="9484"/>
    <cellStyle name="SAPBEXexcBad7 4 7 3" xfId="14014"/>
    <cellStyle name="SAPBEXexcBad7 4 7 4" xfId="20868"/>
    <cellStyle name="SAPBEXexcBad7 4 7 5" xfId="24449"/>
    <cellStyle name="SAPBEXexcBad7 4 7 6" xfId="27905"/>
    <cellStyle name="SAPBEXexcBad7 4 7 7" xfId="30404"/>
    <cellStyle name="SAPBEXexcBad7 4 8" xfId="20858"/>
    <cellStyle name="SAPBEXexcBad7 4 9" xfId="24439"/>
    <cellStyle name="SAPBEXexcBad7 5" xfId="1374"/>
    <cellStyle name="SAPBEXexcBad7 5 10" xfId="24450"/>
    <cellStyle name="SAPBEXexcBad7 5 11" xfId="30405"/>
    <cellStyle name="SAPBEXexcBad7 5 2" xfId="1924"/>
    <cellStyle name="SAPBEXexcBad7 5 2 2" xfId="4471"/>
    <cellStyle name="SAPBEXexcBad7 5 2 2 2" xfId="9487"/>
    <cellStyle name="SAPBEXexcBad7 5 2 2 3" xfId="14017"/>
    <cellStyle name="SAPBEXexcBad7 5 2 2 4" xfId="20871"/>
    <cellStyle name="SAPBEXexcBad7 5 2 2 5" xfId="24452"/>
    <cellStyle name="SAPBEXexcBad7 5 2 2 6" xfId="27907"/>
    <cellStyle name="SAPBEXexcBad7 5 2 2 7" xfId="30407"/>
    <cellStyle name="SAPBEXexcBad7 5 2 3" xfId="9486"/>
    <cellStyle name="SAPBEXexcBad7 5 2 4" xfId="14016"/>
    <cellStyle name="SAPBEXexcBad7 5 2 5" xfId="20870"/>
    <cellStyle name="SAPBEXexcBad7 5 2 6" xfId="24451"/>
    <cellStyle name="SAPBEXexcBad7 5 2 7" xfId="27906"/>
    <cellStyle name="SAPBEXexcBad7 5 2 8" xfId="30406"/>
    <cellStyle name="SAPBEXexcBad7 5 3" xfId="2341"/>
    <cellStyle name="SAPBEXexcBad7 5 3 2" xfId="4888"/>
    <cellStyle name="SAPBEXexcBad7 5 3 2 2" xfId="9489"/>
    <cellStyle name="SAPBEXexcBad7 5 3 2 3" xfId="14019"/>
    <cellStyle name="SAPBEXexcBad7 5 3 2 4" xfId="20873"/>
    <cellStyle name="SAPBEXexcBad7 5 3 2 5" xfId="24454"/>
    <cellStyle name="SAPBEXexcBad7 5 3 2 6" xfId="27909"/>
    <cellStyle name="SAPBEXexcBad7 5 3 2 7" xfId="30409"/>
    <cellStyle name="SAPBEXexcBad7 5 3 3" xfId="9488"/>
    <cellStyle name="SAPBEXexcBad7 5 3 4" xfId="14018"/>
    <cellStyle name="SAPBEXexcBad7 5 3 5" xfId="20872"/>
    <cellStyle name="SAPBEXexcBad7 5 3 6" xfId="24453"/>
    <cellStyle name="SAPBEXexcBad7 5 3 7" xfId="27908"/>
    <cellStyle name="SAPBEXexcBad7 5 3 8" xfId="30408"/>
    <cellStyle name="SAPBEXexcBad7 5 4" xfId="2753"/>
    <cellStyle name="SAPBEXexcBad7 5 4 2" xfId="5300"/>
    <cellStyle name="SAPBEXexcBad7 5 4 2 2" xfId="9491"/>
    <cellStyle name="SAPBEXexcBad7 5 4 2 3" xfId="14021"/>
    <cellStyle name="SAPBEXexcBad7 5 4 2 4" xfId="20875"/>
    <cellStyle name="SAPBEXexcBad7 5 4 2 5" xfId="24456"/>
    <cellStyle name="SAPBEXexcBad7 5 4 2 6" xfId="27911"/>
    <cellStyle name="SAPBEXexcBad7 5 4 2 7" xfId="30411"/>
    <cellStyle name="SAPBEXexcBad7 5 4 3" xfId="9490"/>
    <cellStyle name="SAPBEXexcBad7 5 4 4" xfId="14020"/>
    <cellStyle name="SAPBEXexcBad7 5 4 5" xfId="20874"/>
    <cellStyle name="SAPBEXexcBad7 5 4 6" xfId="24455"/>
    <cellStyle name="SAPBEXexcBad7 5 4 7" xfId="27910"/>
    <cellStyle name="SAPBEXexcBad7 5 4 8" xfId="30410"/>
    <cellStyle name="SAPBEXexcBad7 5 5" xfId="3168"/>
    <cellStyle name="SAPBEXexcBad7 5 5 2" xfId="5715"/>
    <cellStyle name="SAPBEXexcBad7 5 5 2 2" xfId="9493"/>
    <cellStyle name="SAPBEXexcBad7 5 5 2 3" xfId="14023"/>
    <cellStyle name="SAPBEXexcBad7 5 5 2 4" xfId="20877"/>
    <cellStyle name="SAPBEXexcBad7 5 5 2 5" xfId="24458"/>
    <cellStyle name="SAPBEXexcBad7 5 5 2 6" xfId="30413"/>
    <cellStyle name="SAPBEXexcBad7 5 5 3" xfId="9492"/>
    <cellStyle name="SAPBEXexcBad7 5 5 4" xfId="14022"/>
    <cellStyle name="SAPBEXexcBad7 5 5 5" xfId="20876"/>
    <cellStyle name="SAPBEXexcBad7 5 5 6" xfId="24457"/>
    <cellStyle name="SAPBEXexcBad7 5 5 7" xfId="30412"/>
    <cellStyle name="SAPBEXexcBad7 5 6" xfId="3924"/>
    <cellStyle name="SAPBEXexcBad7 5 6 2" xfId="9494"/>
    <cellStyle name="SAPBEXexcBad7 5 6 3" xfId="14024"/>
    <cellStyle name="SAPBEXexcBad7 5 6 4" xfId="20878"/>
    <cellStyle name="SAPBEXexcBad7 5 6 5" xfId="24459"/>
    <cellStyle name="SAPBEXexcBad7 5 6 6" xfId="27912"/>
    <cellStyle name="SAPBEXexcBad7 5 6 7" xfId="30414"/>
    <cellStyle name="SAPBEXexcBad7 5 7" xfId="9485"/>
    <cellStyle name="SAPBEXexcBad7 5 8" xfId="14015"/>
    <cellStyle name="SAPBEXexcBad7 5 9" xfId="20869"/>
    <cellStyle name="SAPBEXexcBad7 6" xfId="42016"/>
    <cellStyle name="SAPBEXexcBad7 6 2" xfId="42017"/>
    <cellStyle name="SAPBEXexcBad7 6 3" xfId="42018"/>
    <cellStyle name="SAPBEXexcBad7 7" xfId="42019"/>
    <cellStyle name="SAPBEXexcBad8" xfId="631"/>
    <cellStyle name="SAPBEXexcBad8 2" xfId="1088"/>
    <cellStyle name="SAPBEXexcBad8 2 10" xfId="9496"/>
    <cellStyle name="SAPBEXexcBad8 2 11" xfId="14026"/>
    <cellStyle name="SAPBEXexcBad8 2 12" xfId="20880"/>
    <cellStyle name="SAPBEXexcBad8 2 13" xfId="27913"/>
    <cellStyle name="SAPBEXexcBad8 2 2" xfId="1193"/>
    <cellStyle name="SAPBEXexcBad8 2 2 10" xfId="20881"/>
    <cellStyle name="SAPBEXexcBad8 2 2 11" xfId="24460"/>
    <cellStyle name="SAPBEXexcBad8 2 2 12" xfId="27914"/>
    <cellStyle name="SAPBEXexcBad8 2 2 2" xfId="1744"/>
    <cellStyle name="SAPBEXexcBad8 2 2 2 2" xfId="4293"/>
    <cellStyle name="SAPBEXexcBad8 2 2 2 2 2" xfId="9499"/>
    <cellStyle name="SAPBEXexcBad8 2 2 2 2 3" xfId="14029"/>
    <cellStyle name="SAPBEXexcBad8 2 2 2 2 4" xfId="20883"/>
    <cellStyle name="SAPBEXexcBad8 2 2 2 2 5" xfId="24462"/>
    <cellStyle name="SAPBEXexcBad8 2 2 2 2 6" xfId="27916"/>
    <cellStyle name="SAPBEXexcBad8 2 2 2 2 7" xfId="30416"/>
    <cellStyle name="SAPBEXexcBad8 2 2 2 3" xfId="9498"/>
    <cellStyle name="SAPBEXexcBad8 2 2 2 3 2" xfId="42020"/>
    <cellStyle name="SAPBEXexcBad8 2 2 2 4" xfId="14028"/>
    <cellStyle name="SAPBEXexcBad8 2 2 2 5" xfId="20882"/>
    <cellStyle name="SAPBEXexcBad8 2 2 2 6" xfId="24461"/>
    <cellStyle name="SAPBEXexcBad8 2 2 2 7" xfId="27915"/>
    <cellStyle name="SAPBEXexcBad8 2 2 2 8" xfId="30415"/>
    <cellStyle name="SAPBEXexcBad8 2 2 3" xfId="2163"/>
    <cellStyle name="SAPBEXexcBad8 2 2 3 2" xfId="4710"/>
    <cellStyle name="SAPBEXexcBad8 2 2 3 2 2" xfId="9501"/>
    <cellStyle name="SAPBEXexcBad8 2 2 3 2 3" xfId="14031"/>
    <cellStyle name="SAPBEXexcBad8 2 2 3 2 4" xfId="20885"/>
    <cellStyle name="SAPBEXexcBad8 2 2 3 2 5" xfId="24464"/>
    <cellStyle name="SAPBEXexcBad8 2 2 3 2 6" xfId="27918"/>
    <cellStyle name="SAPBEXexcBad8 2 2 3 2 7" xfId="30418"/>
    <cellStyle name="SAPBEXexcBad8 2 2 3 3" xfId="9500"/>
    <cellStyle name="SAPBEXexcBad8 2 2 3 4" xfId="14030"/>
    <cellStyle name="SAPBEXexcBad8 2 2 3 5" xfId="20884"/>
    <cellStyle name="SAPBEXexcBad8 2 2 3 6" xfId="24463"/>
    <cellStyle name="SAPBEXexcBad8 2 2 3 7" xfId="27917"/>
    <cellStyle name="SAPBEXexcBad8 2 2 3 8" xfId="30417"/>
    <cellStyle name="SAPBEXexcBad8 2 2 4" xfId="2575"/>
    <cellStyle name="SAPBEXexcBad8 2 2 4 2" xfId="5122"/>
    <cellStyle name="SAPBEXexcBad8 2 2 4 2 2" xfId="9503"/>
    <cellStyle name="SAPBEXexcBad8 2 2 4 2 3" xfId="14033"/>
    <cellStyle name="SAPBEXexcBad8 2 2 4 2 4" xfId="20887"/>
    <cellStyle name="SAPBEXexcBad8 2 2 4 2 5" xfId="24466"/>
    <cellStyle name="SAPBEXexcBad8 2 2 4 2 6" xfId="27920"/>
    <cellStyle name="SAPBEXexcBad8 2 2 4 2 7" xfId="30420"/>
    <cellStyle name="SAPBEXexcBad8 2 2 4 3" xfId="9502"/>
    <cellStyle name="SAPBEXexcBad8 2 2 4 4" xfId="14032"/>
    <cellStyle name="SAPBEXexcBad8 2 2 4 5" xfId="20886"/>
    <cellStyle name="SAPBEXexcBad8 2 2 4 6" xfId="24465"/>
    <cellStyle name="SAPBEXexcBad8 2 2 4 7" xfId="27919"/>
    <cellStyle name="SAPBEXexcBad8 2 2 4 8" xfId="30419"/>
    <cellStyle name="SAPBEXexcBad8 2 2 5" xfId="2990"/>
    <cellStyle name="SAPBEXexcBad8 2 2 5 2" xfId="5537"/>
    <cellStyle name="SAPBEXexcBad8 2 2 5 2 2" xfId="9505"/>
    <cellStyle name="SAPBEXexcBad8 2 2 5 2 3" xfId="14035"/>
    <cellStyle name="SAPBEXexcBad8 2 2 5 2 4" xfId="20889"/>
    <cellStyle name="SAPBEXexcBad8 2 2 5 2 5" xfId="24468"/>
    <cellStyle name="SAPBEXexcBad8 2 2 5 2 6" xfId="27922"/>
    <cellStyle name="SAPBEXexcBad8 2 2 5 2 7" xfId="30421"/>
    <cellStyle name="SAPBEXexcBad8 2 2 5 3" xfId="9504"/>
    <cellStyle name="SAPBEXexcBad8 2 2 5 4" xfId="14034"/>
    <cellStyle name="SAPBEXexcBad8 2 2 5 5" xfId="20888"/>
    <cellStyle name="SAPBEXexcBad8 2 2 5 6" xfId="24467"/>
    <cellStyle name="SAPBEXexcBad8 2 2 5 7" xfId="27921"/>
    <cellStyle name="SAPBEXexcBad8 2 2 6" xfId="3426"/>
    <cellStyle name="SAPBEXexcBad8 2 2 6 2" xfId="9506"/>
    <cellStyle name="SAPBEXexcBad8 2 2 6 3" xfId="14036"/>
    <cellStyle name="SAPBEXexcBad8 2 2 6 4" xfId="20890"/>
    <cellStyle name="SAPBEXexcBad8 2 2 6 5" xfId="24469"/>
    <cellStyle name="SAPBEXexcBad8 2 2 6 6" xfId="27923"/>
    <cellStyle name="SAPBEXexcBad8 2 2 6 7" xfId="30422"/>
    <cellStyle name="SAPBEXexcBad8 2 2 7" xfId="3746"/>
    <cellStyle name="SAPBEXexcBad8 2 2 7 2" xfId="9507"/>
    <cellStyle name="SAPBEXexcBad8 2 2 7 3" xfId="14037"/>
    <cellStyle name="SAPBEXexcBad8 2 2 7 4" xfId="20891"/>
    <cellStyle name="SAPBEXexcBad8 2 2 7 5" xfId="24470"/>
    <cellStyle name="SAPBEXexcBad8 2 2 7 6" xfId="27924"/>
    <cellStyle name="SAPBEXexcBad8 2 2 7 7" xfId="30423"/>
    <cellStyle name="SAPBEXexcBad8 2 2 8" xfId="9497"/>
    <cellStyle name="SAPBEXexcBad8 2 2 9" xfId="14027"/>
    <cellStyle name="SAPBEXexcBad8 2 3" xfId="1292"/>
    <cellStyle name="SAPBEXexcBad8 2 3 10" xfId="20892"/>
    <cellStyle name="SAPBEXexcBad8 2 3 11" xfId="27925"/>
    <cellStyle name="SAPBEXexcBad8 2 3 12" xfId="30424"/>
    <cellStyle name="SAPBEXexcBad8 2 3 2" xfId="1843"/>
    <cellStyle name="SAPBEXexcBad8 2 3 2 2" xfId="4392"/>
    <cellStyle name="SAPBEXexcBad8 2 3 2 2 2" xfId="9510"/>
    <cellStyle name="SAPBEXexcBad8 2 3 2 2 3" xfId="14040"/>
    <cellStyle name="SAPBEXexcBad8 2 3 2 2 4" xfId="20894"/>
    <cellStyle name="SAPBEXexcBad8 2 3 2 2 5" xfId="24472"/>
    <cellStyle name="SAPBEXexcBad8 2 3 2 2 6" xfId="27927"/>
    <cellStyle name="SAPBEXexcBad8 2 3 2 2 7" xfId="30426"/>
    <cellStyle name="SAPBEXexcBad8 2 3 2 3" xfId="9509"/>
    <cellStyle name="SAPBEXexcBad8 2 3 2 4" xfId="14039"/>
    <cellStyle name="SAPBEXexcBad8 2 3 2 5" xfId="20893"/>
    <cellStyle name="SAPBEXexcBad8 2 3 2 6" xfId="24471"/>
    <cellStyle name="SAPBEXexcBad8 2 3 2 7" xfId="27926"/>
    <cellStyle name="SAPBEXexcBad8 2 3 2 8" xfId="30425"/>
    <cellStyle name="SAPBEXexcBad8 2 3 3" xfId="2262"/>
    <cellStyle name="SAPBEXexcBad8 2 3 3 2" xfId="4809"/>
    <cellStyle name="SAPBEXexcBad8 2 3 3 2 2" xfId="9512"/>
    <cellStyle name="SAPBEXexcBad8 2 3 3 2 3" xfId="14042"/>
    <cellStyle name="SAPBEXexcBad8 2 3 3 2 4" xfId="20896"/>
    <cellStyle name="SAPBEXexcBad8 2 3 3 2 5" xfId="24474"/>
    <cellStyle name="SAPBEXexcBad8 2 3 3 2 6" xfId="27929"/>
    <cellStyle name="SAPBEXexcBad8 2 3 3 2 7" xfId="30428"/>
    <cellStyle name="SAPBEXexcBad8 2 3 3 3" xfId="9511"/>
    <cellStyle name="SAPBEXexcBad8 2 3 3 4" xfId="14041"/>
    <cellStyle name="SAPBEXexcBad8 2 3 3 5" xfId="20895"/>
    <cellStyle name="SAPBEXexcBad8 2 3 3 6" xfId="24473"/>
    <cellStyle name="SAPBEXexcBad8 2 3 3 7" xfId="27928"/>
    <cellStyle name="SAPBEXexcBad8 2 3 3 8" xfId="30427"/>
    <cellStyle name="SAPBEXexcBad8 2 3 4" xfId="2674"/>
    <cellStyle name="SAPBEXexcBad8 2 3 4 2" xfId="5221"/>
    <cellStyle name="SAPBEXexcBad8 2 3 4 2 2" xfId="9514"/>
    <cellStyle name="SAPBEXexcBad8 2 3 4 2 3" xfId="14044"/>
    <cellStyle name="SAPBEXexcBad8 2 3 4 2 4" xfId="20898"/>
    <cellStyle name="SAPBEXexcBad8 2 3 4 2 5" xfId="24476"/>
    <cellStyle name="SAPBEXexcBad8 2 3 4 2 6" xfId="27931"/>
    <cellStyle name="SAPBEXexcBad8 2 3 4 2 7" xfId="30430"/>
    <cellStyle name="SAPBEXexcBad8 2 3 4 3" xfId="9513"/>
    <cellStyle name="SAPBEXexcBad8 2 3 4 4" xfId="14043"/>
    <cellStyle name="SAPBEXexcBad8 2 3 4 5" xfId="20897"/>
    <cellStyle name="SAPBEXexcBad8 2 3 4 6" xfId="24475"/>
    <cellStyle name="SAPBEXexcBad8 2 3 4 7" xfId="27930"/>
    <cellStyle name="SAPBEXexcBad8 2 3 4 8" xfId="30429"/>
    <cellStyle name="SAPBEXexcBad8 2 3 5" xfId="3089"/>
    <cellStyle name="SAPBEXexcBad8 2 3 5 2" xfId="5636"/>
    <cellStyle name="SAPBEXexcBad8 2 3 5 2 2" xfId="9516"/>
    <cellStyle name="SAPBEXexcBad8 2 3 5 2 3" xfId="14046"/>
    <cellStyle name="SAPBEXexcBad8 2 3 5 2 4" xfId="20900"/>
    <cellStyle name="SAPBEXexcBad8 2 3 5 2 5" xfId="24478"/>
    <cellStyle name="SAPBEXexcBad8 2 3 5 2 6" xfId="27933"/>
    <cellStyle name="SAPBEXexcBad8 2 3 5 2 7" xfId="30432"/>
    <cellStyle name="SAPBEXexcBad8 2 3 5 3" xfId="9515"/>
    <cellStyle name="SAPBEXexcBad8 2 3 5 4" xfId="14045"/>
    <cellStyle name="SAPBEXexcBad8 2 3 5 5" xfId="20899"/>
    <cellStyle name="SAPBEXexcBad8 2 3 5 6" xfId="24477"/>
    <cellStyle name="SAPBEXexcBad8 2 3 5 7" xfId="27932"/>
    <cellStyle name="SAPBEXexcBad8 2 3 5 8" xfId="30431"/>
    <cellStyle name="SAPBEXexcBad8 2 3 6" xfId="3427"/>
    <cellStyle name="SAPBEXexcBad8 2 3 6 2" xfId="9517"/>
    <cellStyle name="SAPBEXexcBad8 2 3 6 3" xfId="14047"/>
    <cellStyle name="SAPBEXexcBad8 2 3 6 4" xfId="20901"/>
    <cellStyle name="SAPBEXexcBad8 2 3 6 5" xfId="24479"/>
    <cellStyle name="SAPBEXexcBad8 2 3 6 6" xfId="27934"/>
    <cellStyle name="SAPBEXexcBad8 2 3 6 7" xfId="30433"/>
    <cellStyle name="SAPBEXexcBad8 2 3 7" xfId="3845"/>
    <cellStyle name="SAPBEXexcBad8 2 3 7 2" xfId="9518"/>
    <cellStyle name="SAPBEXexcBad8 2 3 7 3" xfId="14048"/>
    <cellStyle name="SAPBEXexcBad8 2 3 7 4" xfId="20902"/>
    <cellStyle name="SAPBEXexcBad8 2 3 7 5" xfId="24480"/>
    <cellStyle name="SAPBEXexcBad8 2 3 7 6" xfId="27935"/>
    <cellStyle name="SAPBEXexcBad8 2 3 7 7" xfId="30434"/>
    <cellStyle name="SAPBEXexcBad8 2 3 8" xfId="9508"/>
    <cellStyle name="SAPBEXexcBad8 2 3 9" xfId="14038"/>
    <cellStyle name="SAPBEXexcBad8 2 4" xfId="1640"/>
    <cellStyle name="SAPBEXexcBad8 2 4 2" xfId="4189"/>
    <cellStyle name="SAPBEXexcBad8 2 4 2 2" xfId="9520"/>
    <cellStyle name="SAPBEXexcBad8 2 4 2 3" xfId="14050"/>
    <cellStyle name="SAPBEXexcBad8 2 4 2 4" xfId="20904"/>
    <cellStyle name="SAPBEXexcBad8 2 4 2 5" xfId="24482"/>
    <cellStyle name="SAPBEXexcBad8 2 4 2 6" xfId="27937"/>
    <cellStyle name="SAPBEXexcBad8 2 4 2 7" xfId="30436"/>
    <cellStyle name="SAPBEXexcBad8 2 4 3" xfId="9519"/>
    <cellStyle name="SAPBEXexcBad8 2 4 4" xfId="14049"/>
    <cellStyle name="SAPBEXexcBad8 2 4 5" xfId="20903"/>
    <cellStyle name="SAPBEXexcBad8 2 4 6" xfId="24481"/>
    <cellStyle name="SAPBEXexcBad8 2 4 7" xfId="27936"/>
    <cellStyle name="SAPBEXexcBad8 2 4 8" xfId="30435"/>
    <cellStyle name="SAPBEXexcBad8 2 5" xfId="2059"/>
    <cellStyle name="SAPBEXexcBad8 2 5 2" xfId="4606"/>
    <cellStyle name="SAPBEXexcBad8 2 5 2 2" xfId="9522"/>
    <cellStyle name="SAPBEXexcBad8 2 5 2 3" xfId="14052"/>
    <cellStyle name="SAPBEXexcBad8 2 5 2 4" xfId="20906"/>
    <cellStyle name="SAPBEXexcBad8 2 5 2 5" xfId="24484"/>
    <cellStyle name="SAPBEXexcBad8 2 5 2 6" xfId="27939"/>
    <cellStyle name="SAPBEXexcBad8 2 5 2 7" xfId="30438"/>
    <cellStyle name="SAPBEXexcBad8 2 5 3" xfId="9521"/>
    <cellStyle name="SAPBEXexcBad8 2 5 4" xfId="14051"/>
    <cellStyle name="SAPBEXexcBad8 2 5 5" xfId="20905"/>
    <cellStyle name="SAPBEXexcBad8 2 5 6" xfId="24483"/>
    <cellStyle name="SAPBEXexcBad8 2 5 7" xfId="27938"/>
    <cellStyle name="SAPBEXexcBad8 2 5 8" xfId="30437"/>
    <cellStyle name="SAPBEXexcBad8 2 6" xfId="2471"/>
    <cellStyle name="SAPBEXexcBad8 2 6 2" xfId="5018"/>
    <cellStyle name="SAPBEXexcBad8 2 6 2 2" xfId="9524"/>
    <cellStyle name="SAPBEXexcBad8 2 6 2 3" xfId="14054"/>
    <cellStyle name="SAPBEXexcBad8 2 6 2 4" xfId="20908"/>
    <cellStyle name="SAPBEXexcBad8 2 6 2 5" xfId="24486"/>
    <cellStyle name="SAPBEXexcBad8 2 6 2 6" xfId="27941"/>
    <cellStyle name="SAPBEXexcBad8 2 6 2 7" xfId="30440"/>
    <cellStyle name="SAPBEXexcBad8 2 6 3" xfId="9523"/>
    <cellStyle name="SAPBEXexcBad8 2 6 4" xfId="14053"/>
    <cellStyle name="SAPBEXexcBad8 2 6 5" xfId="20907"/>
    <cellStyle name="SAPBEXexcBad8 2 6 6" xfId="24485"/>
    <cellStyle name="SAPBEXexcBad8 2 6 7" xfId="27940"/>
    <cellStyle name="SAPBEXexcBad8 2 6 8" xfId="30439"/>
    <cellStyle name="SAPBEXexcBad8 2 7" xfId="2886"/>
    <cellStyle name="SAPBEXexcBad8 2 7 2" xfId="5433"/>
    <cellStyle name="SAPBEXexcBad8 2 7 2 2" xfId="9526"/>
    <cellStyle name="SAPBEXexcBad8 2 7 2 3" xfId="14056"/>
    <cellStyle name="SAPBEXexcBad8 2 7 2 4" xfId="20910"/>
    <cellStyle name="SAPBEXexcBad8 2 7 2 5" xfId="24488"/>
    <cellStyle name="SAPBEXexcBad8 2 7 2 6" xfId="27943"/>
    <cellStyle name="SAPBEXexcBad8 2 7 2 7" xfId="30442"/>
    <cellStyle name="SAPBEXexcBad8 2 7 3" xfId="9525"/>
    <cellStyle name="SAPBEXexcBad8 2 7 4" xfId="14055"/>
    <cellStyle name="SAPBEXexcBad8 2 7 5" xfId="20909"/>
    <cellStyle name="SAPBEXexcBad8 2 7 6" xfId="24487"/>
    <cellStyle name="SAPBEXexcBad8 2 7 7" xfId="27942"/>
    <cellStyle name="SAPBEXexcBad8 2 7 8" xfId="30441"/>
    <cellStyle name="SAPBEXexcBad8 2 8" xfId="3425"/>
    <cellStyle name="SAPBEXexcBad8 2 8 2" xfId="9527"/>
    <cellStyle name="SAPBEXexcBad8 2 8 3" xfId="14057"/>
    <cellStyle name="SAPBEXexcBad8 2 8 4" xfId="20911"/>
    <cellStyle name="SAPBEXexcBad8 2 8 5" xfId="24489"/>
    <cellStyle name="SAPBEXexcBad8 2 8 6" xfId="27944"/>
    <cellStyle name="SAPBEXexcBad8 2 8 7" xfId="30443"/>
    <cellStyle name="SAPBEXexcBad8 2 9" xfId="3642"/>
    <cellStyle name="SAPBEXexcBad8 2 9 2" xfId="9528"/>
    <cellStyle name="SAPBEXexcBad8 2 9 3" xfId="14058"/>
    <cellStyle name="SAPBEXexcBad8 2 9 4" xfId="20912"/>
    <cellStyle name="SAPBEXexcBad8 2 9 5" xfId="24490"/>
    <cellStyle name="SAPBEXexcBad8 2 9 6" xfId="27945"/>
    <cellStyle name="SAPBEXexcBad8 2 9 7" xfId="30444"/>
    <cellStyle name="SAPBEXexcBad8 3" xfId="941"/>
    <cellStyle name="SAPBEXexcBad8 3 10" xfId="24491"/>
    <cellStyle name="SAPBEXexcBad8 3 11" xfId="27946"/>
    <cellStyle name="SAPBEXexcBad8 3 12" xfId="30445"/>
    <cellStyle name="SAPBEXexcBad8 3 2" xfId="1525"/>
    <cellStyle name="SAPBEXexcBad8 3 2 2" xfId="4074"/>
    <cellStyle name="SAPBEXexcBad8 3 2 2 2" xfId="9531"/>
    <cellStyle name="SAPBEXexcBad8 3 2 2 2 2" xfId="42021"/>
    <cellStyle name="SAPBEXexcBad8 3 2 2 2 3" xfId="42022"/>
    <cellStyle name="SAPBEXexcBad8 3 2 2 3" xfId="14061"/>
    <cellStyle name="SAPBEXexcBad8 3 2 2 3 2" xfId="42023"/>
    <cellStyle name="SAPBEXexcBad8 3 2 2 4" xfId="20915"/>
    <cellStyle name="SAPBEXexcBad8 3 2 2 5" xfId="24493"/>
    <cellStyle name="SAPBEXexcBad8 3 2 2 6" xfId="27948"/>
    <cellStyle name="SAPBEXexcBad8 3 2 2 7" xfId="30447"/>
    <cellStyle name="SAPBEXexcBad8 3 2 3" xfId="9530"/>
    <cellStyle name="SAPBEXexcBad8 3 2 3 2" xfId="42024"/>
    <cellStyle name="SAPBEXexcBad8 3 2 3 3" xfId="42025"/>
    <cellStyle name="SAPBEXexcBad8 3 2 4" xfId="14060"/>
    <cellStyle name="SAPBEXexcBad8 3 2 4 2" xfId="42026"/>
    <cellStyle name="SAPBEXexcBad8 3 2 5" xfId="20914"/>
    <cellStyle name="SAPBEXexcBad8 3 2 6" xfId="24492"/>
    <cellStyle name="SAPBEXexcBad8 3 2 7" xfId="27947"/>
    <cellStyle name="SAPBEXexcBad8 3 2 8" xfId="30446"/>
    <cellStyle name="SAPBEXexcBad8 3 3" xfId="1402"/>
    <cellStyle name="SAPBEXexcBad8 3 3 2" xfId="3951"/>
    <cellStyle name="SAPBEXexcBad8 3 3 2 2" xfId="9533"/>
    <cellStyle name="SAPBEXexcBad8 3 3 2 3" xfId="14063"/>
    <cellStyle name="SAPBEXexcBad8 3 3 2 4" xfId="20917"/>
    <cellStyle name="SAPBEXexcBad8 3 3 2 5" xfId="24495"/>
    <cellStyle name="SAPBEXexcBad8 3 3 2 6" xfId="27950"/>
    <cellStyle name="SAPBEXexcBad8 3 3 2 7" xfId="30449"/>
    <cellStyle name="SAPBEXexcBad8 3 3 3" xfId="9532"/>
    <cellStyle name="SAPBEXexcBad8 3 3 3 2" xfId="42027"/>
    <cellStyle name="SAPBEXexcBad8 3 3 4" xfId="14062"/>
    <cellStyle name="SAPBEXexcBad8 3 3 5" xfId="20916"/>
    <cellStyle name="SAPBEXexcBad8 3 3 6" xfId="24494"/>
    <cellStyle name="SAPBEXexcBad8 3 3 7" xfId="27949"/>
    <cellStyle name="SAPBEXexcBad8 3 3 8" xfId="30448"/>
    <cellStyle name="SAPBEXexcBad8 3 4" xfId="1490"/>
    <cellStyle name="SAPBEXexcBad8 3 4 2" xfId="4039"/>
    <cellStyle name="SAPBEXexcBad8 3 4 2 2" xfId="9535"/>
    <cellStyle name="SAPBEXexcBad8 3 4 2 3" xfId="14065"/>
    <cellStyle name="SAPBEXexcBad8 3 4 2 4" xfId="20919"/>
    <cellStyle name="SAPBEXexcBad8 3 4 2 5" xfId="24497"/>
    <cellStyle name="SAPBEXexcBad8 3 4 2 6" xfId="27952"/>
    <cellStyle name="SAPBEXexcBad8 3 4 2 7" xfId="30451"/>
    <cellStyle name="SAPBEXexcBad8 3 4 3" xfId="9534"/>
    <cellStyle name="SAPBEXexcBad8 3 4 4" xfId="14064"/>
    <cellStyle name="SAPBEXexcBad8 3 4 5" xfId="24496"/>
    <cellStyle name="SAPBEXexcBad8 3 4 6" xfId="27951"/>
    <cellStyle name="SAPBEXexcBad8 3 4 7" xfId="30450"/>
    <cellStyle name="SAPBEXexcBad8 3 5" xfId="1436"/>
    <cellStyle name="SAPBEXexcBad8 3 5 2" xfId="3985"/>
    <cellStyle name="SAPBEXexcBad8 3 5 2 2" xfId="9537"/>
    <cellStyle name="SAPBEXexcBad8 3 5 2 3" xfId="14067"/>
    <cellStyle name="SAPBEXexcBad8 3 5 2 4" xfId="20921"/>
    <cellStyle name="SAPBEXexcBad8 3 5 2 5" xfId="24499"/>
    <cellStyle name="SAPBEXexcBad8 3 5 2 6" xfId="27954"/>
    <cellStyle name="SAPBEXexcBad8 3 5 2 7" xfId="30453"/>
    <cellStyle name="SAPBEXexcBad8 3 5 3" xfId="9536"/>
    <cellStyle name="SAPBEXexcBad8 3 5 4" xfId="14066"/>
    <cellStyle name="SAPBEXexcBad8 3 5 5" xfId="20920"/>
    <cellStyle name="SAPBEXexcBad8 3 5 6" xfId="24498"/>
    <cellStyle name="SAPBEXexcBad8 3 5 7" xfId="27953"/>
    <cellStyle name="SAPBEXexcBad8 3 5 8" xfId="30452"/>
    <cellStyle name="SAPBEXexcBad8 3 6" xfId="3428"/>
    <cellStyle name="SAPBEXexcBad8 3 6 2" xfId="9538"/>
    <cellStyle name="SAPBEXexcBad8 3 6 3" xfId="14068"/>
    <cellStyle name="SAPBEXexcBad8 3 6 4" xfId="20922"/>
    <cellStyle name="SAPBEXexcBad8 3 6 5" xfId="24500"/>
    <cellStyle name="SAPBEXexcBad8 3 6 6" xfId="27955"/>
    <cellStyle name="SAPBEXexcBad8 3 6 7" xfId="30454"/>
    <cellStyle name="SAPBEXexcBad8 3 7" xfId="3220"/>
    <cellStyle name="SAPBEXexcBad8 3 7 2" xfId="9539"/>
    <cellStyle name="SAPBEXexcBad8 3 7 3" xfId="14069"/>
    <cellStyle name="SAPBEXexcBad8 3 7 4" xfId="20923"/>
    <cellStyle name="SAPBEXexcBad8 3 7 5" xfId="24501"/>
    <cellStyle name="SAPBEXexcBad8 3 7 6" xfId="27956"/>
    <cellStyle name="SAPBEXexcBad8 3 7 7" xfId="30455"/>
    <cellStyle name="SAPBEXexcBad8 3 8" xfId="9529"/>
    <cellStyle name="SAPBEXexcBad8 3 9" xfId="14059"/>
    <cellStyle name="SAPBEXexcBad8 4" xfId="915"/>
    <cellStyle name="SAPBEXexcBad8 4 10" xfId="27957"/>
    <cellStyle name="SAPBEXexcBad8 4 11" xfId="30456"/>
    <cellStyle name="SAPBEXexcBad8 4 2" xfId="1499"/>
    <cellStyle name="SAPBEXexcBad8 4 2 2" xfId="4048"/>
    <cellStyle name="SAPBEXexcBad8 4 2 2 2" xfId="9542"/>
    <cellStyle name="SAPBEXexcBad8 4 2 2 3" xfId="14072"/>
    <cellStyle name="SAPBEXexcBad8 4 2 2 4" xfId="20926"/>
    <cellStyle name="SAPBEXexcBad8 4 2 2 5" xfId="24504"/>
    <cellStyle name="SAPBEXexcBad8 4 2 2 6" xfId="27959"/>
    <cellStyle name="SAPBEXexcBad8 4 2 2 7" xfId="30458"/>
    <cellStyle name="SAPBEXexcBad8 4 2 3" xfId="9541"/>
    <cellStyle name="SAPBEXexcBad8 4 2 4" xfId="14071"/>
    <cellStyle name="SAPBEXexcBad8 4 2 5" xfId="20925"/>
    <cellStyle name="SAPBEXexcBad8 4 2 6" xfId="24503"/>
    <cellStyle name="SAPBEXexcBad8 4 2 7" xfId="27958"/>
    <cellStyle name="SAPBEXexcBad8 4 2 8" xfId="30457"/>
    <cellStyle name="SAPBEXexcBad8 4 3" xfId="1428"/>
    <cellStyle name="SAPBEXexcBad8 4 3 2" xfId="3977"/>
    <cellStyle name="SAPBEXexcBad8 4 3 2 2" xfId="9544"/>
    <cellStyle name="SAPBEXexcBad8 4 3 2 3" xfId="20928"/>
    <cellStyle name="SAPBEXexcBad8 4 3 2 4" xfId="24506"/>
    <cellStyle name="SAPBEXexcBad8 4 3 2 5" xfId="27961"/>
    <cellStyle name="SAPBEXexcBad8 4 3 2 6" xfId="30460"/>
    <cellStyle name="SAPBEXexcBad8 4 3 3" xfId="9543"/>
    <cellStyle name="SAPBEXexcBad8 4 3 4" xfId="20927"/>
    <cellStyle name="SAPBEXexcBad8 4 3 5" xfId="24505"/>
    <cellStyle name="SAPBEXexcBad8 4 3 6" xfId="27960"/>
    <cellStyle name="SAPBEXexcBad8 4 3 7" xfId="30459"/>
    <cellStyle name="SAPBEXexcBad8 4 4" xfId="1464"/>
    <cellStyle name="SAPBEXexcBad8 4 4 2" xfId="4013"/>
    <cellStyle name="SAPBEXexcBad8 4 4 2 2" xfId="9546"/>
    <cellStyle name="SAPBEXexcBad8 4 4 2 3" xfId="14076"/>
    <cellStyle name="SAPBEXexcBad8 4 4 2 4" xfId="20930"/>
    <cellStyle name="SAPBEXexcBad8 4 4 2 5" xfId="24508"/>
    <cellStyle name="SAPBEXexcBad8 4 4 2 6" xfId="27963"/>
    <cellStyle name="SAPBEXexcBad8 4 4 2 7" xfId="30462"/>
    <cellStyle name="SAPBEXexcBad8 4 4 3" xfId="9545"/>
    <cellStyle name="SAPBEXexcBad8 4 4 4" xfId="14075"/>
    <cellStyle name="SAPBEXexcBad8 4 4 5" xfId="20929"/>
    <cellStyle name="SAPBEXexcBad8 4 4 6" xfId="24507"/>
    <cellStyle name="SAPBEXexcBad8 4 4 7" xfId="27962"/>
    <cellStyle name="SAPBEXexcBad8 4 4 8" xfId="30461"/>
    <cellStyle name="SAPBEXexcBad8 4 5" xfId="1462"/>
    <cellStyle name="SAPBEXexcBad8 4 5 2" xfId="4011"/>
    <cellStyle name="SAPBEXexcBad8 4 5 2 2" xfId="14078"/>
    <cellStyle name="SAPBEXexcBad8 4 5 2 3" xfId="20932"/>
    <cellStyle name="SAPBEXexcBad8 4 5 2 4" xfId="24510"/>
    <cellStyle name="SAPBEXexcBad8 4 5 2 5" xfId="27965"/>
    <cellStyle name="SAPBEXexcBad8 4 5 2 6" xfId="30464"/>
    <cellStyle name="SAPBEXexcBad8 4 5 3" xfId="14077"/>
    <cellStyle name="SAPBEXexcBad8 4 5 4" xfId="20931"/>
    <cellStyle name="SAPBEXexcBad8 4 5 5" xfId="24509"/>
    <cellStyle name="SAPBEXexcBad8 4 5 6" xfId="27964"/>
    <cellStyle name="SAPBEXexcBad8 4 5 7" xfId="30463"/>
    <cellStyle name="SAPBEXexcBad8 4 6" xfId="3429"/>
    <cellStyle name="SAPBEXexcBad8 4 6 2" xfId="9549"/>
    <cellStyle name="SAPBEXexcBad8 4 6 3" xfId="14079"/>
    <cellStyle name="SAPBEXexcBad8 4 6 4" xfId="20933"/>
    <cellStyle name="SAPBEXexcBad8 4 6 5" xfId="24511"/>
    <cellStyle name="SAPBEXexcBad8 4 6 6" xfId="27966"/>
    <cellStyle name="SAPBEXexcBad8 4 6 7" xfId="30465"/>
    <cellStyle name="SAPBEXexcBad8 4 7" xfId="3246"/>
    <cellStyle name="SAPBEXexcBad8 4 7 2" xfId="9550"/>
    <cellStyle name="SAPBEXexcBad8 4 7 3" xfId="14080"/>
    <cellStyle name="SAPBEXexcBad8 4 7 4" xfId="20934"/>
    <cellStyle name="SAPBEXexcBad8 4 7 5" xfId="24512"/>
    <cellStyle name="SAPBEXexcBad8 4 7 6" xfId="27967"/>
    <cellStyle name="SAPBEXexcBad8 4 7 7" xfId="30466"/>
    <cellStyle name="SAPBEXexcBad8 4 8" xfId="20924"/>
    <cellStyle name="SAPBEXexcBad8 4 9" xfId="24502"/>
    <cellStyle name="SAPBEXexcBad8 5" xfId="1375"/>
    <cellStyle name="SAPBEXexcBad8 5 10" xfId="24513"/>
    <cellStyle name="SAPBEXexcBad8 5 11" xfId="30467"/>
    <cellStyle name="SAPBEXexcBad8 5 2" xfId="1925"/>
    <cellStyle name="SAPBEXexcBad8 5 2 2" xfId="4472"/>
    <cellStyle name="SAPBEXexcBad8 5 2 2 2" xfId="9553"/>
    <cellStyle name="SAPBEXexcBad8 5 2 2 3" xfId="14083"/>
    <cellStyle name="SAPBEXexcBad8 5 2 2 4" xfId="20937"/>
    <cellStyle name="SAPBEXexcBad8 5 2 2 5" xfId="24515"/>
    <cellStyle name="SAPBEXexcBad8 5 2 2 6" xfId="27969"/>
    <cellStyle name="SAPBEXexcBad8 5 2 2 7" xfId="30469"/>
    <cellStyle name="SAPBEXexcBad8 5 2 3" xfId="9552"/>
    <cellStyle name="SAPBEXexcBad8 5 2 4" xfId="14082"/>
    <cellStyle name="SAPBEXexcBad8 5 2 5" xfId="20936"/>
    <cellStyle name="SAPBEXexcBad8 5 2 6" xfId="24514"/>
    <cellStyle name="SAPBEXexcBad8 5 2 7" xfId="27968"/>
    <cellStyle name="SAPBEXexcBad8 5 2 8" xfId="30468"/>
    <cellStyle name="SAPBEXexcBad8 5 3" xfId="2342"/>
    <cellStyle name="SAPBEXexcBad8 5 3 2" xfId="4889"/>
    <cellStyle name="SAPBEXexcBad8 5 3 2 2" xfId="9555"/>
    <cellStyle name="SAPBEXexcBad8 5 3 2 3" xfId="14085"/>
    <cellStyle name="SAPBEXexcBad8 5 3 2 4" xfId="20939"/>
    <cellStyle name="SAPBEXexcBad8 5 3 2 5" xfId="24517"/>
    <cellStyle name="SAPBEXexcBad8 5 3 2 6" xfId="27971"/>
    <cellStyle name="SAPBEXexcBad8 5 3 2 7" xfId="30471"/>
    <cellStyle name="SAPBEXexcBad8 5 3 3" xfId="9554"/>
    <cellStyle name="SAPBEXexcBad8 5 3 4" xfId="14084"/>
    <cellStyle name="SAPBEXexcBad8 5 3 5" xfId="20938"/>
    <cellStyle name="SAPBEXexcBad8 5 3 6" xfId="24516"/>
    <cellStyle name="SAPBEXexcBad8 5 3 7" xfId="27970"/>
    <cellStyle name="SAPBEXexcBad8 5 3 8" xfId="30470"/>
    <cellStyle name="SAPBEXexcBad8 5 4" xfId="2754"/>
    <cellStyle name="SAPBEXexcBad8 5 4 2" xfId="5301"/>
    <cellStyle name="SAPBEXexcBad8 5 4 2 2" xfId="9557"/>
    <cellStyle name="SAPBEXexcBad8 5 4 2 3" xfId="14087"/>
    <cellStyle name="SAPBEXexcBad8 5 4 2 4" xfId="20941"/>
    <cellStyle name="SAPBEXexcBad8 5 4 2 5" xfId="24519"/>
    <cellStyle name="SAPBEXexcBad8 5 4 2 6" xfId="27973"/>
    <cellStyle name="SAPBEXexcBad8 5 4 2 7" xfId="30473"/>
    <cellStyle name="SAPBEXexcBad8 5 4 3" xfId="9556"/>
    <cellStyle name="SAPBEXexcBad8 5 4 4" xfId="14086"/>
    <cellStyle name="SAPBEXexcBad8 5 4 5" xfId="20940"/>
    <cellStyle name="SAPBEXexcBad8 5 4 6" xfId="24518"/>
    <cellStyle name="SAPBEXexcBad8 5 4 7" xfId="27972"/>
    <cellStyle name="SAPBEXexcBad8 5 4 8" xfId="30472"/>
    <cellStyle name="SAPBEXexcBad8 5 5" xfId="3169"/>
    <cellStyle name="SAPBEXexcBad8 5 5 2" xfId="5716"/>
    <cellStyle name="SAPBEXexcBad8 5 5 2 2" xfId="9559"/>
    <cellStyle name="SAPBEXexcBad8 5 5 2 3" xfId="14089"/>
    <cellStyle name="SAPBEXexcBad8 5 5 2 4" xfId="20943"/>
    <cellStyle name="SAPBEXexcBad8 5 5 2 5" xfId="24521"/>
    <cellStyle name="SAPBEXexcBad8 5 5 2 6" xfId="30475"/>
    <cellStyle name="SAPBEXexcBad8 5 5 3" xfId="9558"/>
    <cellStyle name="SAPBEXexcBad8 5 5 4" xfId="14088"/>
    <cellStyle name="SAPBEXexcBad8 5 5 5" xfId="20942"/>
    <cellStyle name="SAPBEXexcBad8 5 5 6" xfId="24520"/>
    <cellStyle name="SAPBEXexcBad8 5 5 7" xfId="30474"/>
    <cellStyle name="SAPBEXexcBad8 5 6" xfId="3925"/>
    <cellStyle name="SAPBEXexcBad8 5 6 2" xfId="9560"/>
    <cellStyle name="SAPBEXexcBad8 5 6 3" xfId="14090"/>
    <cellStyle name="SAPBEXexcBad8 5 6 4" xfId="20944"/>
    <cellStyle name="SAPBEXexcBad8 5 6 5" xfId="24522"/>
    <cellStyle name="SAPBEXexcBad8 5 6 6" xfId="27974"/>
    <cellStyle name="SAPBEXexcBad8 5 6 7" xfId="30476"/>
    <cellStyle name="SAPBEXexcBad8 5 7" xfId="9551"/>
    <cellStyle name="SAPBEXexcBad8 5 8" xfId="14081"/>
    <cellStyle name="SAPBEXexcBad8 5 9" xfId="20935"/>
    <cellStyle name="SAPBEXexcBad8 6" xfId="42028"/>
    <cellStyle name="SAPBEXexcBad8 6 2" xfId="42029"/>
    <cellStyle name="SAPBEXexcBad8 6 3" xfId="42030"/>
    <cellStyle name="SAPBEXexcBad8 7" xfId="42031"/>
    <cellStyle name="SAPBEXexcBad9" xfId="632"/>
    <cellStyle name="SAPBEXexcBad9 2" xfId="1089"/>
    <cellStyle name="SAPBEXexcBad9 2 10" xfId="9562"/>
    <cellStyle name="SAPBEXexcBad9 2 11" xfId="14092"/>
    <cellStyle name="SAPBEXexcBad9 2 12" xfId="20946"/>
    <cellStyle name="SAPBEXexcBad9 2 13" xfId="27975"/>
    <cellStyle name="SAPBEXexcBad9 2 2" xfId="1194"/>
    <cellStyle name="SAPBEXexcBad9 2 2 10" xfId="20947"/>
    <cellStyle name="SAPBEXexcBad9 2 2 11" xfId="24523"/>
    <cellStyle name="SAPBEXexcBad9 2 2 12" xfId="27976"/>
    <cellStyle name="SAPBEXexcBad9 2 2 2" xfId="1745"/>
    <cellStyle name="SAPBEXexcBad9 2 2 2 2" xfId="4294"/>
    <cellStyle name="SAPBEXexcBad9 2 2 2 2 2" xfId="9565"/>
    <cellStyle name="SAPBEXexcBad9 2 2 2 2 3" xfId="14095"/>
    <cellStyle name="SAPBEXexcBad9 2 2 2 2 4" xfId="20949"/>
    <cellStyle name="SAPBEXexcBad9 2 2 2 2 5" xfId="24525"/>
    <cellStyle name="SAPBEXexcBad9 2 2 2 2 6" xfId="27978"/>
    <cellStyle name="SAPBEXexcBad9 2 2 2 2 7" xfId="30478"/>
    <cellStyle name="SAPBEXexcBad9 2 2 2 3" xfId="9564"/>
    <cellStyle name="SAPBEXexcBad9 2 2 2 3 2" xfId="42032"/>
    <cellStyle name="SAPBEXexcBad9 2 2 2 4" xfId="14094"/>
    <cellStyle name="SAPBEXexcBad9 2 2 2 5" xfId="20948"/>
    <cellStyle name="SAPBEXexcBad9 2 2 2 6" xfId="24524"/>
    <cellStyle name="SAPBEXexcBad9 2 2 2 7" xfId="27977"/>
    <cellStyle name="SAPBEXexcBad9 2 2 2 8" xfId="30477"/>
    <cellStyle name="SAPBEXexcBad9 2 2 3" xfId="2164"/>
    <cellStyle name="SAPBEXexcBad9 2 2 3 2" xfId="4711"/>
    <cellStyle name="SAPBEXexcBad9 2 2 3 2 2" xfId="9567"/>
    <cellStyle name="SAPBEXexcBad9 2 2 3 2 3" xfId="14097"/>
    <cellStyle name="SAPBEXexcBad9 2 2 3 2 4" xfId="20951"/>
    <cellStyle name="SAPBEXexcBad9 2 2 3 2 5" xfId="24527"/>
    <cellStyle name="SAPBEXexcBad9 2 2 3 2 6" xfId="27980"/>
    <cellStyle name="SAPBEXexcBad9 2 2 3 2 7" xfId="30480"/>
    <cellStyle name="SAPBEXexcBad9 2 2 3 3" xfId="9566"/>
    <cellStyle name="SAPBEXexcBad9 2 2 3 4" xfId="14096"/>
    <cellStyle name="SAPBEXexcBad9 2 2 3 5" xfId="20950"/>
    <cellStyle name="SAPBEXexcBad9 2 2 3 6" xfId="24526"/>
    <cellStyle name="SAPBEXexcBad9 2 2 3 7" xfId="27979"/>
    <cellStyle name="SAPBEXexcBad9 2 2 3 8" xfId="30479"/>
    <cellStyle name="SAPBEXexcBad9 2 2 4" xfId="2576"/>
    <cellStyle name="SAPBEXexcBad9 2 2 4 2" xfId="5123"/>
    <cellStyle name="SAPBEXexcBad9 2 2 4 2 2" xfId="9569"/>
    <cellStyle name="SAPBEXexcBad9 2 2 4 2 3" xfId="14099"/>
    <cellStyle name="SAPBEXexcBad9 2 2 4 2 4" xfId="20953"/>
    <cellStyle name="SAPBEXexcBad9 2 2 4 2 5" xfId="24529"/>
    <cellStyle name="SAPBEXexcBad9 2 2 4 2 6" xfId="27982"/>
    <cellStyle name="SAPBEXexcBad9 2 2 4 2 7" xfId="30482"/>
    <cellStyle name="SAPBEXexcBad9 2 2 4 3" xfId="9568"/>
    <cellStyle name="SAPBEXexcBad9 2 2 4 4" xfId="14098"/>
    <cellStyle name="SAPBEXexcBad9 2 2 4 5" xfId="20952"/>
    <cellStyle name="SAPBEXexcBad9 2 2 4 6" xfId="24528"/>
    <cellStyle name="SAPBEXexcBad9 2 2 4 7" xfId="27981"/>
    <cellStyle name="SAPBEXexcBad9 2 2 4 8" xfId="30481"/>
    <cellStyle name="SAPBEXexcBad9 2 2 5" xfId="2991"/>
    <cellStyle name="SAPBEXexcBad9 2 2 5 2" xfId="5538"/>
    <cellStyle name="SAPBEXexcBad9 2 2 5 2 2" xfId="9571"/>
    <cellStyle name="SAPBEXexcBad9 2 2 5 2 3" xfId="14101"/>
    <cellStyle name="SAPBEXexcBad9 2 2 5 2 4" xfId="20955"/>
    <cellStyle name="SAPBEXexcBad9 2 2 5 2 5" xfId="24531"/>
    <cellStyle name="SAPBEXexcBad9 2 2 5 2 6" xfId="27984"/>
    <cellStyle name="SAPBEXexcBad9 2 2 5 2 7" xfId="30483"/>
    <cellStyle name="SAPBEXexcBad9 2 2 5 3" xfId="9570"/>
    <cellStyle name="SAPBEXexcBad9 2 2 5 4" xfId="14100"/>
    <cellStyle name="SAPBEXexcBad9 2 2 5 5" xfId="20954"/>
    <cellStyle name="SAPBEXexcBad9 2 2 5 6" xfId="24530"/>
    <cellStyle name="SAPBEXexcBad9 2 2 5 7" xfId="27983"/>
    <cellStyle name="SAPBEXexcBad9 2 2 6" xfId="3431"/>
    <cellStyle name="SAPBEXexcBad9 2 2 6 2" xfId="9572"/>
    <cellStyle name="SAPBEXexcBad9 2 2 6 3" xfId="14102"/>
    <cellStyle name="SAPBEXexcBad9 2 2 6 4" xfId="20956"/>
    <cellStyle name="SAPBEXexcBad9 2 2 6 5" xfId="24532"/>
    <cellStyle name="SAPBEXexcBad9 2 2 6 6" xfId="27985"/>
    <cellStyle name="SAPBEXexcBad9 2 2 6 7" xfId="30484"/>
    <cellStyle name="SAPBEXexcBad9 2 2 7" xfId="3747"/>
    <cellStyle name="SAPBEXexcBad9 2 2 7 2" xfId="9573"/>
    <cellStyle name="SAPBEXexcBad9 2 2 7 3" xfId="14103"/>
    <cellStyle name="SAPBEXexcBad9 2 2 7 4" xfId="20957"/>
    <cellStyle name="SAPBEXexcBad9 2 2 7 5" xfId="24533"/>
    <cellStyle name="SAPBEXexcBad9 2 2 7 6" xfId="27986"/>
    <cellStyle name="SAPBEXexcBad9 2 2 7 7" xfId="30485"/>
    <cellStyle name="SAPBEXexcBad9 2 2 8" xfId="9563"/>
    <cellStyle name="SAPBEXexcBad9 2 2 9" xfId="14093"/>
    <cellStyle name="SAPBEXexcBad9 2 3" xfId="1293"/>
    <cellStyle name="SAPBEXexcBad9 2 3 10" xfId="20958"/>
    <cellStyle name="SAPBEXexcBad9 2 3 11" xfId="27987"/>
    <cellStyle name="SAPBEXexcBad9 2 3 12" xfId="30486"/>
    <cellStyle name="SAPBEXexcBad9 2 3 2" xfId="1844"/>
    <cellStyle name="SAPBEXexcBad9 2 3 2 2" xfId="4393"/>
    <cellStyle name="SAPBEXexcBad9 2 3 2 2 2" xfId="9576"/>
    <cellStyle name="SAPBEXexcBad9 2 3 2 2 3" xfId="14106"/>
    <cellStyle name="SAPBEXexcBad9 2 3 2 2 4" xfId="20960"/>
    <cellStyle name="SAPBEXexcBad9 2 3 2 2 5" xfId="24535"/>
    <cellStyle name="SAPBEXexcBad9 2 3 2 2 6" xfId="27989"/>
    <cellStyle name="SAPBEXexcBad9 2 3 2 2 7" xfId="30488"/>
    <cellStyle name="SAPBEXexcBad9 2 3 2 3" xfId="9575"/>
    <cellStyle name="SAPBEXexcBad9 2 3 2 4" xfId="14105"/>
    <cellStyle name="SAPBEXexcBad9 2 3 2 5" xfId="20959"/>
    <cellStyle name="SAPBEXexcBad9 2 3 2 6" xfId="24534"/>
    <cellStyle name="SAPBEXexcBad9 2 3 2 7" xfId="27988"/>
    <cellStyle name="SAPBEXexcBad9 2 3 2 8" xfId="30487"/>
    <cellStyle name="SAPBEXexcBad9 2 3 3" xfId="2263"/>
    <cellStyle name="SAPBEXexcBad9 2 3 3 2" xfId="4810"/>
    <cellStyle name="SAPBEXexcBad9 2 3 3 2 2" xfId="9578"/>
    <cellStyle name="SAPBEXexcBad9 2 3 3 2 3" xfId="14108"/>
    <cellStyle name="SAPBEXexcBad9 2 3 3 2 4" xfId="20962"/>
    <cellStyle name="SAPBEXexcBad9 2 3 3 2 5" xfId="24537"/>
    <cellStyle name="SAPBEXexcBad9 2 3 3 2 6" xfId="27991"/>
    <cellStyle name="SAPBEXexcBad9 2 3 3 2 7" xfId="30490"/>
    <cellStyle name="SAPBEXexcBad9 2 3 3 3" xfId="9577"/>
    <cellStyle name="SAPBEXexcBad9 2 3 3 4" xfId="14107"/>
    <cellStyle name="SAPBEXexcBad9 2 3 3 5" xfId="20961"/>
    <cellStyle name="SAPBEXexcBad9 2 3 3 6" xfId="24536"/>
    <cellStyle name="SAPBEXexcBad9 2 3 3 7" xfId="27990"/>
    <cellStyle name="SAPBEXexcBad9 2 3 3 8" xfId="30489"/>
    <cellStyle name="SAPBEXexcBad9 2 3 4" xfId="2675"/>
    <cellStyle name="SAPBEXexcBad9 2 3 4 2" xfId="5222"/>
    <cellStyle name="SAPBEXexcBad9 2 3 4 2 2" xfId="9580"/>
    <cellStyle name="SAPBEXexcBad9 2 3 4 2 3" xfId="14110"/>
    <cellStyle name="SAPBEXexcBad9 2 3 4 2 4" xfId="20964"/>
    <cellStyle name="SAPBEXexcBad9 2 3 4 2 5" xfId="24539"/>
    <cellStyle name="SAPBEXexcBad9 2 3 4 2 6" xfId="27993"/>
    <cellStyle name="SAPBEXexcBad9 2 3 4 2 7" xfId="30492"/>
    <cellStyle name="SAPBEXexcBad9 2 3 4 3" xfId="9579"/>
    <cellStyle name="SAPBEXexcBad9 2 3 4 4" xfId="14109"/>
    <cellStyle name="SAPBEXexcBad9 2 3 4 5" xfId="20963"/>
    <cellStyle name="SAPBEXexcBad9 2 3 4 6" xfId="24538"/>
    <cellStyle name="SAPBEXexcBad9 2 3 4 7" xfId="27992"/>
    <cellStyle name="SAPBEXexcBad9 2 3 4 8" xfId="30491"/>
    <cellStyle name="SAPBEXexcBad9 2 3 5" xfId="3090"/>
    <cellStyle name="SAPBEXexcBad9 2 3 5 2" xfId="5637"/>
    <cellStyle name="SAPBEXexcBad9 2 3 5 2 2" xfId="9582"/>
    <cellStyle name="SAPBEXexcBad9 2 3 5 2 3" xfId="14112"/>
    <cellStyle name="SAPBEXexcBad9 2 3 5 2 4" xfId="20966"/>
    <cellStyle name="SAPBEXexcBad9 2 3 5 2 5" xfId="24541"/>
    <cellStyle name="SAPBEXexcBad9 2 3 5 2 6" xfId="27995"/>
    <cellStyle name="SAPBEXexcBad9 2 3 5 2 7" xfId="30494"/>
    <cellStyle name="SAPBEXexcBad9 2 3 5 3" xfId="9581"/>
    <cellStyle name="SAPBEXexcBad9 2 3 5 4" xfId="14111"/>
    <cellStyle name="SAPBEXexcBad9 2 3 5 5" xfId="20965"/>
    <cellStyle name="SAPBEXexcBad9 2 3 5 6" xfId="24540"/>
    <cellStyle name="SAPBEXexcBad9 2 3 5 7" xfId="27994"/>
    <cellStyle name="SAPBEXexcBad9 2 3 5 8" xfId="30493"/>
    <cellStyle name="SAPBEXexcBad9 2 3 6" xfId="3432"/>
    <cellStyle name="SAPBEXexcBad9 2 3 6 2" xfId="9583"/>
    <cellStyle name="SAPBEXexcBad9 2 3 6 3" xfId="14113"/>
    <cellStyle name="SAPBEXexcBad9 2 3 6 4" xfId="20967"/>
    <cellStyle name="SAPBEXexcBad9 2 3 6 5" xfId="24542"/>
    <cellStyle name="SAPBEXexcBad9 2 3 6 6" xfId="27996"/>
    <cellStyle name="SAPBEXexcBad9 2 3 6 7" xfId="30495"/>
    <cellStyle name="SAPBEXexcBad9 2 3 7" xfId="3846"/>
    <cellStyle name="SAPBEXexcBad9 2 3 7 2" xfId="9584"/>
    <cellStyle name="SAPBEXexcBad9 2 3 7 3" xfId="14114"/>
    <cellStyle name="SAPBEXexcBad9 2 3 7 4" xfId="20968"/>
    <cellStyle name="SAPBEXexcBad9 2 3 7 5" xfId="24543"/>
    <cellStyle name="SAPBEXexcBad9 2 3 7 6" xfId="27997"/>
    <cellStyle name="SAPBEXexcBad9 2 3 7 7" xfId="30496"/>
    <cellStyle name="SAPBEXexcBad9 2 3 8" xfId="9574"/>
    <cellStyle name="SAPBEXexcBad9 2 3 9" xfId="14104"/>
    <cellStyle name="SAPBEXexcBad9 2 4" xfId="1641"/>
    <cellStyle name="SAPBEXexcBad9 2 4 2" xfId="4190"/>
    <cellStyle name="SAPBEXexcBad9 2 4 2 2" xfId="9586"/>
    <cellStyle name="SAPBEXexcBad9 2 4 2 3" xfId="14116"/>
    <cellStyle name="SAPBEXexcBad9 2 4 2 4" xfId="20970"/>
    <cellStyle name="SAPBEXexcBad9 2 4 2 5" xfId="24545"/>
    <cellStyle name="SAPBEXexcBad9 2 4 2 6" xfId="27999"/>
    <cellStyle name="SAPBEXexcBad9 2 4 2 7" xfId="30498"/>
    <cellStyle name="SAPBEXexcBad9 2 4 3" xfId="9585"/>
    <cellStyle name="SAPBEXexcBad9 2 4 4" xfId="14115"/>
    <cellStyle name="SAPBEXexcBad9 2 4 5" xfId="20969"/>
    <cellStyle name="SAPBEXexcBad9 2 4 6" xfId="24544"/>
    <cellStyle name="SAPBEXexcBad9 2 4 7" xfId="27998"/>
    <cellStyle name="SAPBEXexcBad9 2 4 8" xfId="30497"/>
    <cellStyle name="SAPBEXexcBad9 2 5" xfId="2060"/>
    <cellStyle name="SAPBEXexcBad9 2 5 2" xfId="4607"/>
    <cellStyle name="SAPBEXexcBad9 2 5 2 2" xfId="9588"/>
    <cellStyle name="SAPBEXexcBad9 2 5 2 3" xfId="14118"/>
    <cellStyle name="SAPBEXexcBad9 2 5 2 4" xfId="20972"/>
    <cellStyle name="SAPBEXexcBad9 2 5 2 5" xfId="24547"/>
    <cellStyle name="SAPBEXexcBad9 2 5 2 6" xfId="28001"/>
    <cellStyle name="SAPBEXexcBad9 2 5 2 7" xfId="30500"/>
    <cellStyle name="SAPBEXexcBad9 2 5 3" xfId="9587"/>
    <cellStyle name="SAPBEXexcBad9 2 5 4" xfId="14117"/>
    <cellStyle name="SAPBEXexcBad9 2 5 5" xfId="20971"/>
    <cellStyle name="SAPBEXexcBad9 2 5 6" xfId="24546"/>
    <cellStyle name="SAPBEXexcBad9 2 5 7" xfId="28000"/>
    <cellStyle name="SAPBEXexcBad9 2 5 8" xfId="30499"/>
    <cellStyle name="SAPBEXexcBad9 2 6" xfId="2472"/>
    <cellStyle name="SAPBEXexcBad9 2 6 2" xfId="5019"/>
    <cellStyle name="SAPBEXexcBad9 2 6 2 2" xfId="9590"/>
    <cellStyle name="SAPBEXexcBad9 2 6 2 3" xfId="14120"/>
    <cellStyle name="SAPBEXexcBad9 2 6 2 4" xfId="20974"/>
    <cellStyle name="SAPBEXexcBad9 2 6 2 5" xfId="24549"/>
    <cellStyle name="SAPBEXexcBad9 2 6 2 6" xfId="28003"/>
    <cellStyle name="SAPBEXexcBad9 2 6 2 7" xfId="30502"/>
    <cellStyle name="SAPBEXexcBad9 2 6 3" xfId="9589"/>
    <cellStyle name="SAPBEXexcBad9 2 6 4" xfId="14119"/>
    <cellStyle name="SAPBEXexcBad9 2 6 5" xfId="20973"/>
    <cellStyle name="SAPBEXexcBad9 2 6 6" xfId="24548"/>
    <cellStyle name="SAPBEXexcBad9 2 6 7" xfId="28002"/>
    <cellStyle name="SAPBEXexcBad9 2 6 8" xfId="30501"/>
    <cellStyle name="SAPBEXexcBad9 2 7" xfId="2887"/>
    <cellStyle name="SAPBEXexcBad9 2 7 2" xfId="5434"/>
    <cellStyle name="SAPBEXexcBad9 2 7 2 2" xfId="9592"/>
    <cellStyle name="SAPBEXexcBad9 2 7 2 3" xfId="14122"/>
    <cellStyle name="SAPBEXexcBad9 2 7 2 4" xfId="20976"/>
    <cellStyle name="SAPBEXexcBad9 2 7 2 5" xfId="24551"/>
    <cellStyle name="SAPBEXexcBad9 2 7 2 6" xfId="28005"/>
    <cellStyle name="SAPBEXexcBad9 2 7 2 7" xfId="30504"/>
    <cellStyle name="SAPBEXexcBad9 2 7 3" xfId="9591"/>
    <cellStyle name="SAPBEXexcBad9 2 7 4" xfId="14121"/>
    <cellStyle name="SAPBEXexcBad9 2 7 5" xfId="20975"/>
    <cellStyle name="SAPBEXexcBad9 2 7 6" xfId="24550"/>
    <cellStyle name="SAPBEXexcBad9 2 7 7" xfId="28004"/>
    <cellStyle name="SAPBEXexcBad9 2 7 8" xfId="30503"/>
    <cellStyle name="SAPBEXexcBad9 2 8" xfId="3430"/>
    <cellStyle name="SAPBEXexcBad9 2 8 2" xfId="9593"/>
    <cellStyle name="SAPBEXexcBad9 2 8 3" xfId="14123"/>
    <cellStyle name="SAPBEXexcBad9 2 8 4" xfId="20977"/>
    <cellStyle name="SAPBEXexcBad9 2 8 5" xfId="24552"/>
    <cellStyle name="SAPBEXexcBad9 2 8 6" xfId="28006"/>
    <cellStyle name="SAPBEXexcBad9 2 8 7" xfId="30505"/>
    <cellStyle name="SAPBEXexcBad9 2 9" xfId="3643"/>
    <cellStyle name="SAPBEXexcBad9 2 9 2" xfId="9594"/>
    <cellStyle name="SAPBEXexcBad9 2 9 3" xfId="14124"/>
    <cellStyle name="SAPBEXexcBad9 2 9 4" xfId="20978"/>
    <cellStyle name="SAPBEXexcBad9 2 9 5" xfId="24553"/>
    <cellStyle name="SAPBEXexcBad9 2 9 6" xfId="28007"/>
    <cellStyle name="SAPBEXexcBad9 2 9 7" xfId="30506"/>
    <cellStyle name="SAPBEXexcBad9 3" xfId="940"/>
    <cellStyle name="SAPBEXexcBad9 3 10" xfId="24554"/>
    <cellStyle name="SAPBEXexcBad9 3 11" xfId="28008"/>
    <cellStyle name="SAPBEXexcBad9 3 12" xfId="30507"/>
    <cellStyle name="SAPBEXexcBad9 3 2" xfId="1524"/>
    <cellStyle name="SAPBEXexcBad9 3 2 2" xfId="4073"/>
    <cellStyle name="SAPBEXexcBad9 3 2 2 2" xfId="9597"/>
    <cellStyle name="SAPBEXexcBad9 3 2 2 2 2" xfId="42033"/>
    <cellStyle name="SAPBEXexcBad9 3 2 2 2 3" xfId="42034"/>
    <cellStyle name="SAPBEXexcBad9 3 2 2 3" xfId="14127"/>
    <cellStyle name="SAPBEXexcBad9 3 2 2 3 2" xfId="42035"/>
    <cellStyle name="SAPBEXexcBad9 3 2 2 4" xfId="20981"/>
    <cellStyle name="SAPBEXexcBad9 3 2 2 5" xfId="24556"/>
    <cellStyle name="SAPBEXexcBad9 3 2 2 6" xfId="28010"/>
    <cellStyle name="SAPBEXexcBad9 3 2 2 7" xfId="30509"/>
    <cellStyle name="SAPBEXexcBad9 3 2 3" xfId="9596"/>
    <cellStyle name="SAPBEXexcBad9 3 2 3 2" xfId="42036"/>
    <cellStyle name="SAPBEXexcBad9 3 2 3 3" xfId="42037"/>
    <cellStyle name="SAPBEXexcBad9 3 2 4" xfId="14126"/>
    <cellStyle name="SAPBEXexcBad9 3 2 4 2" xfId="42038"/>
    <cellStyle name="SAPBEXexcBad9 3 2 5" xfId="20980"/>
    <cellStyle name="SAPBEXexcBad9 3 2 6" xfId="24555"/>
    <cellStyle name="SAPBEXexcBad9 3 2 7" xfId="28009"/>
    <cellStyle name="SAPBEXexcBad9 3 2 8" xfId="30508"/>
    <cellStyle name="SAPBEXexcBad9 3 3" xfId="1403"/>
    <cellStyle name="SAPBEXexcBad9 3 3 2" xfId="3952"/>
    <cellStyle name="SAPBEXexcBad9 3 3 2 2" xfId="9599"/>
    <cellStyle name="SAPBEXexcBad9 3 3 2 3" xfId="14129"/>
    <cellStyle name="SAPBEXexcBad9 3 3 2 4" xfId="20983"/>
    <cellStyle name="SAPBEXexcBad9 3 3 2 5" xfId="24558"/>
    <cellStyle name="SAPBEXexcBad9 3 3 2 6" xfId="28012"/>
    <cellStyle name="SAPBEXexcBad9 3 3 2 7" xfId="30511"/>
    <cellStyle name="SAPBEXexcBad9 3 3 3" xfId="9598"/>
    <cellStyle name="SAPBEXexcBad9 3 3 3 2" xfId="42039"/>
    <cellStyle name="SAPBEXexcBad9 3 3 4" xfId="14128"/>
    <cellStyle name="SAPBEXexcBad9 3 3 5" xfId="20982"/>
    <cellStyle name="SAPBEXexcBad9 3 3 6" xfId="24557"/>
    <cellStyle name="SAPBEXexcBad9 3 3 7" xfId="28011"/>
    <cellStyle name="SAPBEXexcBad9 3 3 8" xfId="30510"/>
    <cellStyle name="SAPBEXexcBad9 3 4" xfId="1489"/>
    <cellStyle name="SAPBEXexcBad9 3 4 2" xfId="4038"/>
    <cellStyle name="SAPBEXexcBad9 3 4 2 2" xfId="9601"/>
    <cellStyle name="SAPBEXexcBad9 3 4 2 3" xfId="14131"/>
    <cellStyle name="SAPBEXexcBad9 3 4 2 4" xfId="20985"/>
    <cellStyle name="SAPBEXexcBad9 3 4 2 5" xfId="24560"/>
    <cellStyle name="SAPBEXexcBad9 3 4 2 6" xfId="28014"/>
    <cellStyle name="SAPBEXexcBad9 3 4 2 7" xfId="30513"/>
    <cellStyle name="SAPBEXexcBad9 3 4 3" xfId="9600"/>
    <cellStyle name="SAPBEXexcBad9 3 4 4" xfId="14130"/>
    <cellStyle name="SAPBEXexcBad9 3 4 5" xfId="24559"/>
    <cellStyle name="SAPBEXexcBad9 3 4 6" xfId="28013"/>
    <cellStyle name="SAPBEXexcBad9 3 4 7" xfId="30512"/>
    <cellStyle name="SAPBEXexcBad9 3 5" xfId="1437"/>
    <cellStyle name="SAPBEXexcBad9 3 5 2" xfId="3986"/>
    <cellStyle name="SAPBEXexcBad9 3 5 2 2" xfId="9603"/>
    <cellStyle name="SAPBEXexcBad9 3 5 2 3" xfId="14133"/>
    <cellStyle name="SAPBEXexcBad9 3 5 2 4" xfId="20987"/>
    <cellStyle name="SAPBEXexcBad9 3 5 2 5" xfId="24562"/>
    <cellStyle name="SAPBEXexcBad9 3 5 2 6" xfId="28016"/>
    <cellStyle name="SAPBEXexcBad9 3 5 2 7" xfId="30515"/>
    <cellStyle name="SAPBEXexcBad9 3 5 3" xfId="9602"/>
    <cellStyle name="SAPBEXexcBad9 3 5 4" xfId="14132"/>
    <cellStyle name="SAPBEXexcBad9 3 5 5" xfId="20986"/>
    <cellStyle name="SAPBEXexcBad9 3 5 6" xfId="24561"/>
    <cellStyle name="SAPBEXexcBad9 3 5 7" xfId="28015"/>
    <cellStyle name="SAPBEXexcBad9 3 5 8" xfId="30514"/>
    <cellStyle name="SAPBEXexcBad9 3 6" xfId="3433"/>
    <cellStyle name="SAPBEXexcBad9 3 6 2" xfId="9604"/>
    <cellStyle name="SAPBEXexcBad9 3 6 3" xfId="14134"/>
    <cellStyle name="SAPBEXexcBad9 3 6 4" xfId="20988"/>
    <cellStyle name="SAPBEXexcBad9 3 6 5" xfId="24563"/>
    <cellStyle name="SAPBEXexcBad9 3 6 6" xfId="28017"/>
    <cellStyle name="SAPBEXexcBad9 3 6 7" xfId="30516"/>
    <cellStyle name="SAPBEXexcBad9 3 7" xfId="3221"/>
    <cellStyle name="SAPBEXexcBad9 3 7 2" xfId="9605"/>
    <cellStyle name="SAPBEXexcBad9 3 7 3" xfId="14135"/>
    <cellStyle name="SAPBEXexcBad9 3 7 4" xfId="20989"/>
    <cellStyle name="SAPBEXexcBad9 3 7 5" xfId="24564"/>
    <cellStyle name="SAPBEXexcBad9 3 7 6" xfId="28018"/>
    <cellStyle name="SAPBEXexcBad9 3 7 7" xfId="30517"/>
    <cellStyle name="SAPBEXexcBad9 3 8" xfId="9595"/>
    <cellStyle name="SAPBEXexcBad9 3 9" xfId="14125"/>
    <cellStyle name="SAPBEXexcBad9 4" xfId="965"/>
    <cellStyle name="SAPBEXexcBad9 4 10" xfId="28019"/>
    <cellStyle name="SAPBEXexcBad9 4 11" xfId="30518"/>
    <cellStyle name="SAPBEXexcBad9 4 2" xfId="1549"/>
    <cellStyle name="SAPBEXexcBad9 4 2 2" xfId="4098"/>
    <cellStyle name="SAPBEXexcBad9 4 2 2 2" xfId="9608"/>
    <cellStyle name="SAPBEXexcBad9 4 2 2 3" xfId="14138"/>
    <cellStyle name="SAPBEXexcBad9 4 2 2 4" xfId="20992"/>
    <cellStyle name="SAPBEXexcBad9 4 2 2 5" xfId="24567"/>
    <cellStyle name="SAPBEXexcBad9 4 2 2 6" xfId="28021"/>
    <cellStyle name="SAPBEXexcBad9 4 2 2 7" xfId="30520"/>
    <cellStyle name="SAPBEXexcBad9 4 2 3" xfId="9607"/>
    <cellStyle name="SAPBEXexcBad9 4 2 4" xfId="14137"/>
    <cellStyle name="SAPBEXexcBad9 4 2 5" xfId="20991"/>
    <cellStyle name="SAPBEXexcBad9 4 2 6" xfId="24566"/>
    <cellStyle name="SAPBEXexcBad9 4 2 7" xfId="28020"/>
    <cellStyle name="SAPBEXexcBad9 4 2 8" xfId="30519"/>
    <cellStyle name="SAPBEXexcBad9 4 3" xfId="1968"/>
    <cellStyle name="SAPBEXexcBad9 4 3 2" xfId="4515"/>
    <cellStyle name="SAPBEXexcBad9 4 3 2 2" xfId="9610"/>
    <cellStyle name="SAPBEXexcBad9 4 3 2 3" xfId="20994"/>
    <cellStyle name="SAPBEXexcBad9 4 3 2 4" xfId="24569"/>
    <cellStyle name="SAPBEXexcBad9 4 3 2 5" xfId="28023"/>
    <cellStyle name="SAPBEXexcBad9 4 3 2 6" xfId="30522"/>
    <cellStyle name="SAPBEXexcBad9 4 3 3" xfId="9609"/>
    <cellStyle name="SAPBEXexcBad9 4 3 4" xfId="20993"/>
    <cellStyle name="SAPBEXexcBad9 4 3 5" xfId="24568"/>
    <cellStyle name="SAPBEXexcBad9 4 3 6" xfId="28022"/>
    <cellStyle name="SAPBEXexcBad9 4 3 7" xfId="30521"/>
    <cellStyle name="SAPBEXexcBad9 4 4" xfId="2380"/>
    <cellStyle name="SAPBEXexcBad9 4 4 2" xfId="4927"/>
    <cellStyle name="SAPBEXexcBad9 4 4 2 2" xfId="9612"/>
    <cellStyle name="SAPBEXexcBad9 4 4 2 3" xfId="14142"/>
    <cellStyle name="SAPBEXexcBad9 4 4 2 4" xfId="20996"/>
    <cellStyle name="SAPBEXexcBad9 4 4 2 5" xfId="24571"/>
    <cellStyle name="SAPBEXexcBad9 4 4 2 6" xfId="28025"/>
    <cellStyle name="SAPBEXexcBad9 4 4 2 7" xfId="30524"/>
    <cellStyle name="SAPBEXexcBad9 4 4 3" xfId="9611"/>
    <cellStyle name="SAPBEXexcBad9 4 4 4" xfId="14141"/>
    <cellStyle name="SAPBEXexcBad9 4 4 5" xfId="20995"/>
    <cellStyle name="SAPBEXexcBad9 4 4 6" xfId="24570"/>
    <cellStyle name="SAPBEXexcBad9 4 4 7" xfId="28024"/>
    <cellStyle name="SAPBEXexcBad9 4 4 8" xfId="30523"/>
    <cellStyle name="SAPBEXexcBad9 4 5" xfId="2795"/>
    <cellStyle name="SAPBEXexcBad9 4 5 2" xfId="5342"/>
    <cellStyle name="SAPBEXexcBad9 4 5 2 2" xfId="14144"/>
    <cellStyle name="SAPBEXexcBad9 4 5 2 3" xfId="20998"/>
    <cellStyle name="SAPBEXexcBad9 4 5 2 4" xfId="24573"/>
    <cellStyle name="SAPBEXexcBad9 4 5 2 5" xfId="28027"/>
    <cellStyle name="SAPBEXexcBad9 4 5 2 6" xfId="30526"/>
    <cellStyle name="SAPBEXexcBad9 4 5 3" xfId="14143"/>
    <cellStyle name="SAPBEXexcBad9 4 5 4" xfId="20997"/>
    <cellStyle name="SAPBEXexcBad9 4 5 5" xfId="24572"/>
    <cellStyle name="SAPBEXexcBad9 4 5 6" xfId="28026"/>
    <cellStyle name="SAPBEXexcBad9 4 5 7" xfId="30525"/>
    <cellStyle name="SAPBEXexcBad9 4 6" xfId="3434"/>
    <cellStyle name="SAPBEXexcBad9 4 6 2" xfId="9615"/>
    <cellStyle name="SAPBEXexcBad9 4 6 3" xfId="14145"/>
    <cellStyle name="SAPBEXexcBad9 4 6 4" xfId="20999"/>
    <cellStyle name="SAPBEXexcBad9 4 6 5" xfId="24574"/>
    <cellStyle name="SAPBEXexcBad9 4 6 6" xfId="28028"/>
    <cellStyle name="SAPBEXexcBad9 4 6 7" xfId="30527"/>
    <cellStyle name="SAPBEXexcBad9 4 7" xfId="3196"/>
    <cellStyle name="SAPBEXexcBad9 4 7 2" xfId="9616"/>
    <cellStyle name="SAPBEXexcBad9 4 7 3" xfId="14146"/>
    <cellStyle name="SAPBEXexcBad9 4 7 4" xfId="21000"/>
    <cellStyle name="SAPBEXexcBad9 4 7 5" xfId="24575"/>
    <cellStyle name="SAPBEXexcBad9 4 7 6" xfId="28029"/>
    <cellStyle name="SAPBEXexcBad9 4 7 7" xfId="30528"/>
    <cellStyle name="SAPBEXexcBad9 4 8" xfId="20990"/>
    <cellStyle name="SAPBEXexcBad9 4 9" xfId="24565"/>
    <cellStyle name="SAPBEXexcBad9 5" xfId="1376"/>
    <cellStyle name="SAPBEXexcBad9 5 10" xfId="24576"/>
    <cellStyle name="SAPBEXexcBad9 5 11" xfId="30529"/>
    <cellStyle name="SAPBEXexcBad9 5 2" xfId="1926"/>
    <cellStyle name="SAPBEXexcBad9 5 2 2" xfId="4473"/>
    <cellStyle name="SAPBEXexcBad9 5 2 2 2" xfId="9619"/>
    <cellStyle name="SAPBEXexcBad9 5 2 2 3" xfId="14149"/>
    <cellStyle name="SAPBEXexcBad9 5 2 2 4" xfId="21003"/>
    <cellStyle name="SAPBEXexcBad9 5 2 2 5" xfId="24578"/>
    <cellStyle name="SAPBEXexcBad9 5 2 2 6" xfId="28031"/>
    <cellStyle name="SAPBEXexcBad9 5 2 2 7" xfId="30531"/>
    <cellStyle name="SAPBEXexcBad9 5 2 3" xfId="9618"/>
    <cellStyle name="SAPBEXexcBad9 5 2 4" xfId="14148"/>
    <cellStyle name="SAPBEXexcBad9 5 2 5" xfId="21002"/>
    <cellStyle name="SAPBEXexcBad9 5 2 6" xfId="24577"/>
    <cellStyle name="SAPBEXexcBad9 5 2 7" xfId="28030"/>
    <cellStyle name="SAPBEXexcBad9 5 2 8" xfId="30530"/>
    <cellStyle name="SAPBEXexcBad9 5 3" xfId="2343"/>
    <cellStyle name="SAPBEXexcBad9 5 3 2" xfId="4890"/>
    <cellStyle name="SAPBEXexcBad9 5 3 2 2" xfId="9621"/>
    <cellStyle name="SAPBEXexcBad9 5 3 2 3" xfId="14151"/>
    <cellStyle name="SAPBEXexcBad9 5 3 2 4" xfId="21005"/>
    <cellStyle name="SAPBEXexcBad9 5 3 2 5" xfId="24580"/>
    <cellStyle name="SAPBEXexcBad9 5 3 2 6" xfId="28033"/>
    <cellStyle name="SAPBEXexcBad9 5 3 2 7" xfId="30533"/>
    <cellStyle name="SAPBEXexcBad9 5 3 3" xfId="9620"/>
    <cellStyle name="SAPBEXexcBad9 5 3 4" xfId="14150"/>
    <cellStyle name="SAPBEXexcBad9 5 3 5" xfId="21004"/>
    <cellStyle name="SAPBEXexcBad9 5 3 6" xfId="24579"/>
    <cellStyle name="SAPBEXexcBad9 5 3 7" xfId="28032"/>
    <cellStyle name="SAPBEXexcBad9 5 3 8" xfId="30532"/>
    <cellStyle name="SAPBEXexcBad9 5 4" xfId="2755"/>
    <cellStyle name="SAPBEXexcBad9 5 4 2" xfId="5302"/>
    <cellStyle name="SAPBEXexcBad9 5 4 2 2" xfId="9623"/>
    <cellStyle name="SAPBEXexcBad9 5 4 2 3" xfId="14153"/>
    <cellStyle name="SAPBEXexcBad9 5 4 2 4" xfId="21007"/>
    <cellStyle name="SAPBEXexcBad9 5 4 2 5" xfId="24582"/>
    <cellStyle name="SAPBEXexcBad9 5 4 2 6" xfId="28035"/>
    <cellStyle name="SAPBEXexcBad9 5 4 2 7" xfId="30535"/>
    <cellStyle name="SAPBEXexcBad9 5 4 3" xfId="9622"/>
    <cellStyle name="SAPBEXexcBad9 5 4 4" xfId="14152"/>
    <cellStyle name="SAPBEXexcBad9 5 4 5" xfId="21006"/>
    <cellStyle name="SAPBEXexcBad9 5 4 6" xfId="24581"/>
    <cellStyle name="SAPBEXexcBad9 5 4 7" xfId="28034"/>
    <cellStyle name="SAPBEXexcBad9 5 4 8" xfId="30534"/>
    <cellStyle name="SAPBEXexcBad9 5 5" xfId="3170"/>
    <cellStyle name="SAPBEXexcBad9 5 5 2" xfId="5717"/>
    <cellStyle name="SAPBEXexcBad9 5 5 2 2" xfId="9625"/>
    <cellStyle name="SAPBEXexcBad9 5 5 2 3" xfId="14155"/>
    <cellStyle name="SAPBEXexcBad9 5 5 2 4" xfId="21009"/>
    <cellStyle name="SAPBEXexcBad9 5 5 2 5" xfId="24584"/>
    <cellStyle name="SAPBEXexcBad9 5 5 2 6" xfId="30537"/>
    <cellStyle name="SAPBEXexcBad9 5 5 3" xfId="9624"/>
    <cellStyle name="SAPBEXexcBad9 5 5 4" xfId="14154"/>
    <cellStyle name="SAPBEXexcBad9 5 5 5" xfId="21008"/>
    <cellStyle name="SAPBEXexcBad9 5 5 6" xfId="24583"/>
    <cellStyle name="SAPBEXexcBad9 5 5 7" xfId="30536"/>
    <cellStyle name="SAPBEXexcBad9 5 6" xfId="3926"/>
    <cellStyle name="SAPBEXexcBad9 5 6 2" xfId="9626"/>
    <cellStyle name="SAPBEXexcBad9 5 6 3" xfId="14156"/>
    <cellStyle name="SAPBEXexcBad9 5 6 4" xfId="21010"/>
    <cellStyle name="SAPBEXexcBad9 5 6 5" xfId="24585"/>
    <cellStyle name="SAPBEXexcBad9 5 6 6" xfId="28036"/>
    <cellStyle name="SAPBEXexcBad9 5 6 7" xfId="30538"/>
    <cellStyle name="SAPBEXexcBad9 5 7" xfId="9617"/>
    <cellStyle name="SAPBEXexcBad9 5 8" xfId="14147"/>
    <cellStyle name="SAPBEXexcBad9 5 9" xfId="21001"/>
    <cellStyle name="SAPBEXexcBad9 6" xfId="42040"/>
    <cellStyle name="SAPBEXexcBad9 6 2" xfId="42041"/>
    <cellStyle name="SAPBEXexcBad9 6 3" xfId="42042"/>
    <cellStyle name="SAPBEXexcBad9 7" xfId="42043"/>
    <cellStyle name="SAPBEXexcCritical4" xfId="633"/>
    <cellStyle name="SAPBEXexcCritical4 2" xfId="1090"/>
    <cellStyle name="SAPBEXexcCritical4 2 10" xfId="9628"/>
    <cellStyle name="SAPBEXexcCritical4 2 11" xfId="14158"/>
    <cellStyle name="SAPBEXexcCritical4 2 12" xfId="21012"/>
    <cellStyle name="SAPBEXexcCritical4 2 13" xfId="28037"/>
    <cellStyle name="SAPBEXexcCritical4 2 2" xfId="1195"/>
    <cellStyle name="SAPBEXexcCritical4 2 2 10" xfId="21013"/>
    <cellStyle name="SAPBEXexcCritical4 2 2 11" xfId="24586"/>
    <cellStyle name="SAPBEXexcCritical4 2 2 12" xfId="28038"/>
    <cellStyle name="SAPBEXexcCritical4 2 2 2" xfId="1746"/>
    <cellStyle name="SAPBEXexcCritical4 2 2 2 2" xfId="4295"/>
    <cellStyle name="SAPBEXexcCritical4 2 2 2 2 2" xfId="9631"/>
    <cellStyle name="SAPBEXexcCritical4 2 2 2 2 3" xfId="14161"/>
    <cellStyle name="SAPBEXexcCritical4 2 2 2 2 4" xfId="21015"/>
    <cellStyle name="SAPBEXexcCritical4 2 2 2 2 5" xfId="24588"/>
    <cellStyle name="SAPBEXexcCritical4 2 2 2 2 6" xfId="28040"/>
    <cellStyle name="SAPBEXexcCritical4 2 2 2 2 7" xfId="30540"/>
    <cellStyle name="SAPBEXexcCritical4 2 2 2 3" xfId="9630"/>
    <cellStyle name="SAPBEXexcCritical4 2 2 2 3 2" xfId="42044"/>
    <cellStyle name="SAPBEXexcCritical4 2 2 2 4" xfId="14160"/>
    <cellStyle name="SAPBEXexcCritical4 2 2 2 5" xfId="21014"/>
    <cellStyle name="SAPBEXexcCritical4 2 2 2 6" xfId="24587"/>
    <cellStyle name="SAPBEXexcCritical4 2 2 2 7" xfId="28039"/>
    <cellStyle name="SAPBEXexcCritical4 2 2 2 8" xfId="30539"/>
    <cellStyle name="SAPBEXexcCritical4 2 2 3" xfId="2165"/>
    <cellStyle name="SAPBEXexcCritical4 2 2 3 2" xfId="4712"/>
    <cellStyle name="SAPBEXexcCritical4 2 2 3 2 2" xfId="9633"/>
    <cellStyle name="SAPBEXexcCritical4 2 2 3 2 3" xfId="14163"/>
    <cellStyle name="SAPBEXexcCritical4 2 2 3 2 4" xfId="21017"/>
    <cellStyle name="SAPBEXexcCritical4 2 2 3 2 5" xfId="24590"/>
    <cellStyle name="SAPBEXexcCritical4 2 2 3 2 6" xfId="28042"/>
    <cellStyle name="SAPBEXexcCritical4 2 2 3 2 7" xfId="30542"/>
    <cellStyle name="SAPBEXexcCritical4 2 2 3 3" xfId="9632"/>
    <cellStyle name="SAPBEXexcCritical4 2 2 3 4" xfId="14162"/>
    <cellStyle name="SAPBEXexcCritical4 2 2 3 5" xfId="21016"/>
    <cellStyle name="SAPBEXexcCritical4 2 2 3 6" xfId="24589"/>
    <cellStyle name="SAPBEXexcCritical4 2 2 3 7" xfId="28041"/>
    <cellStyle name="SAPBEXexcCritical4 2 2 3 8" xfId="30541"/>
    <cellStyle name="SAPBEXexcCritical4 2 2 4" xfId="2577"/>
    <cellStyle name="SAPBEXexcCritical4 2 2 4 2" xfId="5124"/>
    <cellStyle name="SAPBEXexcCritical4 2 2 4 2 2" xfId="9635"/>
    <cellStyle name="SAPBEXexcCritical4 2 2 4 2 3" xfId="14165"/>
    <cellStyle name="SAPBEXexcCritical4 2 2 4 2 4" xfId="21019"/>
    <cellStyle name="SAPBEXexcCritical4 2 2 4 2 5" xfId="24592"/>
    <cellStyle name="SAPBEXexcCritical4 2 2 4 2 6" xfId="28044"/>
    <cellStyle name="SAPBEXexcCritical4 2 2 4 2 7" xfId="30544"/>
    <cellStyle name="SAPBEXexcCritical4 2 2 4 3" xfId="9634"/>
    <cellStyle name="SAPBEXexcCritical4 2 2 4 4" xfId="14164"/>
    <cellStyle name="SAPBEXexcCritical4 2 2 4 5" xfId="21018"/>
    <cellStyle name="SAPBEXexcCritical4 2 2 4 6" xfId="24591"/>
    <cellStyle name="SAPBEXexcCritical4 2 2 4 7" xfId="28043"/>
    <cellStyle name="SAPBEXexcCritical4 2 2 4 8" xfId="30543"/>
    <cellStyle name="SAPBEXexcCritical4 2 2 5" xfId="2992"/>
    <cellStyle name="SAPBEXexcCritical4 2 2 5 2" xfId="5539"/>
    <cellStyle name="SAPBEXexcCritical4 2 2 5 2 2" xfId="9637"/>
    <cellStyle name="SAPBEXexcCritical4 2 2 5 2 3" xfId="14167"/>
    <cellStyle name="SAPBEXexcCritical4 2 2 5 2 4" xfId="21021"/>
    <cellStyle name="SAPBEXexcCritical4 2 2 5 2 5" xfId="24594"/>
    <cellStyle name="SAPBEXexcCritical4 2 2 5 2 6" xfId="28046"/>
    <cellStyle name="SAPBEXexcCritical4 2 2 5 2 7" xfId="30545"/>
    <cellStyle name="SAPBEXexcCritical4 2 2 5 3" xfId="9636"/>
    <cellStyle name="SAPBEXexcCritical4 2 2 5 4" xfId="14166"/>
    <cellStyle name="SAPBEXexcCritical4 2 2 5 5" xfId="21020"/>
    <cellStyle name="SAPBEXexcCritical4 2 2 5 6" xfId="24593"/>
    <cellStyle name="SAPBEXexcCritical4 2 2 5 7" xfId="28045"/>
    <cellStyle name="SAPBEXexcCritical4 2 2 6" xfId="3436"/>
    <cellStyle name="SAPBEXexcCritical4 2 2 6 2" xfId="9638"/>
    <cellStyle name="SAPBEXexcCritical4 2 2 6 3" xfId="14168"/>
    <cellStyle name="SAPBEXexcCritical4 2 2 6 4" xfId="21022"/>
    <cellStyle name="SAPBEXexcCritical4 2 2 6 5" xfId="24595"/>
    <cellStyle name="SAPBEXexcCritical4 2 2 6 6" xfId="28047"/>
    <cellStyle name="SAPBEXexcCritical4 2 2 6 7" xfId="30546"/>
    <cellStyle name="SAPBEXexcCritical4 2 2 7" xfId="3748"/>
    <cellStyle name="SAPBEXexcCritical4 2 2 7 2" xfId="9639"/>
    <cellStyle name="SAPBEXexcCritical4 2 2 7 3" xfId="14169"/>
    <cellStyle name="SAPBEXexcCritical4 2 2 7 4" xfId="21023"/>
    <cellStyle name="SAPBEXexcCritical4 2 2 7 5" xfId="24596"/>
    <cellStyle name="SAPBEXexcCritical4 2 2 7 6" xfId="28048"/>
    <cellStyle name="SAPBEXexcCritical4 2 2 7 7" xfId="30547"/>
    <cellStyle name="SAPBEXexcCritical4 2 2 8" xfId="9629"/>
    <cellStyle name="SAPBEXexcCritical4 2 2 9" xfId="14159"/>
    <cellStyle name="SAPBEXexcCritical4 2 3" xfId="1294"/>
    <cellStyle name="SAPBEXexcCritical4 2 3 10" xfId="21024"/>
    <cellStyle name="SAPBEXexcCritical4 2 3 11" xfId="28049"/>
    <cellStyle name="SAPBEXexcCritical4 2 3 12" xfId="30548"/>
    <cellStyle name="SAPBEXexcCritical4 2 3 2" xfId="1845"/>
    <cellStyle name="SAPBEXexcCritical4 2 3 2 2" xfId="4394"/>
    <cellStyle name="SAPBEXexcCritical4 2 3 2 2 2" xfId="9642"/>
    <cellStyle name="SAPBEXexcCritical4 2 3 2 2 3" xfId="14172"/>
    <cellStyle name="SAPBEXexcCritical4 2 3 2 2 4" xfId="21026"/>
    <cellStyle name="SAPBEXexcCritical4 2 3 2 2 5" xfId="24598"/>
    <cellStyle name="SAPBEXexcCritical4 2 3 2 2 6" xfId="28051"/>
    <cellStyle name="SAPBEXexcCritical4 2 3 2 2 7" xfId="30550"/>
    <cellStyle name="SAPBEXexcCritical4 2 3 2 3" xfId="9641"/>
    <cellStyle name="SAPBEXexcCritical4 2 3 2 4" xfId="14171"/>
    <cellStyle name="SAPBEXexcCritical4 2 3 2 5" xfId="21025"/>
    <cellStyle name="SAPBEXexcCritical4 2 3 2 6" xfId="24597"/>
    <cellStyle name="SAPBEXexcCritical4 2 3 2 7" xfId="28050"/>
    <cellStyle name="SAPBEXexcCritical4 2 3 2 8" xfId="30549"/>
    <cellStyle name="SAPBEXexcCritical4 2 3 3" xfId="2264"/>
    <cellStyle name="SAPBEXexcCritical4 2 3 3 2" xfId="4811"/>
    <cellStyle name="SAPBEXexcCritical4 2 3 3 2 2" xfId="9644"/>
    <cellStyle name="SAPBEXexcCritical4 2 3 3 2 3" xfId="14174"/>
    <cellStyle name="SAPBEXexcCritical4 2 3 3 2 4" xfId="21028"/>
    <cellStyle name="SAPBEXexcCritical4 2 3 3 2 5" xfId="24600"/>
    <cellStyle name="SAPBEXexcCritical4 2 3 3 2 6" xfId="28053"/>
    <cellStyle name="SAPBEXexcCritical4 2 3 3 2 7" xfId="30552"/>
    <cellStyle name="SAPBEXexcCritical4 2 3 3 3" xfId="9643"/>
    <cellStyle name="SAPBEXexcCritical4 2 3 3 4" xfId="14173"/>
    <cellStyle name="SAPBEXexcCritical4 2 3 3 5" xfId="21027"/>
    <cellStyle name="SAPBEXexcCritical4 2 3 3 6" xfId="24599"/>
    <cellStyle name="SAPBEXexcCritical4 2 3 3 7" xfId="28052"/>
    <cellStyle name="SAPBEXexcCritical4 2 3 3 8" xfId="30551"/>
    <cellStyle name="SAPBEXexcCritical4 2 3 4" xfId="2676"/>
    <cellStyle name="SAPBEXexcCritical4 2 3 4 2" xfId="5223"/>
    <cellStyle name="SAPBEXexcCritical4 2 3 4 2 2" xfId="9646"/>
    <cellStyle name="SAPBEXexcCritical4 2 3 4 2 3" xfId="14176"/>
    <cellStyle name="SAPBEXexcCritical4 2 3 4 2 4" xfId="21030"/>
    <cellStyle name="SAPBEXexcCritical4 2 3 4 2 5" xfId="24602"/>
    <cellStyle name="SAPBEXexcCritical4 2 3 4 2 6" xfId="28055"/>
    <cellStyle name="SAPBEXexcCritical4 2 3 4 2 7" xfId="30554"/>
    <cellStyle name="SAPBEXexcCritical4 2 3 4 3" xfId="9645"/>
    <cellStyle name="SAPBEXexcCritical4 2 3 4 4" xfId="14175"/>
    <cellStyle name="SAPBEXexcCritical4 2 3 4 5" xfId="21029"/>
    <cellStyle name="SAPBEXexcCritical4 2 3 4 6" xfId="24601"/>
    <cellStyle name="SAPBEXexcCritical4 2 3 4 7" xfId="28054"/>
    <cellStyle name="SAPBEXexcCritical4 2 3 4 8" xfId="30553"/>
    <cellStyle name="SAPBEXexcCritical4 2 3 5" xfId="3091"/>
    <cellStyle name="SAPBEXexcCritical4 2 3 5 2" xfId="5638"/>
    <cellStyle name="SAPBEXexcCritical4 2 3 5 2 2" xfId="9648"/>
    <cellStyle name="SAPBEXexcCritical4 2 3 5 2 3" xfId="14178"/>
    <cellStyle name="SAPBEXexcCritical4 2 3 5 2 4" xfId="21032"/>
    <cellStyle name="SAPBEXexcCritical4 2 3 5 2 5" xfId="24604"/>
    <cellStyle name="SAPBEXexcCritical4 2 3 5 2 6" xfId="28057"/>
    <cellStyle name="SAPBEXexcCritical4 2 3 5 2 7" xfId="30556"/>
    <cellStyle name="SAPBEXexcCritical4 2 3 5 3" xfId="9647"/>
    <cellStyle name="SAPBEXexcCritical4 2 3 5 4" xfId="14177"/>
    <cellStyle name="SAPBEXexcCritical4 2 3 5 5" xfId="21031"/>
    <cellStyle name="SAPBEXexcCritical4 2 3 5 6" xfId="24603"/>
    <cellStyle name="SAPBEXexcCritical4 2 3 5 7" xfId="28056"/>
    <cellStyle name="SAPBEXexcCritical4 2 3 5 8" xfId="30555"/>
    <cellStyle name="SAPBEXexcCritical4 2 3 6" xfId="3437"/>
    <cellStyle name="SAPBEXexcCritical4 2 3 6 2" xfId="9649"/>
    <cellStyle name="SAPBEXexcCritical4 2 3 6 3" xfId="14179"/>
    <cellStyle name="SAPBEXexcCritical4 2 3 6 4" xfId="21033"/>
    <cellStyle name="SAPBEXexcCritical4 2 3 6 5" xfId="24605"/>
    <cellStyle name="SAPBEXexcCritical4 2 3 6 6" xfId="28058"/>
    <cellStyle name="SAPBEXexcCritical4 2 3 6 7" xfId="30557"/>
    <cellStyle name="SAPBEXexcCritical4 2 3 7" xfId="3847"/>
    <cellStyle name="SAPBEXexcCritical4 2 3 7 2" xfId="9650"/>
    <cellStyle name="SAPBEXexcCritical4 2 3 7 3" xfId="14180"/>
    <cellStyle name="SAPBEXexcCritical4 2 3 7 4" xfId="21034"/>
    <cellStyle name="SAPBEXexcCritical4 2 3 7 5" xfId="24606"/>
    <cellStyle name="SAPBEXexcCritical4 2 3 7 6" xfId="28059"/>
    <cellStyle name="SAPBEXexcCritical4 2 3 7 7" xfId="30558"/>
    <cellStyle name="SAPBEXexcCritical4 2 3 8" xfId="9640"/>
    <cellStyle name="SAPBEXexcCritical4 2 3 9" xfId="14170"/>
    <cellStyle name="SAPBEXexcCritical4 2 4" xfId="1642"/>
    <cellStyle name="SAPBEXexcCritical4 2 4 2" xfId="4191"/>
    <cellStyle name="SAPBEXexcCritical4 2 4 2 2" xfId="9652"/>
    <cellStyle name="SAPBEXexcCritical4 2 4 2 3" xfId="14182"/>
    <cellStyle name="SAPBEXexcCritical4 2 4 2 4" xfId="21036"/>
    <cellStyle name="SAPBEXexcCritical4 2 4 2 5" xfId="24608"/>
    <cellStyle name="SAPBEXexcCritical4 2 4 2 6" xfId="28061"/>
    <cellStyle name="SAPBEXexcCritical4 2 4 2 7" xfId="30560"/>
    <cellStyle name="SAPBEXexcCritical4 2 4 3" xfId="9651"/>
    <cellStyle name="SAPBEXexcCritical4 2 4 4" xfId="14181"/>
    <cellStyle name="SAPBEXexcCritical4 2 4 5" xfId="21035"/>
    <cellStyle name="SAPBEXexcCritical4 2 4 6" xfId="24607"/>
    <cellStyle name="SAPBEXexcCritical4 2 4 7" xfId="28060"/>
    <cellStyle name="SAPBEXexcCritical4 2 4 8" xfId="30559"/>
    <cellStyle name="SAPBEXexcCritical4 2 5" xfId="2061"/>
    <cellStyle name="SAPBEXexcCritical4 2 5 2" xfId="4608"/>
    <cellStyle name="SAPBEXexcCritical4 2 5 2 2" xfId="9654"/>
    <cellStyle name="SAPBEXexcCritical4 2 5 2 3" xfId="14184"/>
    <cellStyle name="SAPBEXexcCritical4 2 5 2 4" xfId="21038"/>
    <cellStyle name="SAPBEXexcCritical4 2 5 2 5" xfId="24610"/>
    <cellStyle name="SAPBEXexcCritical4 2 5 2 6" xfId="28063"/>
    <cellStyle name="SAPBEXexcCritical4 2 5 2 7" xfId="30562"/>
    <cellStyle name="SAPBEXexcCritical4 2 5 3" xfId="9653"/>
    <cellStyle name="SAPBEXexcCritical4 2 5 4" xfId="14183"/>
    <cellStyle name="SAPBEXexcCritical4 2 5 5" xfId="21037"/>
    <cellStyle name="SAPBEXexcCritical4 2 5 6" xfId="24609"/>
    <cellStyle name="SAPBEXexcCritical4 2 5 7" xfId="28062"/>
    <cellStyle name="SAPBEXexcCritical4 2 5 8" xfId="30561"/>
    <cellStyle name="SAPBEXexcCritical4 2 6" xfId="2473"/>
    <cellStyle name="SAPBEXexcCritical4 2 6 2" xfId="5020"/>
    <cellStyle name="SAPBEXexcCritical4 2 6 2 2" xfId="9656"/>
    <cellStyle name="SAPBEXexcCritical4 2 6 2 3" xfId="14186"/>
    <cellStyle name="SAPBEXexcCritical4 2 6 2 4" xfId="21040"/>
    <cellStyle name="SAPBEXexcCritical4 2 6 2 5" xfId="24612"/>
    <cellStyle name="SAPBEXexcCritical4 2 6 2 6" xfId="28065"/>
    <cellStyle name="SAPBEXexcCritical4 2 6 2 7" xfId="30564"/>
    <cellStyle name="SAPBEXexcCritical4 2 6 3" xfId="9655"/>
    <cellStyle name="SAPBEXexcCritical4 2 6 4" xfId="14185"/>
    <cellStyle name="SAPBEXexcCritical4 2 6 5" xfId="21039"/>
    <cellStyle name="SAPBEXexcCritical4 2 6 6" xfId="24611"/>
    <cellStyle name="SAPBEXexcCritical4 2 6 7" xfId="28064"/>
    <cellStyle name="SAPBEXexcCritical4 2 6 8" xfId="30563"/>
    <cellStyle name="SAPBEXexcCritical4 2 7" xfId="2888"/>
    <cellStyle name="SAPBEXexcCritical4 2 7 2" xfId="5435"/>
    <cellStyle name="SAPBEXexcCritical4 2 7 2 2" xfId="9658"/>
    <cellStyle name="SAPBEXexcCritical4 2 7 2 3" xfId="14188"/>
    <cellStyle name="SAPBEXexcCritical4 2 7 2 4" xfId="21042"/>
    <cellStyle name="SAPBEXexcCritical4 2 7 2 5" xfId="24614"/>
    <cellStyle name="SAPBEXexcCritical4 2 7 2 6" xfId="28067"/>
    <cellStyle name="SAPBEXexcCritical4 2 7 2 7" xfId="30566"/>
    <cellStyle name="SAPBEXexcCritical4 2 7 3" xfId="9657"/>
    <cellStyle name="SAPBEXexcCritical4 2 7 4" xfId="14187"/>
    <cellStyle name="SAPBEXexcCritical4 2 7 5" xfId="21041"/>
    <cellStyle name="SAPBEXexcCritical4 2 7 6" xfId="24613"/>
    <cellStyle name="SAPBEXexcCritical4 2 7 7" xfId="28066"/>
    <cellStyle name="SAPBEXexcCritical4 2 7 8" xfId="30565"/>
    <cellStyle name="SAPBEXexcCritical4 2 8" xfId="3435"/>
    <cellStyle name="SAPBEXexcCritical4 2 8 2" xfId="9659"/>
    <cellStyle name="SAPBEXexcCritical4 2 8 3" xfId="14189"/>
    <cellStyle name="SAPBEXexcCritical4 2 8 4" xfId="21043"/>
    <cellStyle name="SAPBEXexcCritical4 2 8 5" xfId="24615"/>
    <cellStyle name="SAPBEXexcCritical4 2 8 6" xfId="28068"/>
    <cellStyle name="SAPBEXexcCritical4 2 8 7" xfId="30567"/>
    <cellStyle name="SAPBEXexcCritical4 2 9" xfId="3644"/>
    <cellStyle name="SAPBEXexcCritical4 2 9 2" xfId="9660"/>
    <cellStyle name="SAPBEXexcCritical4 2 9 3" xfId="14190"/>
    <cellStyle name="SAPBEXexcCritical4 2 9 4" xfId="21044"/>
    <cellStyle name="SAPBEXexcCritical4 2 9 5" xfId="24616"/>
    <cellStyle name="SAPBEXexcCritical4 2 9 6" xfId="28069"/>
    <cellStyle name="SAPBEXexcCritical4 2 9 7" xfId="30568"/>
    <cellStyle name="SAPBEXexcCritical4 3" xfId="939"/>
    <cellStyle name="SAPBEXexcCritical4 3 10" xfId="24617"/>
    <cellStyle name="SAPBEXexcCritical4 3 11" xfId="28070"/>
    <cellStyle name="SAPBEXexcCritical4 3 12" xfId="30569"/>
    <cellStyle name="SAPBEXexcCritical4 3 2" xfId="1523"/>
    <cellStyle name="SAPBEXexcCritical4 3 2 2" xfId="4072"/>
    <cellStyle name="SAPBEXexcCritical4 3 2 2 2" xfId="9663"/>
    <cellStyle name="SAPBEXexcCritical4 3 2 2 2 2" xfId="42045"/>
    <cellStyle name="SAPBEXexcCritical4 3 2 2 2 3" xfId="42046"/>
    <cellStyle name="SAPBEXexcCritical4 3 2 2 3" xfId="14193"/>
    <cellStyle name="SAPBEXexcCritical4 3 2 2 3 2" xfId="42047"/>
    <cellStyle name="SAPBEXexcCritical4 3 2 2 4" xfId="21047"/>
    <cellStyle name="SAPBEXexcCritical4 3 2 2 5" xfId="24619"/>
    <cellStyle name="SAPBEXexcCritical4 3 2 2 6" xfId="28072"/>
    <cellStyle name="SAPBEXexcCritical4 3 2 2 7" xfId="30571"/>
    <cellStyle name="SAPBEXexcCritical4 3 2 3" xfId="9662"/>
    <cellStyle name="SAPBEXexcCritical4 3 2 3 2" xfId="42048"/>
    <cellStyle name="SAPBEXexcCritical4 3 2 3 3" xfId="42049"/>
    <cellStyle name="SAPBEXexcCritical4 3 2 4" xfId="14192"/>
    <cellStyle name="SAPBEXexcCritical4 3 2 4 2" xfId="42050"/>
    <cellStyle name="SAPBEXexcCritical4 3 2 5" xfId="21046"/>
    <cellStyle name="SAPBEXexcCritical4 3 2 6" xfId="24618"/>
    <cellStyle name="SAPBEXexcCritical4 3 2 7" xfId="28071"/>
    <cellStyle name="SAPBEXexcCritical4 3 2 8" xfId="30570"/>
    <cellStyle name="SAPBEXexcCritical4 3 3" xfId="1404"/>
    <cellStyle name="SAPBEXexcCritical4 3 3 2" xfId="3953"/>
    <cellStyle name="SAPBEXexcCritical4 3 3 2 2" xfId="9665"/>
    <cellStyle name="SAPBEXexcCritical4 3 3 2 3" xfId="14195"/>
    <cellStyle name="SAPBEXexcCritical4 3 3 2 4" xfId="21049"/>
    <cellStyle name="SAPBEXexcCritical4 3 3 2 5" xfId="24621"/>
    <cellStyle name="SAPBEXexcCritical4 3 3 2 6" xfId="28074"/>
    <cellStyle name="SAPBEXexcCritical4 3 3 2 7" xfId="30573"/>
    <cellStyle name="SAPBEXexcCritical4 3 3 3" xfId="9664"/>
    <cellStyle name="SAPBEXexcCritical4 3 3 3 2" xfId="42051"/>
    <cellStyle name="SAPBEXexcCritical4 3 3 4" xfId="14194"/>
    <cellStyle name="SAPBEXexcCritical4 3 3 5" xfId="21048"/>
    <cellStyle name="SAPBEXexcCritical4 3 3 6" xfId="24620"/>
    <cellStyle name="SAPBEXexcCritical4 3 3 7" xfId="28073"/>
    <cellStyle name="SAPBEXexcCritical4 3 3 8" xfId="30572"/>
    <cellStyle name="SAPBEXexcCritical4 3 4" xfId="1488"/>
    <cellStyle name="SAPBEXexcCritical4 3 4 2" xfId="4037"/>
    <cellStyle name="SAPBEXexcCritical4 3 4 2 2" xfId="9667"/>
    <cellStyle name="SAPBEXexcCritical4 3 4 2 3" xfId="14197"/>
    <cellStyle name="SAPBEXexcCritical4 3 4 2 4" xfId="21051"/>
    <cellStyle name="SAPBEXexcCritical4 3 4 2 5" xfId="24623"/>
    <cellStyle name="SAPBEXexcCritical4 3 4 2 6" xfId="28076"/>
    <cellStyle name="SAPBEXexcCritical4 3 4 2 7" xfId="30575"/>
    <cellStyle name="SAPBEXexcCritical4 3 4 3" xfId="9666"/>
    <cellStyle name="SAPBEXexcCritical4 3 4 4" xfId="14196"/>
    <cellStyle name="SAPBEXexcCritical4 3 4 5" xfId="24622"/>
    <cellStyle name="SAPBEXexcCritical4 3 4 6" xfId="28075"/>
    <cellStyle name="SAPBEXexcCritical4 3 4 7" xfId="30574"/>
    <cellStyle name="SAPBEXexcCritical4 3 5" xfId="1438"/>
    <cellStyle name="SAPBEXexcCritical4 3 5 2" xfId="3987"/>
    <cellStyle name="SAPBEXexcCritical4 3 5 2 2" xfId="9669"/>
    <cellStyle name="SAPBEXexcCritical4 3 5 2 3" xfId="14199"/>
    <cellStyle name="SAPBEXexcCritical4 3 5 2 4" xfId="21053"/>
    <cellStyle name="SAPBEXexcCritical4 3 5 2 5" xfId="24625"/>
    <cellStyle name="SAPBEXexcCritical4 3 5 2 6" xfId="28078"/>
    <cellStyle name="SAPBEXexcCritical4 3 5 2 7" xfId="30577"/>
    <cellStyle name="SAPBEXexcCritical4 3 5 3" xfId="9668"/>
    <cellStyle name="SAPBEXexcCritical4 3 5 4" xfId="14198"/>
    <cellStyle name="SAPBEXexcCritical4 3 5 5" xfId="21052"/>
    <cellStyle name="SAPBEXexcCritical4 3 5 6" xfId="24624"/>
    <cellStyle name="SAPBEXexcCritical4 3 5 7" xfId="28077"/>
    <cellStyle name="SAPBEXexcCritical4 3 5 8" xfId="30576"/>
    <cellStyle name="SAPBEXexcCritical4 3 6" xfId="3438"/>
    <cellStyle name="SAPBEXexcCritical4 3 6 2" xfId="9670"/>
    <cellStyle name="SAPBEXexcCritical4 3 6 3" xfId="14200"/>
    <cellStyle name="SAPBEXexcCritical4 3 6 4" xfId="21054"/>
    <cellStyle name="SAPBEXexcCritical4 3 6 5" xfId="24626"/>
    <cellStyle name="SAPBEXexcCritical4 3 6 6" xfId="28079"/>
    <cellStyle name="SAPBEXexcCritical4 3 6 7" xfId="30578"/>
    <cellStyle name="SAPBEXexcCritical4 3 7" xfId="3222"/>
    <cellStyle name="SAPBEXexcCritical4 3 7 2" xfId="9671"/>
    <cellStyle name="SAPBEXexcCritical4 3 7 3" xfId="14201"/>
    <cellStyle name="SAPBEXexcCritical4 3 7 4" xfId="21055"/>
    <cellStyle name="SAPBEXexcCritical4 3 7 5" xfId="24627"/>
    <cellStyle name="SAPBEXexcCritical4 3 7 6" xfId="28080"/>
    <cellStyle name="SAPBEXexcCritical4 3 7 7" xfId="30579"/>
    <cellStyle name="SAPBEXexcCritical4 3 8" xfId="9661"/>
    <cellStyle name="SAPBEXexcCritical4 3 9" xfId="14191"/>
    <cellStyle name="SAPBEXexcCritical4 4" xfId="966"/>
    <cellStyle name="SAPBEXexcCritical4 4 10" xfId="28081"/>
    <cellStyle name="SAPBEXexcCritical4 4 11" xfId="30580"/>
    <cellStyle name="SAPBEXexcCritical4 4 2" xfId="1550"/>
    <cellStyle name="SAPBEXexcCritical4 4 2 2" xfId="4099"/>
    <cellStyle name="SAPBEXexcCritical4 4 2 2 2" xfId="9674"/>
    <cellStyle name="SAPBEXexcCritical4 4 2 2 3" xfId="14204"/>
    <cellStyle name="SAPBEXexcCritical4 4 2 2 4" xfId="21058"/>
    <cellStyle name="SAPBEXexcCritical4 4 2 2 5" xfId="24630"/>
    <cellStyle name="SAPBEXexcCritical4 4 2 2 6" xfId="28083"/>
    <cellStyle name="SAPBEXexcCritical4 4 2 2 7" xfId="30582"/>
    <cellStyle name="SAPBEXexcCritical4 4 2 3" xfId="9673"/>
    <cellStyle name="SAPBEXexcCritical4 4 2 4" xfId="14203"/>
    <cellStyle name="SAPBEXexcCritical4 4 2 5" xfId="21057"/>
    <cellStyle name="SAPBEXexcCritical4 4 2 6" xfId="24629"/>
    <cellStyle name="SAPBEXexcCritical4 4 2 7" xfId="28082"/>
    <cellStyle name="SAPBEXexcCritical4 4 2 8" xfId="30581"/>
    <cellStyle name="SAPBEXexcCritical4 4 3" xfId="1969"/>
    <cellStyle name="SAPBEXexcCritical4 4 3 2" xfId="4516"/>
    <cellStyle name="SAPBEXexcCritical4 4 3 2 2" xfId="9676"/>
    <cellStyle name="SAPBEXexcCritical4 4 3 2 3" xfId="21060"/>
    <cellStyle name="SAPBEXexcCritical4 4 3 2 4" xfId="24632"/>
    <cellStyle name="SAPBEXexcCritical4 4 3 2 5" xfId="28085"/>
    <cellStyle name="SAPBEXexcCritical4 4 3 2 6" xfId="30584"/>
    <cellStyle name="SAPBEXexcCritical4 4 3 3" xfId="9675"/>
    <cellStyle name="SAPBEXexcCritical4 4 3 4" xfId="21059"/>
    <cellStyle name="SAPBEXexcCritical4 4 3 5" xfId="24631"/>
    <cellStyle name="SAPBEXexcCritical4 4 3 6" xfId="28084"/>
    <cellStyle name="SAPBEXexcCritical4 4 3 7" xfId="30583"/>
    <cellStyle name="SAPBEXexcCritical4 4 4" xfId="2381"/>
    <cellStyle name="SAPBEXexcCritical4 4 4 2" xfId="4928"/>
    <cellStyle name="SAPBEXexcCritical4 4 4 2 2" xfId="9678"/>
    <cellStyle name="SAPBEXexcCritical4 4 4 2 3" xfId="14208"/>
    <cellStyle name="SAPBEXexcCritical4 4 4 2 4" xfId="21062"/>
    <cellStyle name="SAPBEXexcCritical4 4 4 2 5" xfId="24634"/>
    <cellStyle name="SAPBEXexcCritical4 4 4 2 6" xfId="28087"/>
    <cellStyle name="SAPBEXexcCritical4 4 4 2 7" xfId="30586"/>
    <cellStyle name="SAPBEXexcCritical4 4 4 3" xfId="9677"/>
    <cellStyle name="SAPBEXexcCritical4 4 4 4" xfId="14207"/>
    <cellStyle name="SAPBEXexcCritical4 4 4 5" xfId="21061"/>
    <cellStyle name="SAPBEXexcCritical4 4 4 6" xfId="24633"/>
    <cellStyle name="SAPBEXexcCritical4 4 4 7" xfId="28086"/>
    <cellStyle name="SAPBEXexcCritical4 4 4 8" xfId="30585"/>
    <cellStyle name="SAPBEXexcCritical4 4 5" xfId="2796"/>
    <cellStyle name="SAPBEXexcCritical4 4 5 2" xfId="5343"/>
    <cellStyle name="SAPBEXexcCritical4 4 5 2 2" xfId="14210"/>
    <cellStyle name="SAPBEXexcCritical4 4 5 2 3" xfId="21064"/>
    <cellStyle name="SAPBEXexcCritical4 4 5 2 4" xfId="24636"/>
    <cellStyle name="SAPBEXexcCritical4 4 5 2 5" xfId="28089"/>
    <cellStyle name="SAPBEXexcCritical4 4 5 2 6" xfId="30588"/>
    <cellStyle name="SAPBEXexcCritical4 4 5 3" xfId="14209"/>
    <cellStyle name="SAPBEXexcCritical4 4 5 4" xfId="21063"/>
    <cellStyle name="SAPBEXexcCritical4 4 5 5" xfId="24635"/>
    <cellStyle name="SAPBEXexcCritical4 4 5 6" xfId="28088"/>
    <cellStyle name="SAPBEXexcCritical4 4 5 7" xfId="30587"/>
    <cellStyle name="SAPBEXexcCritical4 4 6" xfId="3439"/>
    <cellStyle name="SAPBEXexcCritical4 4 6 2" xfId="9681"/>
    <cellStyle name="SAPBEXexcCritical4 4 6 3" xfId="14211"/>
    <cellStyle name="SAPBEXexcCritical4 4 6 4" xfId="21065"/>
    <cellStyle name="SAPBEXexcCritical4 4 6 5" xfId="24637"/>
    <cellStyle name="SAPBEXexcCritical4 4 6 6" xfId="28090"/>
    <cellStyle name="SAPBEXexcCritical4 4 6 7" xfId="30589"/>
    <cellStyle name="SAPBEXexcCritical4 4 7" xfId="3195"/>
    <cellStyle name="SAPBEXexcCritical4 4 7 2" xfId="9682"/>
    <cellStyle name="SAPBEXexcCritical4 4 7 3" xfId="14212"/>
    <cellStyle name="SAPBEXexcCritical4 4 7 4" xfId="21066"/>
    <cellStyle name="SAPBEXexcCritical4 4 7 5" xfId="24638"/>
    <cellStyle name="SAPBEXexcCritical4 4 7 6" xfId="28091"/>
    <cellStyle name="SAPBEXexcCritical4 4 7 7" xfId="30590"/>
    <cellStyle name="SAPBEXexcCritical4 4 8" xfId="21056"/>
    <cellStyle name="SAPBEXexcCritical4 4 9" xfId="24628"/>
    <cellStyle name="SAPBEXexcCritical4 5" xfId="1377"/>
    <cellStyle name="SAPBEXexcCritical4 5 10" xfId="24639"/>
    <cellStyle name="SAPBEXexcCritical4 5 11" xfId="30591"/>
    <cellStyle name="SAPBEXexcCritical4 5 2" xfId="1927"/>
    <cellStyle name="SAPBEXexcCritical4 5 2 2" xfId="4474"/>
    <cellStyle name="SAPBEXexcCritical4 5 2 2 2" xfId="9685"/>
    <cellStyle name="SAPBEXexcCritical4 5 2 2 3" xfId="14215"/>
    <cellStyle name="SAPBEXexcCritical4 5 2 2 4" xfId="21069"/>
    <cellStyle name="SAPBEXexcCritical4 5 2 2 5" xfId="24641"/>
    <cellStyle name="SAPBEXexcCritical4 5 2 2 6" xfId="28093"/>
    <cellStyle name="SAPBEXexcCritical4 5 2 2 7" xfId="30593"/>
    <cellStyle name="SAPBEXexcCritical4 5 2 3" xfId="9684"/>
    <cellStyle name="SAPBEXexcCritical4 5 2 4" xfId="14214"/>
    <cellStyle name="SAPBEXexcCritical4 5 2 5" xfId="21068"/>
    <cellStyle name="SAPBEXexcCritical4 5 2 6" xfId="24640"/>
    <cellStyle name="SAPBEXexcCritical4 5 2 7" xfId="28092"/>
    <cellStyle name="SAPBEXexcCritical4 5 2 8" xfId="30592"/>
    <cellStyle name="SAPBEXexcCritical4 5 3" xfId="2344"/>
    <cellStyle name="SAPBEXexcCritical4 5 3 2" xfId="4891"/>
    <cellStyle name="SAPBEXexcCritical4 5 3 2 2" xfId="9687"/>
    <cellStyle name="SAPBEXexcCritical4 5 3 2 3" xfId="14217"/>
    <cellStyle name="SAPBEXexcCritical4 5 3 2 4" xfId="21071"/>
    <cellStyle name="SAPBEXexcCritical4 5 3 2 5" xfId="24643"/>
    <cellStyle name="SAPBEXexcCritical4 5 3 2 6" xfId="28095"/>
    <cellStyle name="SAPBEXexcCritical4 5 3 2 7" xfId="30595"/>
    <cellStyle name="SAPBEXexcCritical4 5 3 3" xfId="9686"/>
    <cellStyle name="SAPBEXexcCritical4 5 3 4" xfId="14216"/>
    <cellStyle name="SAPBEXexcCritical4 5 3 5" xfId="21070"/>
    <cellStyle name="SAPBEXexcCritical4 5 3 6" xfId="24642"/>
    <cellStyle name="SAPBEXexcCritical4 5 3 7" xfId="28094"/>
    <cellStyle name="SAPBEXexcCritical4 5 3 8" xfId="30594"/>
    <cellStyle name="SAPBEXexcCritical4 5 4" xfId="2756"/>
    <cellStyle name="SAPBEXexcCritical4 5 4 2" xfId="5303"/>
    <cellStyle name="SAPBEXexcCritical4 5 4 2 2" xfId="9689"/>
    <cellStyle name="SAPBEXexcCritical4 5 4 2 3" xfId="14219"/>
    <cellStyle name="SAPBEXexcCritical4 5 4 2 4" xfId="21073"/>
    <cellStyle name="SAPBEXexcCritical4 5 4 2 5" xfId="24645"/>
    <cellStyle name="SAPBEXexcCritical4 5 4 2 6" xfId="28097"/>
    <cellStyle name="SAPBEXexcCritical4 5 4 2 7" xfId="30597"/>
    <cellStyle name="SAPBEXexcCritical4 5 4 3" xfId="9688"/>
    <cellStyle name="SAPBEXexcCritical4 5 4 4" xfId="14218"/>
    <cellStyle name="SAPBEXexcCritical4 5 4 5" xfId="21072"/>
    <cellStyle name="SAPBEXexcCritical4 5 4 6" xfId="24644"/>
    <cellStyle name="SAPBEXexcCritical4 5 4 7" xfId="28096"/>
    <cellStyle name="SAPBEXexcCritical4 5 4 8" xfId="30596"/>
    <cellStyle name="SAPBEXexcCritical4 5 5" xfId="3171"/>
    <cellStyle name="SAPBEXexcCritical4 5 5 2" xfId="5718"/>
    <cellStyle name="SAPBEXexcCritical4 5 5 2 2" xfId="9691"/>
    <cellStyle name="SAPBEXexcCritical4 5 5 2 3" xfId="14221"/>
    <cellStyle name="SAPBEXexcCritical4 5 5 2 4" xfId="21075"/>
    <cellStyle name="SAPBEXexcCritical4 5 5 2 5" xfId="24647"/>
    <cellStyle name="SAPBEXexcCritical4 5 5 2 6" xfId="30599"/>
    <cellStyle name="SAPBEXexcCritical4 5 5 3" xfId="9690"/>
    <cellStyle name="SAPBEXexcCritical4 5 5 4" xfId="14220"/>
    <cellStyle name="SAPBEXexcCritical4 5 5 5" xfId="21074"/>
    <cellStyle name="SAPBEXexcCritical4 5 5 6" xfId="24646"/>
    <cellStyle name="SAPBEXexcCritical4 5 5 7" xfId="30598"/>
    <cellStyle name="SAPBEXexcCritical4 5 6" xfId="3927"/>
    <cellStyle name="SAPBEXexcCritical4 5 6 2" xfId="9692"/>
    <cellStyle name="SAPBEXexcCritical4 5 6 3" xfId="14222"/>
    <cellStyle name="SAPBEXexcCritical4 5 6 4" xfId="21076"/>
    <cellStyle name="SAPBEXexcCritical4 5 6 5" xfId="24648"/>
    <cellStyle name="SAPBEXexcCritical4 5 6 6" xfId="28098"/>
    <cellStyle name="SAPBEXexcCritical4 5 6 7" xfId="30600"/>
    <cellStyle name="SAPBEXexcCritical4 5 7" xfId="9683"/>
    <cellStyle name="SAPBEXexcCritical4 5 8" xfId="14213"/>
    <cellStyle name="SAPBEXexcCritical4 5 9" xfId="21067"/>
    <cellStyle name="SAPBEXexcCritical4 6" xfId="42052"/>
    <cellStyle name="SAPBEXexcCritical4 6 2" xfId="42053"/>
    <cellStyle name="SAPBEXexcCritical4 6 3" xfId="42054"/>
    <cellStyle name="SAPBEXexcCritical4 7" xfId="42055"/>
    <cellStyle name="SAPBEXexcCritical5" xfId="634"/>
    <cellStyle name="SAPBEXexcCritical5 2" xfId="1091"/>
    <cellStyle name="SAPBEXexcCritical5 2 10" xfId="9694"/>
    <cellStyle name="SAPBEXexcCritical5 2 11" xfId="14224"/>
    <cellStyle name="SAPBEXexcCritical5 2 12" xfId="21078"/>
    <cellStyle name="SAPBEXexcCritical5 2 13" xfId="28099"/>
    <cellStyle name="SAPBEXexcCritical5 2 2" xfId="1196"/>
    <cellStyle name="SAPBEXexcCritical5 2 2 10" xfId="21079"/>
    <cellStyle name="SAPBEXexcCritical5 2 2 11" xfId="24649"/>
    <cellStyle name="SAPBEXexcCritical5 2 2 12" xfId="28100"/>
    <cellStyle name="SAPBEXexcCritical5 2 2 2" xfId="1747"/>
    <cellStyle name="SAPBEXexcCritical5 2 2 2 2" xfId="4296"/>
    <cellStyle name="SAPBEXexcCritical5 2 2 2 2 2" xfId="9697"/>
    <cellStyle name="SAPBEXexcCritical5 2 2 2 2 3" xfId="14227"/>
    <cellStyle name="SAPBEXexcCritical5 2 2 2 2 4" xfId="21081"/>
    <cellStyle name="SAPBEXexcCritical5 2 2 2 2 5" xfId="24651"/>
    <cellStyle name="SAPBEXexcCritical5 2 2 2 2 6" xfId="28102"/>
    <cellStyle name="SAPBEXexcCritical5 2 2 2 2 7" xfId="30602"/>
    <cellStyle name="SAPBEXexcCritical5 2 2 2 3" xfId="9696"/>
    <cellStyle name="SAPBEXexcCritical5 2 2 2 3 2" xfId="42056"/>
    <cellStyle name="SAPBEXexcCritical5 2 2 2 4" xfId="14226"/>
    <cellStyle name="SAPBEXexcCritical5 2 2 2 5" xfId="21080"/>
    <cellStyle name="SAPBEXexcCritical5 2 2 2 6" xfId="24650"/>
    <cellStyle name="SAPBEXexcCritical5 2 2 2 7" xfId="28101"/>
    <cellStyle name="SAPBEXexcCritical5 2 2 2 8" xfId="30601"/>
    <cellStyle name="SAPBEXexcCritical5 2 2 3" xfId="2166"/>
    <cellStyle name="SAPBEXexcCritical5 2 2 3 2" xfId="4713"/>
    <cellStyle name="SAPBEXexcCritical5 2 2 3 2 2" xfId="9699"/>
    <cellStyle name="SAPBEXexcCritical5 2 2 3 2 3" xfId="14229"/>
    <cellStyle name="SAPBEXexcCritical5 2 2 3 2 4" xfId="21083"/>
    <cellStyle name="SAPBEXexcCritical5 2 2 3 2 5" xfId="24653"/>
    <cellStyle name="SAPBEXexcCritical5 2 2 3 2 6" xfId="28104"/>
    <cellStyle name="SAPBEXexcCritical5 2 2 3 2 7" xfId="30604"/>
    <cellStyle name="SAPBEXexcCritical5 2 2 3 3" xfId="9698"/>
    <cellStyle name="SAPBEXexcCritical5 2 2 3 4" xfId="14228"/>
    <cellStyle name="SAPBEXexcCritical5 2 2 3 5" xfId="21082"/>
    <cellStyle name="SAPBEXexcCritical5 2 2 3 6" xfId="24652"/>
    <cellStyle name="SAPBEXexcCritical5 2 2 3 7" xfId="28103"/>
    <cellStyle name="SAPBEXexcCritical5 2 2 3 8" xfId="30603"/>
    <cellStyle name="SAPBEXexcCritical5 2 2 4" xfId="2578"/>
    <cellStyle name="SAPBEXexcCritical5 2 2 4 2" xfId="5125"/>
    <cellStyle name="SAPBEXexcCritical5 2 2 4 2 2" xfId="9701"/>
    <cellStyle name="SAPBEXexcCritical5 2 2 4 2 3" xfId="14231"/>
    <cellStyle name="SAPBEXexcCritical5 2 2 4 2 4" xfId="21085"/>
    <cellStyle name="SAPBEXexcCritical5 2 2 4 2 5" xfId="24655"/>
    <cellStyle name="SAPBEXexcCritical5 2 2 4 2 6" xfId="28106"/>
    <cellStyle name="SAPBEXexcCritical5 2 2 4 2 7" xfId="30606"/>
    <cellStyle name="SAPBEXexcCritical5 2 2 4 3" xfId="9700"/>
    <cellStyle name="SAPBEXexcCritical5 2 2 4 4" xfId="14230"/>
    <cellStyle name="SAPBEXexcCritical5 2 2 4 5" xfId="21084"/>
    <cellStyle name="SAPBEXexcCritical5 2 2 4 6" xfId="24654"/>
    <cellStyle name="SAPBEXexcCritical5 2 2 4 7" xfId="28105"/>
    <cellStyle name="SAPBEXexcCritical5 2 2 4 8" xfId="30605"/>
    <cellStyle name="SAPBEXexcCritical5 2 2 5" xfId="2993"/>
    <cellStyle name="SAPBEXexcCritical5 2 2 5 2" xfId="5540"/>
    <cellStyle name="SAPBEXexcCritical5 2 2 5 2 2" xfId="9703"/>
    <cellStyle name="SAPBEXexcCritical5 2 2 5 2 3" xfId="14233"/>
    <cellStyle name="SAPBEXexcCritical5 2 2 5 2 4" xfId="21087"/>
    <cellStyle name="SAPBEXexcCritical5 2 2 5 2 5" xfId="24657"/>
    <cellStyle name="SAPBEXexcCritical5 2 2 5 2 6" xfId="28108"/>
    <cellStyle name="SAPBEXexcCritical5 2 2 5 2 7" xfId="30607"/>
    <cellStyle name="SAPBEXexcCritical5 2 2 5 3" xfId="9702"/>
    <cellStyle name="SAPBEXexcCritical5 2 2 5 4" xfId="14232"/>
    <cellStyle name="SAPBEXexcCritical5 2 2 5 5" xfId="21086"/>
    <cellStyle name="SAPBEXexcCritical5 2 2 5 6" xfId="24656"/>
    <cellStyle name="SAPBEXexcCritical5 2 2 5 7" xfId="28107"/>
    <cellStyle name="SAPBEXexcCritical5 2 2 6" xfId="3441"/>
    <cellStyle name="SAPBEXexcCritical5 2 2 6 2" xfId="9704"/>
    <cellStyle name="SAPBEXexcCritical5 2 2 6 3" xfId="14234"/>
    <cellStyle name="SAPBEXexcCritical5 2 2 6 4" xfId="21088"/>
    <cellStyle name="SAPBEXexcCritical5 2 2 6 5" xfId="24658"/>
    <cellStyle name="SAPBEXexcCritical5 2 2 6 6" xfId="28109"/>
    <cellStyle name="SAPBEXexcCritical5 2 2 6 7" xfId="30608"/>
    <cellStyle name="SAPBEXexcCritical5 2 2 7" xfId="3749"/>
    <cellStyle name="SAPBEXexcCritical5 2 2 7 2" xfId="9705"/>
    <cellStyle name="SAPBEXexcCritical5 2 2 7 3" xfId="14235"/>
    <cellStyle name="SAPBEXexcCritical5 2 2 7 4" xfId="21089"/>
    <cellStyle name="SAPBEXexcCritical5 2 2 7 5" xfId="24659"/>
    <cellStyle name="SAPBEXexcCritical5 2 2 7 6" xfId="28110"/>
    <cellStyle name="SAPBEXexcCritical5 2 2 7 7" xfId="30609"/>
    <cellStyle name="SAPBEXexcCritical5 2 2 8" xfId="9695"/>
    <cellStyle name="SAPBEXexcCritical5 2 2 9" xfId="14225"/>
    <cellStyle name="SAPBEXexcCritical5 2 3" xfId="1295"/>
    <cellStyle name="SAPBEXexcCritical5 2 3 10" xfId="21090"/>
    <cellStyle name="SAPBEXexcCritical5 2 3 11" xfId="28111"/>
    <cellStyle name="SAPBEXexcCritical5 2 3 12" xfId="30610"/>
    <cellStyle name="SAPBEXexcCritical5 2 3 2" xfId="1846"/>
    <cellStyle name="SAPBEXexcCritical5 2 3 2 2" xfId="4395"/>
    <cellStyle name="SAPBEXexcCritical5 2 3 2 2 2" xfId="9708"/>
    <cellStyle name="SAPBEXexcCritical5 2 3 2 2 3" xfId="14238"/>
    <cellStyle name="SAPBEXexcCritical5 2 3 2 2 4" xfId="21092"/>
    <cellStyle name="SAPBEXexcCritical5 2 3 2 2 5" xfId="24661"/>
    <cellStyle name="SAPBEXexcCritical5 2 3 2 2 6" xfId="28113"/>
    <cellStyle name="SAPBEXexcCritical5 2 3 2 2 7" xfId="30612"/>
    <cellStyle name="SAPBEXexcCritical5 2 3 2 3" xfId="9707"/>
    <cellStyle name="SAPBEXexcCritical5 2 3 2 4" xfId="14237"/>
    <cellStyle name="SAPBEXexcCritical5 2 3 2 5" xfId="21091"/>
    <cellStyle name="SAPBEXexcCritical5 2 3 2 6" xfId="24660"/>
    <cellStyle name="SAPBEXexcCritical5 2 3 2 7" xfId="28112"/>
    <cellStyle name="SAPBEXexcCritical5 2 3 2 8" xfId="30611"/>
    <cellStyle name="SAPBEXexcCritical5 2 3 3" xfId="2265"/>
    <cellStyle name="SAPBEXexcCritical5 2 3 3 2" xfId="4812"/>
    <cellStyle name="SAPBEXexcCritical5 2 3 3 2 2" xfId="9710"/>
    <cellStyle name="SAPBEXexcCritical5 2 3 3 2 3" xfId="14240"/>
    <cellStyle name="SAPBEXexcCritical5 2 3 3 2 4" xfId="21094"/>
    <cellStyle name="SAPBEXexcCritical5 2 3 3 2 5" xfId="24663"/>
    <cellStyle name="SAPBEXexcCritical5 2 3 3 2 6" xfId="28115"/>
    <cellStyle name="SAPBEXexcCritical5 2 3 3 2 7" xfId="30614"/>
    <cellStyle name="SAPBEXexcCritical5 2 3 3 3" xfId="9709"/>
    <cellStyle name="SAPBEXexcCritical5 2 3 3 4" xfId="14239"/>
    <cellStyle name="SAPBEXexcCritical5 2 3 3 5" xfId="21093"/>
    <cellStyle name="SAPBEXexcCritical5 2 3 3 6" xfId="24662"/>
    <cellStyle name="SAPBEXexcCritical5 2 3 3 7" xfId="28114"/>
    <cellStyle name="SAPBEXexcCritical5 2 3 3 8" xfId="30613"/>
    <cellStyle name="SAPBEXexcCritical5 2 3 4" xfId="2677"/>
    <cellStyle name="SAPBEXexcCritical5 2 3 4 2" xfId="5224"/>
    <cellStyle name="SAPBEXexcCritical5 2 3 4 2 2" xfId="9712"/>
    <cellStyle name="SAPBEXexcCritical5 2 3 4 2 3" xfId="14242"/>
    <cellStyle name="SAPBEXexcCritical5 2 3 4 2 4" xfId="21096"/>
    <cellStyle name="SAPBEXexcCritical5 2 3 4 2 5" xfId="24665"/>
    <cellStyle name="SAPBEXexcCritical5 2 3 4 2 6" xfId="28117"/>
    <cellStyle name="SAPBEXexcCritical5 2 3 4 2 7" xfId="30616"/>
    <cellStyle name="SAPBEXexcCritical5 2 3 4 3" xfId="9711"/>
    <cellStyle name="SAPBEXexcCritical5 2 3 4 4" xfId="14241"/>
    <cellStyle name="SAPBEXexcCritical5 2 3 4 5" xfId="21095"/>
    <cellStyle name="SAPBEXexcCritical5 2 3 4 6" xfId="24664"/>
    <cellStyle name="SAPBEXexcCritical5 2 3 4 7" xfId="28116"/>
    <cellStyle name="SAPBEXexcCritical5 2 3 4 8" xfId="30615"/>
    <cellStyle name="SAPBEXexcCritical5 2 3 5" xfId="3092"/>
    <cellStyle name="SAPBEXexcCritical5 2 3 5 2" xfId="5639"/>
    <cellStyle name="SAPBEXexcCritical5 2 3 5 2 2" xfId="9714"/>
    <cellStyle name="SAPBEXexcCritical5 2 3 5 2 3" xfId="14244"/>
    <cellStyle name="SAPBEXexcCritical5 2 3 5 2 4" xfId="21098"/>
    <cellStyle name="SAPBEXexcCritical5 2 3 5 2 5" xfId="24667"/>
    <cellStyle name="SAPBEXexcCritical5 2 3 5 2 6" xfId="28119"/>
    <cellStyle name="SAPBEXexcCritical5 2 3 5 2 7" xfId="30618"/>
    <cellStyle name="SAPBEXexcCritical5 2 3 5 3" xfId="9713"/>
    <cellStyle name="SAPBEXexcCritical5 2 3 5 4" xfId="14243"/>
    <cellStyle name="SAPBEXexcCritical5 2 3 5 5" xfId="21097"/>
    <cellStyle name="SAPBEXexcCritical5 2 3 5 6" xfId="24666"/>
    <cellStyle name="SAPBEXexcCritical5 2 3 5 7" xfId="28118"/>
    <cellStyle name="SAPBEXexcCritical5 2 3 5 8" xfId="30617"/>
    <cellStyle name="SAPBEXexcCritical5 2 3 6" xfId="3442"/>
    <cellStyle name="SAPBEXexcCritical5 2 3 6 2" xfId="9715"/>
    <cellStyle name="SAPBEXexcCritical5 2 3 6 3" xfId="14245"/>
    <cellStyle name="SAPBEXexcCritical5 2 3 6 4" xfId="21099"/>
    <cellStyle name="SAPBEXexcCritical5 2 3 6 5" xfId="24668"/>
    <cellStyle name="SAPBEXexcCritical5 2 3 6 6" xfId="28120"/>
    <cellStyle name="SAPBEXexcCritical5 2 3 6 7" xfId="30619"/>
    <cellStyle name="SAPBEXexcCritical5 2 3 7" xfId="3848"/>
    <cellStyle name="SAPBEXexcCritical5 2 3 7 2" xfId="9716"/>
    <cellStyle name="SAPBEXexcCritical5 2 3 7 3" xfId="14246"/>
    <cellStyle name="SAPBEXexcCritical5 2 3 7 4" xfId="21100"/>
    <cellStyle name="SAPBEXexcCritical5 2 3 7 5" xfId="24669"/>
    <cellStyle name="SAPBEXexcCritical5 2 3 7 6" xfId="28121"/>
    <cellStyle name="SAPBEXexcCritical5 2 3 7 7" xfId="30620"/>
    <cellStyle name="SAPBEXexcCritical5 2 3 8" xfId="9706"/>
    <cellStyle name="SAPBEXexcCritical5 2 3 9" xfId="14236"/>
    <cellStyle name="SAPBEXexcCritical5 2 4" xfId="1643"/>
    <cellStyle name="SAPBEXexcCritical5 2 4 2" xfId="4192"/>
    <cellStyle name="SAPBEXexcCritical5 2 4 2 2" xfId="9718"/>
    <cellStyle name="SAPBEXexcCritical5 2 4 2 3" xfId="14248"/>
    <cellStyle name="SAPBEXexcCritical5 2 4 2 4" xfId="21102"/>
    <cellStyle name="SAPBEXexcCritical5 2 4 2 5" xfId="24671"/>
    <cellStyle name="SAPBEXexcCritical5 2 4 2 6" xfId="28123"/>
    <cellStyle name="SAPBEXexcCritical5 2 4 2 7" xfId="30622"/>
    <cellStyle name="SAPBEXexcCritical5 2 4 3" xfId="9717"/>
    <cellStyle name="SAPBEXexcCritical5 2 4 4" xfId="14247"/>
    <cellStyle name="SAPBEXexcCritical5 2 4 5" xfId="21101"/>
    <cellStyle name="SAPBEXexcCritical5 2 4 6" xfId="24670"/>
    <cellStyle name="SAPBEXexcCritical5 2 4 7" xfId="28122"/>
    <cellStyle name="SAPBEXexcCritical5 2 4 8" xfId="30621"/>
    <cellStyle name="SAPBEXexcCritical5 2 5" xfId="2062"/>
    <cellStyle name="SAPBEXexcCritical5 2 5 2" xfId="4609"/>
    <cellStyle name="SAPBEXexcCritical5 2 5 2 2" xfId="9720"/>
    <cellStyle name="SAPBEXexcCritical5 2 5 2 3" xfId="14250"/>
    <cellStyle name="SAPBEXexcCritical5 2 5 2 4" xfId="21104"/>
    <cellStyle name="SAPBEXexcCritical5 2 5 2 5" xfId="24673"/>
    <cellStyle name="SAPBEXexcCritical5 2 5 2 6" xfId="28125"/>
    <cellStyle name="SAPBEXexcCritical5 2 5 2 7" xfId="30624"/>
    <cellStyle name="SAPBEXexcCritical5 2 5 3" xfId="9719"/>
    <cellStyle name="SAPBEXexcCritical5 2 5 4" xfId="14249"/>
    <cellStyle name="SAPBEXexcCritical5 2 5 5" xfId="21103"/>
    <cellStyle name="SAPBEXexcCritical5 2 5 6" xfId="24672"/>
    <cellStyle name="SAPBEXexcCritical5 2 5 7" xfId="28124"/>
    <cellStyle name="SAPBEXexcCritical5 2 5 8" xfId="30623"/>
    <cellStyle name="SAPBEXexcCritical5 2 6" xfId="2474"/>
    <cellStyle name="SAPBEXexcCritical5 2 6 2" xfId="5021"/>
    <cellStyle name="SAPBEXexcCritical5 2 6 2 2" xfId="9722"/>
    <cellStyle name="SAPBEXexcCritical5 2 6 2 3" xfId="14252"/>
    <cellStyle name="SAPBEXexcCritical5 2 6 2 4" xfId="21106"/>
    <cellStyle name="SAPBEXexcCritical5 2 6 2 5" xfId="24675"/>
    <cellStyle name="SAPBEXexcCritical5 2 6 2 6" xfId="28127"/>
    <cellStyle name="SAPBEXexcCritical5 2 6 2 7" xfId="30626"/>
    <cellStyle name="SAPBEXexcCritical5 2 6 3" xfId="9721"/>
    <cellStyle name="SAPBEXexcCritical5 2 6 4" xfId="14251"/>
    <cellStyle name="SAPBEXexcCritical5 2 6 5" xfId="21105"/>
    <cellStyle name="SAPBEXexcCritical5 2 6 6" xfId="24674"/>
    <cellStyle name="SAPBEXexcCritical5 2 6 7" xfId="28126"/>
    <cellStyle name="SAPBEXexcCritical5 2 6 8" xfId="30625"/>
    <cellStyle name="SAPBEXexcCritical5 2 7" xfId="2889"/>
    <cellStyle name="SAPBEXexcCritical5 2 7 2" xfId="5436"/>
    <cellStyle name="SAPBEXexcCritical5 2 7 2 2" xfId="9724"/>
    <cellStyle name="SAPBEXexcCritical5 2 7 2 3" xfId="14254"/>
    <cellStyle name="SAPBEXexcCritical5 2 7 2 4" xfId="21108"/>
    <cellStyle name="SAPBEXexcCritical5 2 7 2 5" xfId="24677"/>
    <cellStyle name="SAPBEXexcCritical5 2 7 2 6" xfId="28129"/>
    <cellStyle name="SAPBEXexcCritical5 2 7 2 7" xfId="30628"/>
    <cellStyle name="SAPBEXexcCritical5 2 7 3" xfId="9723"/>
    <cellStyle name="SAPBEXexcCritical5 2 7 4" xfId="14253"/>
    <cellStyle name="SAPBEXexcCritical5 2 7 5" xfId="21107"/>
    <cellStyle name="SAPBEXexcCritical5 2 7 6" xfId="24676"/>
    <cellStyle name="SAPBEXexcCritical5 2 7 7" xfId="28128"/>
    <cellStyle name="SAPBEXexcCritical5 2 7 8" xfId="30627"/>
    <cellStyle name="SAPBEXexcCritical5 2 8" xfId="3440"/>
    <cellStyle name="SAPBEXexcCritical5 2 8 2" xfId="9725"/>
    <cellStyle name="SAPBEXexcCritical5 2 8 3" xfId="14255"/>
    <cellStyle name="SAPBEXexcCritical5 2 8 4" xfId="21109"/>
    <cellStyle name="SAPBEXexcCritical5 2 8 5" xfId="24678"/>
    <cellStyle name="SAPBEXexcCritical5 2 8 6" xfId="28130"/>
    <cellStyle name="SAPBEXexcCritical5 2 8 7" xfId="30629"/>
    <cellStyle name="SAPBEXexcCritical5 2 9" xfId="3645"/>
    <cellStyle name="SAPBEXexcCritical5 2 9 2" xfId="9726"/>
    <cellStyle name="SAPBEXexcCritical5 2 9 3" xfId="14256"/>
    <cellStyle name="SAPBEXexcCritical5 2 9 4" xfId="21110"/>
    <cellStyle name="SAPBEXexcCritical5 2 9 5" xfId="24679"/>
    <cellStyle name="SAPBEXexcCritical5 2 9 6" xfId="28131"/>
    <cellStyle name="SAPBEXexcCritical5 2 9 7" xfId="30630"/>
    <cellStyle name="SAPBEXexcCritical5 3" xfId="938"/>
    <cellStyle name="SAPBEXexcCritical5 3 10" xfId="24680"/>
    <cellStyle name="SAPBEXexcCritical5 3 11" xfId="28132"/>
    <cellStyle name="SAPBEXexcCritical5 3 12" xfId="30631"/>
    <cellStyle name="SAPBEXexcCritical5 3 2" xfId="1522"/>
    <cellStyle name="SAPBEXexcCritical5 3 2 2" xfId="4071"/>
    <cellStyle name="SAPBEXexcCritical5 3 2 2 2" xfId="9729"/>
    <cellStyle name="SAPBEXexcCritical5 3 2 2 2 2" xfId="42057"/>
    <cellStyle name="SAPBEXexcCritical5 3 2 2 2 3" xfId="42058"/>
    <cellStyle name="SAPBEXexcCritical5 3 2 2 3" xfId="14259"/>
    <cellStyle name="SAPBEXexcCritical5 3 2 2 3 2" xfId="42059"/>
    <cellStyle name="SAPBEXexcCritical5 3 2 2 4" xfId="21113"/>
    <cellStyle name="SAPBEXexcCritical5 3 2 2 5" xfId="24682"/>
    <cellStyle name="SAPBEXexcCritical5 3 2 2 6" xfId="28134"/>
    <cellStyle name="SAPBEXexcCritical5 3 2 2 7" xfId="30633"/>
    <cellStyle name="SAPBEXexcCritical5 3 2 3" xfId="9728"/>
    <cellStyle name="SAPBEXexcCritical5 3 2 3 2" xfId="42060"/>
    <cellStyle name="SAPBEXexcCritical5 3 2 3 3" xfId="42061"/>
    <cellStyle name="SAPBEXexcCritical5 3 2 4" xfId="14258"/>
    <cellStyle name="SAPBEXexcCritical5 3 2 4 2" xfId="42062"/>
    <cellStyle name="SAPBEXexcCritical5 3 2 5" xfId="21112"/>
    <cellStyle name="SAPBEXexcCritical5 3 2 6" xfId="24681"/>
    <cellStyle name="SAPBEXexcCritical5 3 2 7" xfId="28133"/>
    <cellStyle name="SAPBEXexcCritical5 3 2 8" xfId="30632"/>
    <cellStyle name="SAPBEXexcCritical5 3 3" xfId="1405"/>
    <cellStyle name="SAPBEXexcCritical5 3 3 2" xfId="3954"/>
    <cellStyle name="SAPBEXexcCritical5 3 3 2 2" xfId="9731"/>
    <cellStyle name="SAPBEXexcCritical5 3 3 2 3" xfId="14261"/>
    <cellStyle name="SAPBEXexcCritical5 3 3 2 4" xfId="21115"/>
    <cellStyle name="SAPBEXexcCritical5 3 3 2 5" xfId="24684"/>
    <cellStyle name="SAPBEXexcCritical5 3 3 2 6" xfId="28136"/>
    <cellStyle name="SAPBEXexcCritical5 3 3 2 7" xfId="30635"/>
    <cellStyle name="SAPBEXexcCritical5 3 3 3" xfId="9730"/>
    <cellStyle name="SAPBEXexcCritical5 3 3 3 2" xfId="42063"/>
    <cellStyle name="SAPBEXexcCritical5 3 3 4" xfId="14260"/>
    <cellStyle name="SAPBEXexcCritical5 3 3 5" xfId="21114"/>
    <cellStyle name="SAPBEXexcCritical5 3 3 6" xfId="24683"/>
    <cellStyle name="SAPBEXexcCritical5 3 3 7" xfId="28135"/>
    <cellStyle name="SAPBEXexcCritical5 3 3 8" xfId="30634"/>
    <cellStyle name="SAPBEXexcCritical5 3 4" xfId="1487"/>
    <cellStyle name="SAPBEXexcCritical5 3 4 2" xfId="4036"/>
    <cellStyle name="SAPBEXexcCritical5 3 4 2 2" xfId="9733"/>
    <cellStyle name="SAPBEXexcCritical5 3 4 2 3" xfId="14263"/>
    <cellStyle name="SAPBEXexcCritical5 3 4 2 4" xfId="21117"/>
    <cellStyle name="SAPBEXexcCritical5 3 4 2 5" xfId="24686"/>
    <cellStyle name="SAPBEXexcCritical5 3 4 2 6" xfId="28138"/>
    <cellStyle name="SAPBEXexcCritical5 3 4 2 7" xfId="30637"/>
    <cellStyle name="SAPBEXexcCritical5 3 4 3" xfId="9732"/>
    <cellStyle name="SAPBEXexcCritical5 3 4 4" xfId="14262"/>
    <cellStyle name="SAPBEXexcCritical5 3 4 5" xfId="24685"/>
    <cellStyle name="SAPBEXexcCritical5 3 4 6" xfId="28137"/>
    <cellStyle name="SAPBEXexcCritical5 3 4 7" xfId="30636"/>
    <cellStyle name="SAPBEXexcCritical5 3 5" xfId="1439"/>
    <cellStyle name="SAPBEXexcCritical5 3 5 2" xfId="3988"/>
    <cellStyle name="SAPBEXexcCritical5 3 5 2 2" xfId="9735"/>
    <cellStyle name="SAPBEXexcCritical5 3 5 2 3" xfId="14265"/>
    <cellStyle name="SAPBEXexcCritical5 3 5 2 4" xfId="21119"/>
    <cellStyle name="SAPBEXexcCritical5 3 5 2 5" xfId="24688"/>
    <cellStyle name="SAPBEXexcCritical5 3 5 2 6" xfId="28140"/>
    <cellStyle name="SAPBEXexcCritical5 3 5 2 7" xfId="30639"/>
    <cellStyle name="SAPBEXexcCritical5 3 5 3" xfId="9734"/>
    <cellStyle name="SAPBEXexcCritical5 3 5 4" xfId="14264"/>
    <cellStyle name="SAPBEXexcCritical5 3 5 5" xfId="21118"/>
    <cellStyle name="SAPBEXexcCritical5 3 5 6" xfId="24687"/>
    <cellStyle name="SAPBEXexcCritical5 3 5 7" xfId="28139"/>
    <cellStyle name="SAPBEXexcCritical5 3 5 8" xfId="30638"/>
    <cellStyle name="SAPBEXexcCritical5 3 6" xfId="3443"/>
    <cellStyle name="SAPBEXexcCritical5 3 6 2" xfId="9736"/>
    <cellStyle name="SAPBEXexcCritical5 3 6 3" xfId="14266"/>
    <cellStyle name="SAPBEXexcCritical5 3 6 4" xfId="21120"/>
    <cellStyle name="SAPBEXexcCritical5 3 6 5" xfId="24689"/>
    <cellStyle name="SAPBEXexcCritical5 3 6 6" xfId="28141"/>
    <cellStyle name="SAPBEXexcCritical5 3 6 7" xfId="30640"/>
    <cellStyle name="SAPBEXexcCritical5 3 7" xfId="3223"/>
    <cellStyle name="SAPBEXexcCritical5 3 7 2" xfId="9737"/>
    <cellStyle name="SAPBEXexcCritical5 3 7 3" xfId="14267"/>
    <cellStyle name="SAPBEXexcCritical5 3 7 4" xfId="21121"/>
    <cellStyle name="SAPBEXexcCritical5 3 7 5" xfId="24690"/>
    <cellStyle name="SAPBEXexcCritical5 3 7 6" xfId="28142"/>
    <cellStyle name="SAPBEXexcCritical5 3 7 7" xfId="30641"/>
    <cellStyle name="SAPBEXexcCritical5 3 8" xfId="9727"/>
    <cellStyle name="SAPBEXexcCritical5 3 9" xfId="14257"/>
    <cellStyle name="SAPBEXexcCritical5 4" xfId="967"/>
    <cellStyle name="SAPBEXexcCritical5 4 10" xfId="28143"/>
    <cellStyle name="SAPBEXexcCritical5 4 11" xfId="30642"/>
    <cellStyle name="SAPBEXexcCritical5 4 2" xfId="1551"/>
    <cellStyle name="SAPBEXexcCritical5 4 2 2" xfId="4100"/>
    <cellStyle name="SAPBEXexcCritical5 4 2 2 2" xfId="9740"/>
    <cellStyle name="SAPBEXexcCritical5 4 2 2 3" xfId="14270"/>
    <cellStyle name="SAPBEXexcCritical5 4 2 2 4" xfId="21124"/>
    <cellStyle name="SAPBEXexcCritical5 4 2 2 5" xfId="24693"/>
    <cellStyle name="SAPBEXexcCritical5 4 2 2 6" xfId="28145"/>
    <cellStyle name="SAPBEXexcCritical5 4 2 2 7" xfId="30644"/>
    <cellStyle name="SAPBEXexcCritical5 4 2 3" xfId="9739"/>
    <cellStyle name="SAPBEXexcCritical5 4 2 4" xfId="14269"/>
    <cellStyle name="SAPBEXexcCritical5 4 2 5" xfId="21123"/>
    <cellStyle name="SAPBEXexcCritical5 4 2 6" xfId="24692"/>
    <cellStyle name="SAPBEXexcCritical5 4 2 7" xfId="28144"/>
    <cellStyle name="SAPBEXexcCritical5 4 2 8" xfId="30643"/>
    <cellStyle name="SAPBEXexcCritical5 4 3" xfId="1970"/>
    <cellStyle name="SAPBEXexcCritical5 4 3 2" xfId="4517"/>
    <cellStyle name="SAPBEXexcCritical5 4 3 2 2" xfId="9742"/>
    <cellStyle name="SAPBEXexcCritical5 4 3 2 3" xfId="21126"/>
    <cellStyle name="SAPBEXexcCritical5 4 3 2 4" xfId="24695"/>
    <cellStyle name="SAPBEXexcCritical5 4 3 2 5" xfId="28147"/>
    <cellStyle name="SAPBEXexcCritical5 4 3 2 6" xfId="30646"/>
    <cellStyle name="SAPBEXexcCritical5 4 3 3" xfId="9741"/>
    <cellStyle name="SAPBEXexcCritical5 4 3 4" xfId="21125"/>
    <cellStyle name="SAPBEXexcCritical5 4 3 5" xfId="24694"/>
    <cellStyle name="SAPBEXexcCritical5 4 3 6" xfId="28146"/>
    <cellStyle name="SAPBEXexcCritical5 4 3 7" xfId="30645"/>
    <cellStyle name="SAPBEXexcCritical5 4 4" xfId="2382"/>
    <cellStyle name="SAPBEXexcCritical5 4 4 2" xfId="4929"/>
    <cellStyle name="SAPBEXexcCritical5 4 4 2 2" xfId="9744"/>
    <cellStyle name="SAPBEXexcCritical5 4 4 2 3" xfId="14274"/>
    <cellStyle name="SAPBEXexcCritical5 4 4 2 4" xfId="21128"/>
    <cellStyle name="SAPBEXexcCritical5 4 4 2 5" xfId="24697"/>
    <cellStyle name="SAPBEXexcCritical5 4 4 2 6" xfId="28149"/>
    <cellStyle name="SAPBEXexcCritical5 4 4 2 7" xfId="30648"/>
    <cellStyle name="SAPBEXexcCritical5 4 4 3" xfId="9743"/>
    <cellStyle name="SAPBEXexcCritical5 4 4 4" xfId="14273"/>
    <cellStyle name="SAPBEXexcCritical5 4 4 5" xfId="21127"/>
    <cellStyle name="SAPBEXexcCritical5 4 4 6" xfId="24696"/>
    <cellStyle name="SAPBEXexcCritical5 4 4 7" xfId="28148"/>
    <cellStyle name="SAPBEXexcCritical5 4 4 8" xfId="30647"/>
    <cellStyle name="SAPBEXexcCritical5 4 5" xfId="2797"/>
    <cellStyle name="SAPBEXexcCritical5 4 5 2" xfId="5344"/>
    <cellStyle name="SAPBEXexcCritical5 4 5 2 2" xfId="14276"/>
    <cellStyle name="SAPBEXexcCritical5 4 5 2 3" xfId="21130"/>
    <cellStyle name="SAPBEXexcCritical5 4 5 2 4" xfId="24699"/>
    <cellStyle name="SAPBEXexcCritical5 4 5 2 5" xfId="28151"/>
    <cellStyle name="SAPBEXexcCritical5 4 5 2 6" xfId="30650"/>
    <cellStyle name="SAPBEXexcCritical5 4 5 3" xfId="14275"/>
    <cellStyle name="SAPBEXexcCritical5 4 5 4" xfId="21129"/>
    <cellStyle name="SAPBEXexcCritical5 4 5 5" xfId="24698"/>
    <cellStyle name="SAPBEXexcCritical5 4 5 6" xfId="28150"/>
    <cellStyle name="SAPBEXexcCritical5 4 5 7" xfId="30649"/>
    <cellStyle name="SAPBEXexcCritical5 4 6" xfId="3444"/>
    <cellStyle name="SAPBEXexcCritical5 4 6 2" xfId="9747"/>
    <cellStyle name="SAPBEXexcCritical5 4 6 3" xfId="14277"/>
    <cellStyle name="SAPBEXexcCritical5 4 6 4" xfId="21131"/>
    <cellStyle name="SAPBEXexcCritical5 4 6 5" xfId="24700"/>
    <cellStyle name="SAPBEXexcCritical5 4 6 6" xfId="28152"/>
    <cellStyle name="SAPBEXexcCritical5 4 6 7" xfId="30651"/>
    <cellStyle name="SAPBEXexcCritical5 4 7" xfId="3194"/>
    <cellStyle name="SAPBEXexcCritical5 4 7 2" xfId="9748"/>
    <cellStyle name="SAPBEXexcCritical5 4 7 3" xfId="14278"/>
    <cellStyle name="SAPBEXexcCritical5 4 7 4" xfId="21132"/>
    <cellStyle name="SAPBEXexcCritical5 4 7 5" xfId="24701"/>
    <cellStyle name="SAPBEXexcCritical5 4 7 6" xfId="28153"/>
    <cellStyle name="SAPBEXexcCritical5 4 7 7" xfId="30652"/>
    <cellStyle name="SAPBEXexcCritical5 4 8" xfId="21122"/>
    <cellStyle name="SAPBEXexcCritical5 4 9" xfId="24691"/>
    <cellStyle name="SAPBEXexcCritical5 5" xfId="1378"/>
    <cellStyle name="SAPBEXexcCritical5 5 10" xfId="24702"/>
    <cellStyle name="SAPBEXexcCritical5 5 11" xfId="30653"/>
    <cellStyle name="SAPBEXexcCritical5 5 2" xfId="1928"/>
    <cellStyle name="SAPBEXexcCritical5 5 2 2" xfId="4475"/>
    <cellStyle name="SAPBEXexcCritical5 5 2 2 2" xfId="9751"/>
    <cellStyle name="SAPBEXexcCritical5 5 2 2 3" xfId="14281"/>
    <cellStyle name="SAPBEXexcCritical5 5 2 2 4" xfId="21135"/>
    <cellStyle name="SAPBEXexcCritical5 5 2 2 5" xfId="24704"/>
    <cellStyle name="SAPBEXexcCritical5 5 2 2 6" xfId="28155"/>
    <cellStyle name="SAPBEXexcCritical5 5 2 2 7" xfId="30655"/>
    <cellStyle name="SAPBEXexcCritical5 5 2 3" xfId="9750"/>
    <cellStyle name="SAPBEXexcCritical5 5 2 4" xfId="14280"/>
    <cellStyle name="SAPBEXexcCritical5 5 2 5" xfId="21134"/>
    <cellStyle name="SAPBEXexcCritical5 5 2 6" xfId="24703"/>
    <cellStyle name="SAPBEXexcCritical5 5 2 7" xfId="28154"/>
    <cellStyle name="SAPBEXexcCritical5 5 2 8" xfId="30654"/>
    <cellStyle name="SAPBEXexcCritical5 5 3" xfId="2345"/>
    <cellStyle name="SAPBEXexcCritical5 5 3 2" xfId="4892"/>
    <cellStyle name="SAPBEXexcCritical5 5 3 2 2" xfId="9753"/>
    <cellStyle name="SAPBEXexcCritical5 5 3 2 3" xfId="14283"/>
    <cellStyle name="SAPBEXexcCritical5 5 3 2 4" xfId="21137"/>
    <cellStyle name="SAPBEXexcCritical5 5 3 2 5" xfId="24706"/>
    <cellStyle name="SAPBEXexcCritical5 5 3 2 6" xfId="28157"/>
    <cellStyle name="SAPBEXexcCritical5 5 3 2 7" xfId="30657"/>
    <cellStyle name="SAPBEXexcCritical5 5 3 3" xfId="9752"/>
    <cellStyle name="SAPBEXexcCritical5 5 3 4" xfId="14282"/>
    <cellStyle name="SAPBEXexcCritical5 5 3 5" xfId="21136"/>
    <cellStyle name="SAPBEXexcCritical5 5 3 6" xfId="24705"/>
    <cellStyle name="SAPBEXexcCritical5 5 3 7" xfId="28156"/>
    <cellStyle name="SAPBEXexcCritical5 5 3 8" xfId="30656"/>
    <cellStyle name="SAPBEXexcCritical5 5 4" xfId="2757"/>
    <cellStyle name="SAPBEXexcCritical5 5 4 2" xfId="5304"/>
    <cellStyle name="SAPBEXexcCritical5 5 4 2 2" xfId="9755"/>
    <cellStyle name="SAPBEXexcCritical5 5 4 2 3" xfId="14285"/>
    <cellStyle name="SAPBEXexcCritical5 5 4 2 4" xfId="21139"/>
    <cellStyle name="SAPBEXexcCritical5 5 4 2 5" xfId="24708"/>
    <cellStyle name="SAPBEXexcCritical5 5 4 2 6" xfId="28159"/>
    <cellStyle name="SAPBEXexcCritical5 5 4 2 7" xfId="30659"/>
    <cellStyle name="SAPBEXexcCritical5 5 4 3" xfId="9754"/>
    <cellStyle name="SAPBEXexcCritical5 5 4 4" xfId="14284"/>
    <cellStyle name="SAPBEXexcCritical5 5 4 5" xfId="21138"/>
    <cellStyle name="SAPBEXexcCritical5 5 4 6" xfId="24707"/>
    <cellStyle name="SAPBEXexcCritical5 5 4 7" xfId="28158"/>
    <cellStyle name="SAPBEXexcCritical5 5 4 8" xfId="30658"/>
    <cellStyle name="SAPBEXexcCritical5 5 5" xfId="3172"/>
    <cellStyle name="SAPBEXexcCritical5 5 5 2" xfId="5719"/>
    <cellStyle name="SAPBEXexcCritical5 5 5 2 2" xfId="9757"/>
    <cellStyle name="SAPBEXexcCritical5 5 5 2 3" xfId="14287"/>
    <cellStyle name="SAPBEXexcCritical5 5 5 2 4" xfId="21141"/>
    <cellStyle name="SAPBEXexcCritical5 5 5 2 5" xfId="24710"/>
    <cellStyle name="SAPBEXexcCritical5 5 5 2 6" xfId="30661"/>
    <cellStyle name="SAPBEXexcCritical5 5 5 3" xfId="9756"/>
    <cellStyle name="SAPBEXexcCritical5 5 5 4" xfId="14286"/>
    <cellStyle name="SAPBEXexcCritical5 5 5 5" xfId="21140"/>
    <cellStyle name="SAPBEXexcCritical5 5 5 6" xfId="24709"/>
    <cellStyle name="SAPBEXexcCritical5 5 5 7" xfId="30660"/>
    <cellStyle name="SAPBEXexcCritical5 5 6" xfId="3928"/>
    <cellStyle name="SAPBEXexcCritical5 5 6 2" xfId="9758"/>
    <cellStyle name="SAPBEXexcCritical5 5 6 3" xfId="14288"/>
    <cellStyle name="SAPBEXexcCritical5 5 6 4" xfId="21142"/>
    <cellStyle name="SAPBEXexcCritical5 5 6 5" xfId="24711"/>
    <cellStyle name="SAPBEXexcCritical5 5 6 6" xfId="28160"/>
    <cellStyle name="SAPBEXexcCritical5 5 6 7" xfId="30662"/>
    <cellStyle name="SAPBEXexcCritical5 5 7" xfId="9749"/>
    <cellStyle name="SAPBEXexcCritical5 5 8" xfId="14279"/>
    <cellStyle name="SAPBEXexcCritical5 5 9" xfId="21133"/>
    <cellStyle name="SAPBEXexcCritical5 6" xfId="42064"/>
    <cellStyle name="SAPBEXexcCritical5 6 2" xfId="42065"/>
    <cellStyle name="SAPBEXexcCritical5 6 3" xfId="42066"/>
    <cellStyle name="SAPBEXexcCritical5 7" xfId="42067"/>
    <cellStyle name="SAPBEXexcCritical6" xfId="635"/>
    <cellStyle name="SAPBEXexcCritical6 2" xfId="1092"/>
    <cellStyle name="SAPBEXexcCritical6 2 10" xfId="9760"/>
    <cellStyle name="SAPBEXexcCritical6 2 11" xfId="14289"/>
    <cellStyle name="SAPBEXexcCritical6 2 12" xfId="21144"/>
    <cellStyle name="SAPBEXexcCritical6 2 13" xfId="28161"/>
    <cellStyle name="SAPBEXexcCritical6 2 2" xfId="1197"/>
    <cellStyle name="SAPBEXexcCritical6 2 2 10" xfId="21145"/>
    <cellStyle name="SAPBEXexcCritical6 2 2 11" xfId="24712"/>
    <cellStyle name="SAPBEXexcCritical6 2 2 12" xfId="28162"/>
    <cellStyle name="SAPBEXexcCritical6 2 2 2" xfId="1748"/>
    <cellStyle name="SAPBEXexcCritical6 2 2 2 2" xfId="4297"/>
    <cellStyle name="SAPBEXexcCritical6 2 2 2 2 2" xfId="9763"/>
    <cellStyle name="SAPBEXexcCritical6 2 2 2 2 3" xfId="14292"/>
    <cellStyle name="SAPBEXexcCritical6 2 2 2 2 4" xfId="21147"/>
    <cellStyle name="SAPBEXexcCritical6 2 2 2 2 5" xfId="24714"/>
    <cellStyle name="SAPBEXexcCritical6 2 2 2 2 6" xfId="28164"/>
    <cellStyle name="SAPBEXexcCritical6 2 2 2 2 7" xfId="30664"/>
    <cellStyle name="SAPBEXexcCritical6 2 2 2 3" xfId="9762"/>
    <cellStyle name="SAPBEXexcCritical6 2 2 2 3 2" xfId="42068"/>
    <cellStyle name="SAPBEXexcCritical6 2 2 2 4" xfId="14291"/>
    <cellStyle name="SAPBEXexcCritical6 2 2 2 5" xfId="21146"/>
    <cellStyle name="SAPBEXexcCritical6 2 2 2 6" xfId="24713"/>
    <cellStyle name="SAPBEXexcCritical6 2 2 2 7" xfId="28163"/>
    <cellStyle name="SAPBEXexcCritical6 2 2 2 8" xfId="30663"/>
    <cellStyle name="SAPBEXexcCritical6 2 2 3" xfId="2167"/>
    <cellStyle name="SAPBEXexcCritical6 2 2 3 2" xfId="4714"/>
    <cellStyle name="SAPBEXexcCritical6 2 2 3 2 2" xfId="9765"/>
    <cellStyle name="SAPBEXexcCritical6 2 2 3 2 3" xfId="14294"/>
    <cellStyle name="SAPBEXexcCritical6 2 2 3 2 4" xfId="21149"/>
    <cellStyle name="SAPBEXexcCritical6 2 2 3 2 5" xfId="24716"/>
    <cellStyle name="SAPBEXexcCritical6 2 2 3 2 6" xfId="28166"/>
    <cellStyle name="SAPBEXexcCritical6 2 2 3 2 7" xfId="30666"/>
    <cellStyle name="SAPBEXexcCritical6 2 2 3 3" xfId="9764"/>
    <cellStyle name="SAPBEXexcCritical6 2 2 3 4" xfId="14293"/>
    <cellStyle name="SAPBEXexcCritical6 2 2 3 5" xfId="21148"/>
    <cellStyle name="SAPBEXexcCritical6 2 2 3 6" xfId="24715"/>
    <cellStyle name="SAPBEXexcCritical6 2 2 3 7" xfId="28165"/>
    <cellStyle name="SAPBEXexcCritical6 2 2 3 8" xfId="30665"/>
    <cellStyle name="SAPBEXexcCritical6 2 2 4" xfId="2579"/>
    <cellStyle name="SAPBEXexcCritical6 2 2 4 2" xfId="5126"/>
    <cellStyle name="SAPBEXexcCritical6 2 2 4 2 2" xfId="9767"/>
    <cellStyle name="SAPBEXexcCritical6 2 2 4 2 3" xfId="14296"/>
    <cellStyle name="SAPBEXexcCritical6 2 2 4 2 4" xfId="21151"/>
    <cellStyle name="SAPBEXexcCritical6 2 2 4 2 5" xfId="24718"/>
    <cellStyle name="SAPBEXexcCritical6 2 2 4 2 6" xfId="28168"/>
    <cellStyle name="SAPBEXexcCritical6 2 2 4 2 7" xfId="30668"/>
    <cellStyle name="SAPBEXexcCritical6 2 2 4 3" xfId="9766"/>
    <cellStyle name="SAPBEXexcCritical6 2 2 4 4" xfId="14295"/>
    <cellStyle name="SAPBEXexcCritical6 2 2 4 5" xfId="21150"/>
    <cellStyle name="SAPBEXexcCritical6 2 2 4 6" xfId="24717"/>
    <cellStyle name="SAPBEXexcCritical6 2 2 4 7" xfId="28167"/>
    <cellStyle name="SAPBEXexcCritical6 2 2 4 8" xfId="30667"/>
    <cellStyle name="SAPBEXexcCritical6 2 2 5" xfId="2994"/>
    <cellStyle name="SAPBEXexcCritical6 2 2 5 2" xfId="5541"/>
    <cellStyle name="SAPBEXexcCritical6 2 2 5 2 2" xfId="9769"/>
    <cellStyle name="SAPBEXexcCritical6 2 2 5 2 3" xfId="14298"/>
    <cellStyle name="SAPBEXexcCritical6 2 2 5 2 4" xfId="21153"/>
    <cellStyle name="SAPBEXexcCritical6 2 2 5 2 5" xfId="24720"/>
    <cellStyle name="SAPBEXexcCritical6 2 2 5 2 6" xfId="28170"/>
    <cellStyle name="SAPBEXexcCritical6 2 2 5 2 7" xfId="30669"/>
    <cellStyle name="SAPBEXexcCritical6 2 2 5 3" xfId="9768"/>
    <cellStyle name="SAPBEXexcCritical6 2 2 5 4" xfId="14297"/>
    <cellStyle name="SAPBEXexcCritical6 2 2 5 5" xfId="21152"/>
    <cellStyle name="SAPBEXexcCritical6 2 2 5 6" xfId="24719"/>
    <cellStyle name="SAPBEXexcCritical6 2 2 5 7" xfId="28169"/>
    <cellStyle name="SAPBEXexcCritical6 2 2 6" xfId="3446"/>
    <cellStyle name="SAPBEXexcCritical6 2 2 6 2" xfId="9770"/>
    <cellStyle name="SAPBEXexcCritical6 2 2 6 3" xfId="14299"/>
    <cellStyle name="SAPBEXexcCritical6 2 2 6 4" xfId="21154"/>
    <cellStyle name="SAPBEXexcCritical6 2 2 6 5" xfId="24721"/>
    <cellStyle name="SAPBEXexcCritical6 2 2 6 6" xfId="28171"/>
    <cellStyle name="SAPBEXexcCritical6 2 2 6 7" xfId="30670"/>
    <cellStyle name="SAPBEXexcCritical6 2 2 7" xfId="3750"/>
    <cellStyle name="SAPBEXexcCritical6 2 2 7 2" xfId="9771"/>
    <cellStyle name="SAPBEXexcCritical6 2 2 7 3" xfId="14300"/>
    <cellStyle name="SAPBEXexcCritical6 2 2 7 4" xfId="21155"/>
    <cellStyle name="SAPBEXexcCritical6 2 2 7 5" xfId="24722"/>
    <cellStyle name="SAPBEXexcCritical6 2 2 7 6" xfId="28172"/>
    <cellStyle name="SAPBEXexcCritical6 2 2 7 7" xfId="30671"/>
    <cellStyle name="SAPBEXexcCritical6 2 2 8" xfId="9761"/>
    <cellStyle name="SAPBEXexcCritical6 2 2 9" xfId="14290"/>
    <cellStyle name="SAPBEXexcCritical6 2 3" xfId="1296"/>
    <cellStyle name="SAPBEXexcCritical6 2 3 10" xfId="21156"/>
    <cellStyle name="SAPBEXexcCritical6 2 3 11" xfId="28173"/>
    <cellStyle name="SAPBEXexcCritical6 2 3 12" xfId="30672"/>
    <cellStyle name="SAPBEXexcCritical6 2 3 2" xfId="1847"/>
    <cellStyle name="SAPBEXexcCritical6 2 3 2 2" xfId="4396"/>
    <cellStyle name="SAPBEXexcCritical6 2 3 2 2 2" xfId="9774"/>
    <cellStyle name="SAPBEXexcCritical6 2 3 2 2 3" xfId="14303"/>
    <cellStyle name="SAPBEXexcCritical6 2 3 2 2 4" xfId="21158"/>
    <cellStyle name="SAPBEXexcCritical6 2 3 2 2 5" xfId="24724"/>
    <cellStyle name="SAPBEXexcCritical6 2 3 2 2 6" xfId="28175"/>
    <cellStyle name="SAPBEXexcCritical6 2 3 2 2 7" xfId="30674"/>
    <cellStyle name="SAPBEXexcCritical6 2 3 2 3" xfId="9773"/>
    <cellStyle name="SAPBEXexcCritical6 2 3 2 4" xfId="14302"/>
    <cellStyle name="SAPBEXexcCritical6 2 3 2 5" xfId="21157"/>
    <cellStyle name="SAPBEXexcCritical6 2 3 2 6" xfId="24723"/>
    <cellStyle name="SAPBEXexcCritical6 2 3 2 7" xfId="28174"/>
    <cellStyle name="SAPBEXexcCritical6 2 3 2 8" xfId="30673"/>
    <cellStyle name="SAPBEXexcCritical6 2 3 3" xfId="2266"/>
    <cellStyle name="SAPBEXexcCritical6 2 3 3 2" xfId="4813"/>
    <cellStyle name="SAPBEXexcCritical6 2 3 3 2 2" xfId="9776"/>
    <cellStyle name="SAPBEXexcCritical6 2 3 3 2 3" xfId="14305"/>
    <cellStyle name="SAPBEXexcCritical6 2 3 3 2 4" xfId="21160"/>
    <cellStyle name="SAPBEXexcCritical6 2 3 3 2 5" xfId="24726"/>
    <cellStyle name="SAPBEXexcCritical6 2 3 3 2 6" xfId="28177"/>
    <cellStyle name="SAPBEXexcCritical6 2 3 3 2 7" xfId="30676"/>
    <cellStyle name="SAPBEXexcCritical6 2 3 3 3" xfId="9775"/>
    <cellStyle name="SAPBEXexcCritical6 2 3 3 4" xfId="14304"/>
    <cellStyle name="SAPBEXexcCritical6 2 3 3 5" xfId="21159"/>
    <cellStyle name="SAPBEXexcCritical6 2 3 3 6" xfId="24725"/>
    <cellStyle name="SAPBEXexcCritical6 2 3 3 7" xfId="28176"/>
    <cellStyle name="SAPBEXexcCritical6 2 3 3 8" xfId="30675"/>
    <cellStyle name="SAPBEXexcCritical6 2 3 4" xfId="2678"/>
    <cellStyle name="SAPBEXexcCritical6 2 3 4 2" xfId="5225"/>
    <cellStyle name="SAPBEXexcCritical6 2 3 4 2 2" xfId="9778"/>
    <cellStyle name="SAPBEXexcCritical6 2 3 4 2 3" xfId="14307"/>
    <cellStyle name="SAPBEXexcCritical6 2 3 4 2 4" xfId="21162"/>
    <cellStyle name="SAPBEXexcCritical6 2 3 4 2 5" xfId="24728"/>
    <cellStyle name="SAPBEXexcCritical6 2 3 4 2 6" xfId="28179"/>
    <cellStyle name="SAPBEXexcCritical6 2 3 4 2 7" xfId="30678"/>
    <cellStyle name="SAPBEXexcCritical6 2 3 4 3" xfId="9777"/>
    <cellStyle name="SAPBEXexcCritical6 2 3 4 4" xfId="14306"/>
    <cellStyle name="SAPBEXexcCritical6 2 3 4 5" xfId="21161"/>
    <cellStyle name="SAPBEXexcCritical6 2 3 4 6" xfId="24727"/>
    <cellStyle name="SAPBEXexcCritical6 2 3 4 7" xfId="28178"/>
    <cellStyle name="SAPBEXexcCritical6 2 3 4 8" xfId="30677"/>
    <cellStyle name="SAPBEXexcCritical6 2 3 5" xfId="3093"/>
    <cellStyle name="SAPBEXexcCritical6 2 3 5 2" xfId="5640"/>
    <cellStyle name="SAPBEXexcCritical6 2 3 5 2 2" xfId="9780"/>
    <cellStyle name="SAPBEXexcCritical6 2 3 5 2 3" xfId="14309"/>
    <cellStyle name="SAPBEXexcCritical6 2 3 5 2 4" xfId="21164"/>
    <cellStyle name="SAPBEXexcCritical6 2 3 5 2 5" xfId="24730"/>
    <cellStyle name="SAPBEXexcCritical6 2 3 5 2 6" xfId="28181"/>
    <cellStyle name="SAPBEXexcCritical6 2 3 5 2 7" xfId="30680"/>
    <cellStyle name="SAPBEXexcCritical6 2 3 5 3" xfId="9779"/>
    <cellStyle name="SAPBEXexcCritical6 2 3 5 4" xfId="14308"/>
    <cellStyle name="SAPBEXexcCritical6 2 3 5 5" xfId="21163"/>
    <cellStyle name="SAPBEXexcCritical6 2 3 5 6" xfId="24729"/>
    <cellStyle name="SAPBEXexcCritical6 2 3 5 7" xfId="28180"/>
    <cellStyle name="SAPBEXexcCritical6 2 3 5 8" xfId="30679"/>
    <cellStyle name="SAPBEXexcCritical6 2 3 6" xfId="3447"/>
    <cellStyle name="SAPBEXexcCritical6 2 3 6 2" xfId="9781"/>
    <cellStyle name="SAPBEXexcCritical6 2 3 6 3" xfId="14310"/>
    <cellStyle name="SAPBEXexcCritical6 2 3 6 4" xfId="21165"/>
    <cellStyle name="SAPBEXexcCritical6 2 3 6 5" xfId="24731"/>
    <cellStyle name="SAPBEXexcCritical6 2 3 6 6" xfId="28182"/>
    <cellStyle name="SAPBEXexcCritical6 2 3 6 7" xfId="30681"/>
    <cellStyle name="SAPBEXexcCritical6 2 3 7" xfId="3849"/>
    <cellStyle name="SAPBEXexcCritical6 2 3 7 2" xfId="9782"/>
    <cellStyle name="SAPBEXexcCritical6 2 3 7 3" xfId="14311"/>
    <cellStyle name="SAPBEXexcCritical6 2 3 7 4" xfId="21166"/>
    <cellStyle name="SAPBEXexcCritical6 2 3 7 5" xfId="24732"/>
    <cellStyle name="SAPBEXexcCritical6 2 3 7 6" xfId="28183"/>
    <cellStyle name="SAPBEXexcCritical6 2 3 7 7" xfId="30682"/>
    <cellStyle name="SAPBEXexcCritical6 2 3 8" xfId="9772"/>
    <cellStyle name="SAPBEXexcCritical6 2 3 9" xfId="14301"/>
    <cellStyle name="SAPBEXexcCritical6 2 4" xfId="1644"/>
    <cellStyle name="SAPBEXexcCritical6 2 4 2" xfId="4193"/>
    <cellStyle name="SAPBEXexcCritical6 2 4 2 2" xfId="9784"/>
    <cellStyle name="SAPBEXexcCritical6 2 4 2 3" xfId="14313"/>
    <cellStyle name="SAPBEXexcCritical6 2 4 2 4" xfId="21168"/>
    <cellStyle name="SAPBEXexcCritical6 2 4 2 5" xfId="24734"/>
    <cellStyle name="SAPBEXexcCritical6 2 4 2 6" xfId="28185"/>
    <cellStyle name="SAPBEXexcCritical6 2 4 2 7" xfId="30684"/>
    <cellStyle name="SAPBEXexcCritical6 2 4 3" xfId="9783"/>
    <cellStyle name="SAPBEXexcCritical6 2 4 4" xfId="14312"/>
    <cellStyle name="SAPBEXexcCritical6 2 4 5" xfId="21167"/>
    <cellStyle name="SAPBEXexcCritical6 2 4 6" xfId="24733"/>
    <cellStyle name="SAPBEXexcCritical6 2 4 7" xfId="28184"/>
    <cellStyle name="SAPBEXexcCritical6 2 4 8" xfId="30683"/>
    <cellStyle name="SAPBEXexcCritical6 2 5" xfId="2063"/>
    <cellStyle name="SAPBEXexcCritical6 2 5 2" xfId="4610"/>
    <cellStyle name="SAPBEXexcCritical6 2 5 2 2" xfId="9786"/>
    <cellStyle name="SAPBEXexcCritical6 2 5 2 3" xfId="14315"/>
    <cellStyle name="SAPBEXexcCritical6 2 5 2 4" xfId="21170"/>
    <cellStyle name="SAPBEXexcCritical6 2 5 2 5" xfId="24736"/>
    <cellStyle name="SAPBEXexcCritical6 2 5 2 6" xfId="28187"/>
    <cellStyle name="SAPBEXexcCritical6 2 5 2 7" xfId="30686"/>
    <cellStyle name="SAPBEXexcCritical6 2 5 3" xfId="9785"/>
    <cellStyle name="SAPBEXexcCritical6 2 5 4" xfId="14314"/>
    <cellStyle name="SAPBEXexcCritical6 2 5 5" xfId="21169"/>
    <cellStyle name="SAPBEXexcCritical6 2 5 6" xfId="24735"/>
    <cellStyle name="SAPBEXexcCritical6 2 5 7" xfId="28186"/>
    <cellStyle name="SAPBEXexcCritical6 2 5 8" xfId="30685"/>
    <cellStyle name="SAPBEXexcCritical6 2 6" xfId="2475"/>
    <cellStyle name="SAPBEXexcCritical6 2 6 2" xfId="5022"/>
    <cellStyle name="SAPBEXexcCritical6 2 6 2 2" xfId="9788"/>
    <cellStyle name="SAPBEXexcCritical6 2 6 2 3" xfId="14317"/>
    <cellStyle name="SAPBEXexcCritical6 2 6 2 4" xfId="21172"/>
    <cellStyle name="SAPBEXexcCritical6 2 6 2 5" xfId="24738"/>
    <cellStyle name="SAPBEXexcCritical6 2 6 2 6" xfId="28189"/>
    <cellStyle name="SAPBEXexcCritical6 2 6 2 7" xfId="30688"/>
    <cellStyle name="SAPBEXexcCritical6 2 6 3" xfId="9787"/>
    <cellStyle name="SAPBEXexcCritical6 2 6 4" xfId="14316"/>
    <cellStyle name="SAPBEXexcCritical6 2 6 5" xfId="21171"/>
    <cellStyle name="SAPBEXexcCritical6 2 6 6" xfId="24737"/>
    <cellStyle name="SAPBEXexcCritical6 2 6 7" xfId="28188"/>
    <cellStyle name="SAPBEXexcCritical6 2 6 8" xfId="30687"/>
    <cellStyle name="SAPBEXexcCritical6 2 7" xfId="2890"/>
    <cellStyle name="SAPBEXexcCritical6 2 7 2" xfId="5437"/>
    <cellStyle name="SAPBEXexcCritical6 2 7 2 2" xfId="9790"/>
    <cellStyle name="SAPBEXexcCritical6 2 7 2 3" xfId="14319"/>
    <cellStyle name="SAPBEXexcCritical6 2 7 2 4" xfId="21174"/>
    <cellStyle name="SAPBEXexcCritical6 2 7 2 5" xfId="24740"/>
    <cellStyle name="SAPBEXexcCritical6 2 7 2 6" xfId="28191"/>
    <cellStyle name="SAPBEXexcCritical6 2 7 2 7" xfId="30690"/>
    <cellStyle name="SAPBEXexcCritical6 2 7 3" xfId="9789"/>
    <cellStyle name="SAPBEXexcCritical6 2 7 4" xfId="14318"/>
    <cellStyle name="SAPBEXexcCritical6 2 7 5" xfId="21173"/>
    <cellStyle name="SAPBEXexcCritical6 2 7 6" xfId="24739"/>
    <cellStyle name="SAPBEXexcCritical6 2 7 7" xfId="28190"/>
    <cellStyle name="SAPBEXexcCritical6 2 7 8" xfId="30689"/>
    <cellStyle name="SAPBEXexcCritical6 2 8" xfId="3445"/>
    <cellStyle name="SAPBEXexcCritical6 2 8 2" xfId="9791"/>
    <cellStyle name="SAPBEXexcCritical6 2 8 3" xfId="14320"/>
    <cellStyle name="SAPBEXexcCritical6 2 8 4" xfId="21175"/>
    <cellStyle name="SAPBEXexcCritical6 2 8 5" xfId="24741"/>
    <cellStyle name="SAPBEXexcCritical6 2 8 6" xfId="28192"/>
    <cellStyle name="SAPBEXexcCritical6 2 8 7" xfId="30691"/>
    <cellStyle name="SAPBEXexcCritical6 2 9" xfId="3646"/>
    <cellStyle name="SAPBEXexcCritical6 2 9 2" xfId="9792"/>
    <cellStyle name="SAPBEXexcCritical6 2 9 3" xfId="14321"/>
    <cellStyle name="SAPBEXexcCritical6 2 9 4" xfId="21176"/>
    <cellStyle name="SAPBEXexcCritical6 2 9 5" xfId="24742"/>
    <cellStyle name="SAPBEXexcCritical6 2 9 6" xfId="28193"/>
    <cellStyle name="SAPBEXexcCritical6 2 9 7" xfId="30692"/>
    <cellStyle name="SAPBEXexcCritical6 3" xfId="937"/>
    <cellStyle name="SAPBEXexcCritical6 3 10" xfId="24743"/>
    <cellStyle name="SAPBEXexcCritical6 3 11" xfId="28194"/>
    <cellStyle name="SAPBEXexcCritical6 3 12" xfId="30693"/>
    <cellStyle name="SAPBEXexcCritical6 3 2" xfId="1521"/>
    <cellStyle name="SAPBEXexcCritical6 3 2 2" xfId="4070"/>
    <cellStyle name="SAPBEXexcCritical6 3 2 2 2" xfId="9795"/>
    <cellStyle name="SAPBEXexcCritical6 3 2 2 2 2" xfId="42069"/>
    <cellStyle name="SAPBEXexcCritical6 3 2 2 2 3" xfId="42070"/>
    <cellStyle name="SAPBEXexcCritical6 3 2 2 3" xfId="14324"/>
    <cellStyle name="SAPBEXexcCritical6 3 2 2 3 2" xfId="42071"/>
    <cellStyle name="SAPBEXexcCritical6 3 2 2 4" xfId="21179"/>
    <cellStyle name="SAPBEXexcCritical6 3 2 2 5" xfId="24745"/>
    <cellStyle name="SAPBEXexcCritical6 3 2 2 6" xfId="28196"/>
    <cellStyle name="SAPBEXexcCritical6 3 2 2 7" xfId="30695"/>
    <cellStyle name="SAPBEXexcCritical6 3 2 3" xfId="9794"/>
    <cellStyle name="SAPBEXexcCritical6 3 2 3 2" xfId="42072"/>
    <cellStyle name="SAPBEXexcCritical6 3 2 3 3" xfId="42073"/>
    <cellStyle name="SAPBEXexcCritical6 3 2 4" xfId="14323"/>
    <cellStyle name="SAPBEXexcCritical6 3 2 4 2" xfId="42074"/>
    <cellStyle name="SAPBEXexcCritical6 3 2 5" xfId="21178"/>
    <cellStyle name="SAPBEXexcCritical6 3 2 6" xfId="24744"/>
    <cellStyle name="SAPBEXexcCritical6 3 2 7" xfId="28195"/>
    <cellStyle name="SAPBEXexcCritical6 3 2 8" xfId="30694"/>
    <cellStyle name="SAPBEXexcCritical6 3 3" xfId="1406"/>
    <cellStyle name="SAPBEXexcCritical6 3 3 2" xfId="3955"/>
    <cellStyle name="SAPBEXexcCritical6 3 3 2 2" xfId="9797"/>
    <cellStyle name="SAPBEXexcCritical6 3 3 2 3" xfId="14326"/>
    <cellStyle name="SAPBEXexcCritical6 3 3 2 4" xfId="21181"/>
    <cellStyle name="SAPBEXexcCritical6 3 3 2 5" xfId="24747"/>
    <cellStyle name="SAPBEXexcCritical6 3 3 2 6" xfId="28198"/>
    <cellStyle name="SAPBEXexcCritical6 3 3 2 7" xfId="30697"/>
    <cellStyle name="SAPBEXexcCritical6 3 3 3" xfId="9796"/>
    <cellStyle name="SAPBEXexcCritical6 3 3 3 2" xfId="42075"/>
    <cellStyle name="SAPBEXexcCritical6 3 3 4" xfId="14325"/>
    <cellStyle name="SAPBEXexcCritical6 3 3 5" xfId="21180"/>
    <cellStyle name="SAPBEXexcCritical6 3 3 6" xfId="24746"/>
    <cellStyle name="SAPBEXexcCritical6 3 3 7" xfId="28197"/>
    <cellStyle name="SAPBEXexcCritical6 3 3 8" xfId="30696"/>
    <cellStyle name="SAPBEXexcCritical6 3 4" xfId="1486"/>
    <cellStyle name="SAPBEXexcCritical6 3 4 2" xfId="4035"/>
    <cellStyle name="SAPBEXexcCritical6 3 4 2 2" xfId="9799"/>
    <cellStyle name="SAPBEXexcCritical6 3 4 2 3" xfId="14328"/>
    <cellStyle name="SAPBEXexcCritical6 3 4 2 4" xfId="21183"/>
    <cellStyle name="SAPBEXexcCritical6 3 4 2 5" xfId="24749"/>
    <cellStyle name="SAPBEXexcCritical6 3 4 2 6" xfId="28200"/>
    <cellStyle name="SAPBEXexcCritical6 3 4 2 7" xfId="30699"/>
    <cellStyle name="SAPBEXexcCritical6 3 4 3" xfId="9798"/>
    <cellStyle name="SAPBEXexcCritical6 3 4 4" xfId="14327"/>
    <cellStyle name="SAPBEXexcCritical6 3 4 5" xfId="24748"/>
    <cellStyle name="SAPBEXexcCritical6 3 4 6" xfId="28199"/>
    <cellStyle name="SAPBEXexcCritical6 3 4 7" xfId="30698"/>
    <cellStyle name="SAPBEXexcCritical6 3 5" xfId="1440"/>
    <cellStyle name="SAPBEXexcCritical6 3 5 2" xfId="3989"/>
    <cellStyle name="SAPBEXexcCritical6 3 5 2 2" xfId="9801"/>
    <cellStyle name="SAPBEXexcCritical6 3 5 2 3" xfId="14330"/>
    <cellStyle name="SAPBEXexcCritical6 3 5 2 4" xfId="21185"/>
    <cellStyle name="SAPBEXexcCritical6 3 5 2 5" xfId="24751"/>
    <cellStyle name="SAPBEXexcCritical6 3 5 2 6" xfId="28202"/>
    <cellStyle name="SAPBEXexcCritical6 3 5 2 7" xfId="30701"/>
    <cellStyle name="SAPBEXexcCritical6 3 5 3" xfId="9800"/>
    <cellStyle name="SAPBEXexcCritical6 3 5 4" xfId="14329"/>
    <cellStyle name="SAPBEXexcCritical6 3 5 5" xfId="21184"/>
    <cellStyle name="SAPBEXexcCritical6 3 5 6" xfId="24750"/>
    <cellStyle name="SAPBEXexcCritical6 3 5 7" xfId="28201"/>
    <cellStyle name="SAPBEXexcCritical6 3 5 8" xfId="30700"/>
    <cellStyle name="SAPBEXexcCritical6 3 6" xfId="3448"/>
    <cellStyle name="SAPBEXexcCritical6 3 6 2" xfId="9802"/>
    <cellStyle name="SAPBEXexcCritical6 3 6 3" xfId="14331"/>
    <cellStyle name="SAPBEXexcCritical6 3 6 4" xfId="21186"/>
    <cellStyle name="SAPBEXexcCritical6 3 6 5" xfId="24752"/>
    <cellStyle name="SAPBEXexcCritical6 3 6 6" xfId="28203"/>
    <cellStyle name="SAPBEXexcCritical6 3 6 7" xfId="30702"/>
    <cellStyle name="SAPBEXexcCritical6 3 7" xfId="3224"/>
    <cellStyle name="SAPBEXexcCritical6 3 7 2" xfId="9803"/>
    <cellStyle name="SAPBEXexcCritical6 3 7 3" xfId="14332"/>
    <cellStyle name="SAPBEXexcCritical6 3 7 4" xfId="21187"/>
    <cellStyle name="SAPBEXexcCritical6 3 7 5" xfId="24753"/>
    <cellStyle name="SAPBEXexcCritical6 3 7 6" xfId="28204"/>
    <cellStyle name="SAPBEXexcCritical6 3 7 7" xfId="30703"/>
    <cellStyle name="SAPBEXexcCritical6 3 8" xfId="9793"/>
    <cellStyle name="SAPBEXexcCritical6 3 9" xfId="14322"/>
    <cellStyle name="SAPBEXexcCritical6 4" xfId="968"/>
    <cellStyle name="SAPBEXexcCritical6 4 10" xfId="28205"/>
    <cellStyle name="SAPBEXexcCritical6 4 11" xfId="30704"/>
    <cellStyle name="SAPBEXexcCritical6 4 2" xfId="1552"/>
    <cellStyle name="SAPBEXexcCritical6 4 2 2" xfId="4101"/>
    <cellStyle name="SAPBEXexcCritical6 4 2 2 2" xfId="9806"/>
    <cellStyle name="SAPBEXexcCritical6 4 2 2 3" xfId="14335"/>
    <cellStyle name="SAPBEXexcCritical6 4 2 2 4" xfId="21190"/>
    <cellStyle name="SAPBEXexcCritical6 4 2 2 5" xfId="24756"/>
    <cellStyle name="SAPBEXexcCritical6 4 2 2 6" xfId="28207"/>
    <cellStyle name="SAPBEXexcCritical6 4 2 2 7" xfId="30706"/>
    <cellStyle name="SAPBEXexcCritical6 4 2 3" xfId="9805"/>
    <cellStyle name="SAPBEXexcCritical6 4 2 4" xfId="14334"/>
    <cellStyle name="SAPBEXexcCritical6 4 2 5" xfId="21189"/>
    <cellStyle name="SAPBEXexcCritical6 4 2 6" xfId="24755"/>
    <cellStyle name="SAPBEXexcCritical6 4 2 7" xfId="28206"/>
    <cellStyle name="SAPBEXexcCritical6 4 2 8" xfId="30705"/>
    <cellStyle name="SAPBEXexcCritical6 4 3" xfId="1971"/>
    <cellStyle name="SAPBEXexcCritical6 4 3 2" xfId="4518"/>
    <cellStyle name="SAPBEXexcCritical6 4 3 2 2" xfId="9808"/>
    <cellStyle name="SAPBEXexcCritical6 4 3 2 3" xfId="21192"/>
    <cellStyle name="SAPBEXexcCritical6 4 3 2 4" xfId="24758"/>
    <cellStyle name="SAPBEXexcCritical6 4 3 2 5" xfId="28209"/>
    <cellStyle name="SAPBEXexcCritical6 4 3 2 6" xfId="30708"/>
    <cellStyle name="SAPBEXexcCritical6 4 3 3" xfId="9807"/>
    <cellStyle name="SAPBEXexcCritical6 4 3 4" xfId="21191"/>
    <cellStyle name="SAPBEXexcCritical6 4 3 5" xfId="24757"/>
    <cellStyle name="SAPBEXexcCritical6 4 3 6" xfId="28208"/>
    <cellStyle name="SAPBEXexcCritical6 4 3 7" xfId="30707"/>
    <cellStyle name="SAPBEXexcCritical6 4 4" xfId="2383"/>
    <cellStyle name="SAPBEXexcCritical6 4 4 2" xfId="4930"/>
    <cellStyle name="SAPBEXexcCritical6 4 4 2 2" xfId="9810"/>
    <cellStyle name="SAPBEXexcCritical6 4 4 2 3" xfId="14339"/>
    <cellStyle name="SAPBEXexcCritical6 4 4 2 4" xfId="21194"/>
    <cellStyle name="SAPBEXexcCritical6 4 4 2 5" xfId="24760"/>
    <cellStyle name="SAPBEXexcCritical6 4 4 2 6" xfId="28211"/>
    <cellStyle name="SAPBEXexcCritical6 4 4 2 7" xfId="30710"/>
    <cellStyle name="SAPBEXexcCritical6 4 4 3" xfId="9809"/>
    <cellStyle name="SAPBEXexcCritical6 4 4 4" xfId="14338"/>
    <cellStyle name="SAPBEXexcCritical6 4 4 5" xfId="21193"/>
    <cellStyle name="SAPBEXexcCritical6 4 4 6" xfId="24759"/>
    <cellStyle name="SAPBEXexcCritical6 4 4 7" xfId="28210"/>
    <cellStyle name="SAPBEXexcCritical6 4 4 8" xfId="30709"/>
    <cellStyle name="SAPBEXexcCritical6 4 5" xfId="2798"/>
    <cellStyle name="SAPBEXexcCritical6 4 5 2" xfId="5345"/>
    <cellStyle name="SAPBEXexcCritical6 4 5 2 2" xfId="14341"/>
    <cellStyle name="SAPBEXexcCritical6 4 5 2 3" xfId="21196"/>
    <cellStyle name="SAPBEXexcCritical6 4 5 2 4" xfId="24762"/>
    <cellStyle name="SAPBEXexcCritical6 4 5 2 5" xfId="28213"/>
    <cellStyle name="SAPBEXexcCritical6 4 5 2 6" xfId="30712"/>
    <cellStyle name="SAPBEXexcCritical6 4 5 3" xfId="14340"/>
    <cellStyle name="SAPBEXexcCritical6 4 5 4" xfId="21195"/>
    <cellStyle name="SAPBEXexcCritical6 4 5 5" xfId="24761"/>
    <cellStyle name="SAPBEXexcCritical6 4 5 6" xfId="28212"/>
    <cellStyle name="SAPBEXexcCritical6 4 5 7" xfId="30711"/>
    <cellStyle name="SAPBEXexcCritical6 4 6" xfId="3449"/>
    <cellStyle name="SAPBEXexcCritical6 4 6 2" xfId="9813"/>
    <cellStyle name="SAPBEXexcCritical6 4 6 3" xfId="14342"/>
    <cellStyle name="SAPBEXexcCritical6 4 6 4" xfId="21197"/>
    <cellStyle name="SAPBEXexcCritical6 4 6 5" xfId="24763"/>
    <cellStyle name="SAPBEXexcCritical6 4 6 6" xfId="28214"/>
    <cellStyle name="SAPBEXexcCritical6 4 6 7" xfId="30713"/>
    <cellStyle name="SAPBEXexcCritical6 4 7" xfId="3193"/>
    <cellStyle name="SAPBEXexcCritical6 4 7 2" xfId="9814"/>
    <cellStyle name="SAPBEXexcCritical6 4 7 3" xfId="14343"/>
    <cellStyle name="SAPBEXexcCritical6 4 7 4" xfId="21198"/>
    <cellStyle name="SAPBEXexcCritical6 4 7 5" xfId="24764"/>
    <cellStyle name="SAPBEXexcCritical6 4 7 6" xfId="28215"/>
    <cellStyle name="SAPBEXexcCritical6 4 7 7" xfId="30714"/>
    <cellStyle name="SAPBEXexcCritical6 4 8" xfId="21188"/>
    <cellStyle name="SAPBEXexcCritical6 4 9" xfId="24754"/>
    <cellStyle name="SAPBEXexcCritical6 5" xfId="1379"/>
    <cellStyle name="SAPBEXexcCritical6 5 10" xfId="24765"/>
    <cellStyle name="SAPBEXexcCritical6 5 11" xfId="30715"/>
    <cellStyle name="SAPBEXexcCritical6 5 2" xfId="1929"/>
    <cellStyle name="SAPBEXexcCritical6 5 2 2" xfId="4476"/>
    <cellStyle name="SAPBEXexcCritical6 5 2 2 2" xfId="9817"/>
    <cellStyle name="SAPBEXexcCritical6 5 2 2 3" xfId="14346"/>
    <cellStyle name="SAPBEXexcCritical6 5 2 2 4" xfId="21201"/>
    <cellStyle name="SAPBEXexcCritical6 5 2 2 5" xfId="24767"/>
    <cellStyle name="SAPBEXexcCritical6 5 2 2 6" xfId="28217"/>
    <cellStyle name="SAPBEXexcCritical6 5 2 2 7" xfId="30717"/>
    <cellStyle name="SAPBEXexcCritical6 5 2 3" xfId="9816"/>
    <cellStyle name="SAPBEXexcCritical6 5 2 4" xfId="14345"/>
    <cellStyle name="SAPBEXexcCritical6 5 2 5" xfId="21200"/>
    <cellStyle name="SAPBEXexcCritical6 5 2 6" xfId="24766"/>
    <cellStyle name="SAPBEXexcCritical6 5 2 7" xfId="28216"/>
    <cellStyle name="SAPBEXexcCritical6 5 2 8" xfId="30716"/>
    <cellStyle name="SAPBEXexcCritical6 5 3" xfId="2346"/>
    <cellStyle name="SAPBEXexcCritical6 5 3 2" xfId="4893"/>
    <cellStyle name="SAPBEXexcCritical6 5 3 2 2" xfId="9819"/>
    <cellStyle name="SAPBEXexcCritical6 5 3 2 3" xfId="14348"/>
    <cellStyle name="SAPBEXexcCritical6 5 3 2 4" xfId="21203"/>
    <cellStyle name="SAPBEXexcCritical6 5 3 2 5" xfId="24769"/>
    <cellStyle name="SAPBEXexcCritical6 5 3 2 6" xfId="28219"/>
    <cellStyle name="SAPBEXexcCritical6 5 3 2 7" xfId="30719"/>
    <cellStyle name="SAPBEXexcCritical6 5 3 3" xfId="9818"/>
    <cellStyle name="SAPBEXexcCritical6 5 3 4" xfId="14347"/>
    <cellStyle name="SAPBEXexcCritical6 5 3 5" xfId="21202"/>
    <cellStyle name="SAPBEXexcCritical6 5 3 6" xfId="24768"/>
    <cellStyle name="SAPBEXexcCritical6 5 3 7" xfId="28218"/>
    <cellStyle name="SAPBEXexcCritical6 5 3 8" xfId="30718"/>
    <cellStyle name="SAPBEXexcCritical6 5 4" xfId="2758"/>
    <cellStyle name="SAPBEXexcCritical6 5 4 2" xfId="5305"/>
    <cellStyle name="SAPBEXexcCritical6 5 4 2 2" xfId="9821"/>
    <cellStyle name="SAPBEXexcCritical6 5 4 2 3" xfId="14350"/>
    <cellStyle name="SAPBEXexcCritical6 5 4 2 4" xfId="21205"/>
    <cellStyle name="SAPBEXexcCritical6 5 4 2 5" xfId="24771"/>
    <cellStyle name="SAPBEXexcCritical6 5 4 2 6" xfId="28221"/>
    <cellStyle name="SAPBEXexcCritical6 5 4 2 7" xfId="30721"/>
    <cellStyle name="SAPBEXexcCritical6 5 4 3" xfId="9820"/>
    <cellStyle name="SAPBEXexcCritical6 5 4 4" xfId="14349"/>
    <cellStyle name="SAPBEXexcCritical6 5 4 5" xfId="21204"/>
    <cellStyle name="SAPBEXexcCritical6 5 4 6" xfId="24770"/>
    <cellStyle name="SAPBEXexcCritical6 5 4 7" xfId="28220"/>
    <cellStyle name="SAPBEXexcCritical6 5 4 8" xfId="30720"/>
    <cellStyle name="SAPBEXexcCritical6 5 5" xfId="3173"/>
    <cellStyle name="SAPBEXexcCritical6 5 5 2" xfId="5720"/>
    <cellStyle name="SAPBEXexcCritical6 5 5 2 2" xfId="9823"/>
    <cellStyle name="SAPBEXexcCritical6 5 5 2 3" xfId="14352"/>
    <cellStyle name="SAPBEXexcCritical6 5 5 2 4" xfId="21207"/>
    <cellStyle name="SAPBEXexcCritical6 5 5 2 5" xfId="24773"/>
    <cellStyle name="SAPBEXexcCritical6 5 5 2 6" xfId="30723"/>
    <cellStyle name="SAPBEXexcCritical6 5 5 3" xfId="9822"/>
    <cellStyle name="SAPBEXexcCritical6 5 5 4" xfId="14351"/>
    <cellStyle name="SAPBEXexcCritical6 5 5 5" xfId="21206"/>
    <cellStyle name="SAPBEXexcCritical6 5 5 6" xfId="24772"/>
    <cellStyle name="SAPBEXexcCritical6 5 5 7" xfId="30722"/>
    <cellStyle name="SAPBEXexcCritical6 5 6" xfId="3929"/>
    <cellStyle name="SAPBEXexcCritical6 5 6 2" xfId="9824"/>
    <cellStyle name="SAPBEXexcCritical6 5 6 3" xfId="14353"/>
    <cellStyle name="SAPBEXexcCritical6 5 6 4" xfId="21208"/>
    <cellStyle name="SAPBEXexcCritical6 5 6 5" xfId="24774"/>
    <cellStyle name="SAPBEXexcCritical6 5 6 6" xfId="28222"/>
    <cellStyle name="SAPBEXexcCritical6 5 6 7" xfId="30724"/>
    <cellStyle name="SAPBEXexcCritical6 5 7" xfId="9815"/>
    <cellStyle name="SAPBEXexcCritical6 5 8" xfId="14344"/>
    <cellStyle name="SAPBEXexcCritical6 5 9" xfId="21199"/>
    <cellStyle name="SAPBEXexcCritical6 6" xfId="42076"/>
    <cellStyle name="SAPBEXexcCritical6 6 2" xfId="42077"/>
    <cellStyle name="SAPBEXexcCritical6 6 3" xfId="42078"/>
    <cellStyle name="SAPBEXexcCritical6 7" xfId="42079"/>
    <cellStyle name="SAPBEXexcGood1" xfId="636"/>
    <cellStyle name="SAPBEXexcGood1 2" xfId="1093"/>
    <cellStyle name="SAPBEXexcGood1 2 10" xfId="9826"/>
    <cellStyle name="SAPBEXexcGood1 2 11" xfId="14355"/>
    <cellStyle name="SAPBEXexcGood1 2 12" xfId="21210"/>
    <cellStyle name="SAPBEXexcGood1 2 13" xfId="28223"/>
    <cellStyle name="SAPBEXexcGood1 2 2" xfId="1198"/>
    <cellStyle name="SAPBEXexcGood1 2 2 10" xfId="21211"/>
    <cellStyle name="SAPBEXexcGood1 2 2 11" xfId="24775"/>
    <cellStyle name="SAPBEXexcGood1 2 2 12" xfId="28224"/>
    <cellStyle name="SAPBEXexcGood1 2 2 2" xfId="1749"/>
    <cellStyle name="SAPBEXexcGood1 2 2 2 2" xfId="4298"/>
    <cellStyle name="SAPBEXexcGood1 2 2 2 2 2" xfId="9829"/>
    <cellStyle name="SAPBEXexcGood1 2 2 2 2 3" xfId="14358"/>
    <cellStyle name="SAPBEXexcGood1 2 2 2 2 4" xfId="21213"/>
    <cellStyle name="SAPBEXexcGood1 2 2 2 2 5" xfId="24777"/>
    <cellStyle name="SAPBEXexcGood1 2 2 2 2 6" xfId="28226"/>
    <cellStyle name="SAPBEXexcGood1 2 2 2 2 7" xfId="30726"/>
    <cellStyle name="SAPBEXexcGood1 2 2 2 3" xfId="9828"/>
    <cellStyle name="SAPBEXexcGood1 2 2 2 3 2" xfId="42080"/>
    <cellStyle name="SAPBEXexcGood1 2 2 2 4" xfId="14357"/>
    <cellStyle name="SAPBEXexcGood1 2 2 2 5" xfId="21212"/>
    <cellStyle name="SAPBEXexcGood1 2 2 2 6" xfId="24776"/>
    <cellStyle name="SAPBEXexcGood1 2 2 2 7" xfId="28225"/>
    <cellStyle name="SAPBEXexcGood1 2 2 2 8" xfId="30725"/>
    <cellStyle name="SAPBEXexcGood1 2 2 3" xfId="2168"/>
    <cellStyle name="SAPBEXexcGood1 2 2 3 2" xfId="4715"/>
    <cellStyle name="SAPBEXexcGood1 2 2 3 2 2" xfId="9831"/>
    <cellStyle name="SAPBEXexcGood1 2 2 3 2 3" xfId="14360"/>
    <cellStyle name="SAPBEXexcGood1 2 2 3 2 4" xfId="21215"/>
    <cellStyle name="SAPBEXexcGood1 2 2 3 2 5" xfId="24779"/>
    <cellStyle name="SAPBEXexcGood1 2 2 3 2 6" xfId="28228"/>
    <cellStyle name="SAPBEXexcGood1 2 2 3 2 7" xfId="30728"/>
    <cellStyle name="SAPBEXexcGood1 2 2 3 3" xfId="9830"/>
    <cellStyle name="SAPBEXexcGood1 2 2 3 4" xfId="14359"/>
    <cellStyle name="SAPBEXexcGood1 2 2 3 5" xfId="21214"/>
    <cellStyle name="SAPBEXexcGood1 2 2 3 6" xfId="24778"/>
    <cellStyle name="SAPBEXexcGood1 2 2 3 7" xfId="28227"/>
    <cellStyle name="SAPBEXexcGood1 2 2 3 8" xfId="30727"/>
    <cellStyle name="SAPBEXexcGood1 2 2 4" xfId="2580"/>
    <cellStyle name="SAPBEXexcGood1 2 2 4 2" xfId="5127"/>
    <cellStyle name="SAPBEXexcGood1 2 2 4 2 2" xfId="9833"/>
    <cellStyle name="SAPBEXexcGood1 2 2 4 2 3" xfId="14362"/>
    <cellStyle name="SAPBEXexcGood1 2 2 4 2 4" xfId="21217"/>
    <cellStyle name="SAPBEXexcGood1 2 2 4 2 5" xfId="24781"/>
    <cellStyle name="SAPBEXexcGood1 2 2 4 2 6" xfId="28230"/>
    <cellStyle name="SAPBEXexcGood1 2 2 4 2 7" xfId="30730"/>
    <cellStyle name="SAPBEXexcGood1 2 2 4 3" xfId="9832"/>
    <cellStyle name="SAPBEXexcGood1 2 2 4 4" xfId="14361"/>
    <cellStyle name="SAPBEXexcGood1 2 2 4 5" xfId="21216"/>
    <cellStyle name="SAPBEXexcGood1 2 2 4 6" xfId="24780"/>
    <cellStyle name="SAPBEXexcGood1 2 2 4 7" xfId="28229"/>
    <cellStyle name="SAPBEXexcGood1 2 2 4 8" xfId="30729"/>
    <cellStyle name="SAPBEXexcGood1 2 2 5" xfId="2995"/>
    <cellStyle name="SAPBEXexcGood1 2 2 5 2" xfId="5542"/>
    <cellStyle name="SAPBEXexcGood1 2 2 5 2 2" xfId="9835"/>
    <cellStyle name="SAPBEXexcGood1 2 2 5 2 3" xfId="14364"/>
    <cellStyle name="SAPBEXexcGood1 2 2 5 2 4" xfId="21219"/>
    <cellStyle name="SAPBEXexcGood1 2 2 5 2 5" xfId="24783"/>
    <cellStyle name="SAPBEXexcGood1 2 2 5 2 6" xfId="28232"/>
    <cellStyle name="SAPBEXexcGood1 2 2 5 2 7" xfId="30731"/>
    <cellStyle name="SAPBEXexcGood1 2 2 5 3" xfId="9834"/>
    <cellStyle name="SAPBEXexcGood1 2 2 5 4" xfId="14363"/>
    <cellStyle name="SAPBEXexcGood1 2 2 5 5" xfId="21218"/>
    <cellStyle name="SAPBEXexcGood1 2 2 5 6" xfId="24782"/>
    <cellStyle name="SAPBEXexcGood1 2 2 5 7" xfId="28231"/>
    <cellStyle name="SAPBEXexcGood1 2 2 6" xfId="3451"/>
    <cellStyle name="SAPBEXexcGood1 2 2 6 2" xfId="9836"/>
    <cellStyle name="SAPBEXexcGood1 2 2 6 3" xfId="14365"/>
    <cellStyle name="SAPBEXexcGood1 2 2 6 4" xfId="21220"/>
    <cellStyle name="SAPBEXexcGood1 2 2 6 5" xfId="24784"/>
    <cellStyle name="SAPBEXexcGood1 2 2 6 6" xfId="28233"/>
    <cellStyle name="SAPBEXexcGood1 2 2 6 7" xfId="30732"/>
    <cellStyle name="SAPBEXexcGood1 2 2 7" xfId="3751"/>
    <cellStyle name="SAPBEXexcGood1 2 2 7 2" xfId="9837"/>
    <cellStyle name="SAPBEXexcGood1 2 2 7 3" xfId="14366"/>
    <cellStyle name="SAPBEXexcGood1 2 2 7 4" xfId="21221"/>
    <cellStyle name="SAPBEXexcGood1 2 2 7 5" xfId="24785"/>
    <cellStyle name="SAPBEXexcGood1 2 2 7 6" xfId="28234"/>
    <cellStyle name="SAPBEXexcGood1 2 2 7 7" xfId="30733"/>
    <cellStyle name="SAPBEXexcGood1 2 2 8" xfId="9827"/>
    <cellStyle name="SAPBEXexcGood1 2 2 9" xfId="14356"/>
    <cellStyle name="SAPBEXexcGood1 2 3" xfId="1297"/>
    <cellStyle name="SAPBEXexcGood1 2 3 10" xfId="21222"/>
    <cellStyle name="SAPBEXexcGood1 2 3 11" xfId="28235"/>
    <cellStyle name="SAPBEXexcGood1 2 3 12" xfId="30734"/>
    <cellStyle name="SAPBEXexcGood1 2 3 2" xfId="1848"/>
    <cellStyle name="SAPBEXexcGood1 2 3 2 2" xfId="4397"/>
    <cellStyle name="SAPBEXexcGood1 2 3 2 2 2" xfId="9840"/>
    <cellStyle name="SAPBEXexcGood1 2 3 2 2 3" xfId="14369"/>
    <cellStyle name="SAPBEXexcGood1 2 3 2 2 4" xfId="21224"/>
    <cellStyle name="SAPBEXexcGood1 2 3 2 2 5" xfId="24787"/>
    <cellStyle name="SAPBEXexcGood1 2 3 2 2 6" xfId="28237"/>
    <cellStyle name="SAPBEXexcGood1 2 3 2 2 7" xfId="30736"/>
    <cellStyle name="SAPBEXexcGood1 2 3 2 3" xfId="9839"/>
    <cellStyle name="SAPBEXexcGood1 2 3 2 4" xfId="14368"/>
    <cellStyle name="SAPBEXexcGood1 2 3 2 5" xfId="21223"/>
    <cellStyle name="SAPBEXexcGood1 2 3 2 6" xfId="24786"/>
    <cellStyle name="SAPBEXexcGood1 2 3 2 7" xfId="28236"/>
    <cellStyle name="SAPBEXexcGood1 2 3 2 8" xfId="30735"/>
    <cellStyle name="SAPBEXexcGood1 2 3 3" xfId="2267"/>
    <cellStyle name="SAPBEXexcGood1 2 3 3 2" xfId="4814"/>
    <cellStyle name="SAPBEXexcGood1 2 3 3 2 2" xfId="9842"/>
    <cellStyle name="SAPBEXexcGood1 2 3 3 2 3" xfId="14371"/>
    <cellStyle name="SAPBEXexcGood1 2 3 3 2 4" xfId="21226"/>
    <cellStyle name="SAPBEXexcGood1 2 3 3 2 5" xfId="24789"/>
    <cellStyle name="SAPBEXexcGood1 2 3 3 2 6" xfId="28239"/>
    <cellStyle name="SAPBEXexcGood1 2 3 3 2 7" xfId="30738"/>
    <cellStyle name="SAPBEXexcGood1 2 3 3 3" xfId="9841"/>
    <cellStyle name="SAPBEXexcGood1 2 3 3 4" xfId="14370"/>
    <cellStyle name="SAPBEXexcGood1 2 3 3 5" xfId="21225"/>
    <cellStyle name="SAPBEXexcGood1 2 3 3 6" xfId="24788"/>
    <cellStyle name="SAPBEXexcGood1 2 3 3 7" xfId="28238"/>
    <cellStyle name="SAPBEXexcGood1 2 3 3 8" xfId="30737"/>
    <cellStyle name="SAPBEXexcGood1 2 3 4" xfId="2679"/>
    <cellStyle name="SAPBEXexcGood1 2 3 4 2" xfId="5226"/>
    <cellStyle name="SAPBEXexcGood1 2 3 4 2 2" xfId="9844"/>
    <cellStyle name="SAPBEXexcGood1 2 3 4 2 3" xfId="14373"/>
    <cellStyle name="SAPBEXexcGood1 2 3 4 2 4" xfId="21228"/>
    <cellStyle name="SAPBEXexcGood1 2 3 4 2 5" xfId="24791"/>
    <cellStyle name="SAPBEXexcGood1 2 3 4 2 6" xfId="28241"/>
    <cellStyle name="SAPBEXexcGood1 2 3 4 2 7" xfId="30740"/>
    <cellStyle name="SAPBEXexcGood1 2 3 4 3" xfId="9843"/>
    <cellStyle name="SAPBEXexcGood1 2 3 4 4" xfId="14372"/>
    <cellStyle name="SAPBEXexcGood1 2 3 4 5" xfId="21227"/>
    <cellStyle name="SAPBEXexcGood1 2 3 4 6" xfId="24790"/>
    <cellStyle name="SAPBEXexcGood1 2 3 4 7" xfId="28240"/>
    <cellStyle name="SAPBEXexcGood1 2 3 4 8" xfId="30739"/>
    <cellStyle name="SAPBEXexcGood1 2 3 5" xfId="3094"/>
    <cellStyle name="SAPBEXexcGood1 2 3 5 2" xfId="5641"/>
    <cellStyle name="SAPBEXexcGood1 2 3 5 2 2" xfId="9846"/>
    <cellStyle name="SAPBEXexcGood1 2 3 5 2 3" xfId="14375"/>
    <cellStyle name="SAPBEXexcGood1 2 3 5 2 4" xfId="21230"/>
    <cellStyle name="SAPBEXexcGood1 2 3 5 2 5" xfId="24793"/>
    <cellStyle name="SAPBEXexcGood1 2 3 5 2 6" xfId="28243"/>
    <cellStyle name="SAPBEXexcGood1 2 3 5 2 7" xfId="30742"/>
    <cellStyle name="SAPBEXexcGood1 2 3 5 3" xfId="9845"/>
    <cellStyle name="SAPBEXexcGood1 2 3 5 4" xfId="14374"/>
    <cellStyle name="SAPBEXexcGood1 2 3 5 5" xfId="21229"/>
    <cellStyle name="SAPBEXexcGood1 2 3 5 6" xfId="24792"/>
    <cellStyle name="SAPBEXexcGood1 2 3 5 7" xfId="28242"/>
    <cellStyle name="SAPBEXexcGood1 2 3 5 8" xfId="30741"/>
    <cellStyle name="SAPBEXexcGood1 2 3 6" xfId="3452"/>
    <cellStyle name="SAPBEXexcGood1 2 3 6 2" xfId="9847"/>
    <cellStyle name="SAPBEXexcGood1 2 3 6 3" xfId="14376"/>
    <cellStyle name="SAPBEXexcGood1 2 3 6 4" xfId="21231"/>
    <cellStyle name="SAPBEXexcGood1 2 3 6 5" xfId="24794"/>
    <cellStyle name="SAPBEXexcGood1 2 3 6 6" xfId="28244"/>
    <cellStyle name="SAPBEXexcGood1 2 3 6 7" xfId="30743"/>
    <cellStyle name="SAPBEXexcGood1 2 3 7" xfId="3850"/>
    <cellStyle name="SAPBEXexcGood1 2 3 7 2" xfId="9848"/>
    <cellStyle name="SAPBEXexcGood1 2 3 7 3" xfId="14377"/>
    <cellStyle name="SAPBEXexcGood1 2 3 7 4" xfId="21232"/>
    <cellStyle name="SAPBEXexcGood1 2 3 7 5" xfId="24795"/>
    <cellStyle name="SAPBEXexcGood1 2 3 7 6" xfId="28245"/>
    <cellStyle name="SAPBEXexcGood1 2 3 7 7" xfId="30744"/>
    <cellStyle name="SAPBEXexcGood1 2 3 8" xfId="9838"/>
    <cellStyle name="SAPBEXexcGood1 2 3 9" xfId="14367"/>
    <cellStyle name="SAPBEXexcGood1 2 4" xfId="1645"/>
    <cellStyle name="SAPBEXexcGood1 2 4 2" xfId="4194"/>
    <cellStyle name="SAPBEXexcGood1 2 4 2 2" xfId="9850"/>
    <cellStyle name="SAPBEXexcGood1 2 4 2 3" xfId="14379"/>
    <cellStyle name="SAPBEXexcGood1 2 4 2 4" xfId="21234"/>
    <cellStyle name="SAPBEXexcGood1 2 4 2 5" xfId="24797"/>
    <cellStyle name="SAPBEXexcGood1 2 4 2 6" xfId="28247"/>
    <cellStyle name="SAPBEXexcGood1 2 4 2 7" xfId="30746"/>
    <cellStyle name="SAPBEXexcGood1 2 4 3" xfId="9849"/>
    <cellStyle name="SAPBEXexcGood1 2 4 4" xfId="14378"/>
    <cellStyle name="SAPBEXexcGood1 2 4 5" xfId="21233"/>
    <cellStyle name="SAPBEXexcGood1 2 4 6" xfId="24796"/>
    <cellStyle name="SAPBEXexcGood1 2 4 7" xfId="28246"/>
    <cellStyle name="SAPBEXexcGood1 2 4 8" xfId="30745"/>
    <cellStyle name="SAPBEXexcGood1 2 5" xfId="2064"/>
    <cellStyle name="SAPBEXexcGood1 2 5 2" xfId="4611"/>
    <cellStyle name="SAPBEXexcGood1 2 5 2 2" xfId="9852"/>
    <cellStyle name="SAPBEXexcGood1 2 5 2 3" xfId="14381"/>
    <cellStyle name="SAPBEXexcGood1 2 5 2 4" xfId="21236"/>
    <cellStyle name="SAPBEXexcGood1 2 5 2 5" xfId="24799"/>
    <cellStyle name="SAPBEXexcGood1 2 5 2 6" xfId="28249"/>
    <cellStyle name="SAPBEXexcGood1 2 5 2 7" xfId="30748"/>
    <cellStyle name="SAPBEXexcGood1 2 5 3" xfId="9851"/>
    <cellStyle name="SAPBEXexcGood1 2 5 4" xfId="14380"/>
    <cellStyle name="SAPBEXexcGood1 2 5 5" xfId="21235"/>
    <cellStyle name="SAPBEXexcGood1 2 5 6" xfId="24798"/>
    <cellStyle name="SAPBEXexcGood1 2 5 7" xfId="28248"/>
    <cellStyle name="SAPBEXexcGood1 2 5 8" xfId="30747"/>
    <cellStyle name="SAPBEXexcGood1 2 6" xfId="2476"/>
    <cellStyle name="SAPBEXexcGood1 2 6 2" xfId="5023"/>
    <cellStyle name="SAPBEXexcGood1 2 6 2 2" xfId="9854"/>
    <cellStyle name="SAPBEXexcGood1 2 6 2 3" xfId="14383"/>
    <cellStyle name="SAPBEXexcGood1 2 6 2 4" xfId="21238"/>
    <cellStyle name="SAPBEXexcGood1 2 6 2 5" xfId="24801"/>
    <cellStyle name="SAPBEXexcGood1 2 6 2 6" xfId="28251"/>
    <cellStyle name="SAPBEXexcGood1 2 6 2 7" xfId="30750"/>
    <cellStyle name="SAPBEXexcGood1 2 6 3" xfId="9853"/>
    <cellStyle name="SAPBEXexcGood1 2 6 4" xfId="14382"/>
    <cellStyle name="SAPBEXexcGood1 2 6 5" xfId="21237"/>
    <cellStyle name="SAPBEXexcGood1 2 6 6" xfId="24800"/>
    <cellStyle name="SAPBEXexcGood1 2 6 7" xfId="28250"/>
    <cellStyle name="SAPBEXexcGood1 2 6 8" xfId="30749"/>
    <cellStyle name="SAPBEXexcGood1 2 7" xfId="2891"/>
    <cellStyle name="SAPBEXexcGood1 2 7 2" xfId="5438"/>
    <cellStyle name="SAPBEXexcGood1 2 7 2 2" xfId="9856"/>
    <cellStyle name="SAPBEXexcGood1 2 7 2 3" xfId="14385"/>
    <cellStyle name="SAPBEXexcGood1 2 7 2 4" xfId="21240"/>
    <cellStyle name="SAPBEXexcGood1 2 7 2 5" xfId="24803"/>
    <cellStyle name="SAPBEXexcGood1 2 7 2 6" xfId="28253"/>
    <cellStyle name="SAPBEXexcGood1 2 7 2 7" xfId="30752"/>
    <cellStyle name="SAPBEXexcGood1 2 7 3" xfId="9855"/>
    <cellStyle name="SAPBEXexcGood1 2 7 4" xfId="14384"/>
    <cellStyle name="SAPBEXexcGood1 2 7 5" xfId="21239"/>
    <cellStyle name="SAPBEXexcGood1 2 7 6" xfId="24802"/>
    <cellStyle name="SAPBEXexcGood1 2 7 7" xfId="28252"/>
    <cellStyle name="SAPBEXexcGood1 2 7 8" xfId="30751"/>
    <cellStyle name="SAPBEXexcGood1 2 8" xfId="3450"/>
    <cellStyle name="SAPBEXexcGood1 2 8 2" xfId="9857"/>
    <cellStyle name="SAPBEXexcGood1 2 8 3" xfId="14386"/>
    <cellStyle name="SAPBEXexcGood1 2 8 4" xfId="21241"/>
    <cellStyle name="SAPBEXexcGood1 2 8 5" xfId="24804"/>
    <cellStyle name="SAPBEXexcGood1 2 8 6" xfId="28254"/>
    <cellStyle name="SAPBEXexcGood1 2 8 7" xfId="30753"/>
    <cellStyle name="SAPBEXexcGood1 2 9" xfId="3647"/>
    <cellStyle name="SAPBEXexcGood1 2 9 2" xfId="9858"/>
    <cellStyle name="SAPBEXexcGood1 2 9 3" xfId="14387"/>
    <cellStyle name="SAPBEXexcGood1 2 9 4" xfId="21242"/>
    <cellStyle name="SAPBEXexcGood1 2 9 5" xfId="24805"/>
    <cellStyle name="SAPBEXexcGood1 2 9 6" xfId="28255"/>
    <cellStyle name="SAPBEXexcGood1 2 9 7" xfId="30754"/>
    <cellStyle name="SAPBEXexcGood1 3" xfId="936"/>
    <cellStyle name="SAPBEXexcGood1 3 10" xfId="24806"/>
    <cellStyle name="SAPBEXexcGood1 3 11" xfId="28256"/>
    <cellStyle name="SAPBEXexcGood1 3 12" xfId="30755"/>
    <cellStyle name="SAPBEXexcGood1 3 2" xfId="1520"/>
    <cellStyle name="SAPBEXexcGood1 3 2 2" xfId="4069"/>
    <cellStyle name="SAPBEXexcGood1 3 2 2 2" xfId="9861"/>
    <cellStyle name="SAPBEXexcGood1 3 2 2 2 2" xfId="42081"/>
    <cellStyle name="SAPBEXexcGood1 3 2 2 2 3" xfId="42082"/>
    <cellStyle name="SAPBEXexcGood1 3 2 2 3" xfId="14390"/>
    <cellStyle name="SAPBEXexcGood1 3 2 2 3 2" xfId="42083"/>
    <cellStyle name="SAPBEXexcGood1 3 2 2 4" xfId="21245"/>
    <cellStyle name="SAPBEXexcGood1 3 2 2 5" xfId="24808"/>
    <cellStyle name="SAPBEXexcGood1 3 2 2 6" xfId="28258"/>
    <cellStyle name="SAPBEXexcGood1 3 2 2 7" xfId="30757"/>
    <cellStyle name="SAPBEXexcGood1 3 2 3" xfId="9860"/>
    <cellStyle name="SAPBEXexcGood1 3 2 3 2" xfId="42084"/>
    <cellStyle name="SAPBEXexcGood1 3 2 3 3" xfId="42085"/>
    <cellStyle name="SAPBEXexcGood1 3 2 4" xfId="14389"/>
    <cellStyle name="SAPBEXexcGood1 3 2 4 2" xfId="42086"/>
    <cellStyle name="SAPBEXexcGood1 3 2 5" xfId="21244"/>
    <cellStyle name="SAPBEXexcGood1 3 2 6" xfId="24807"/>
    <cellStyle name="SAPBEXexcGood1 3 2 7" xfId="28257"/>
    <cellStyle name="SAPBEXexcGood1 3 2 8" xfId="30756"/>
    <cellStyle name="SAPBEXexcGood1 3 3" xfId="1407"/>
    <cellStyle name="SAPBEXexcGood1 3 3 2" xfId="3956"/>
    <cellStyle name="SAPBEXexcGood1 3 3 2 2" xfId="9863"/>
    <cellStyle name="SAPBEXexcGood1 3 3 2 3" xfId="14392"/>
    <cellStyle name="SAPBEXexcGood1 3 3 2 4" xfId="21247"/>
    <cellStyle name="SAPBEXexcGood1 3 3 2 5" xfId="24810"/>
    <cellStyle name="SAPBEXexcGood1 3 3 2 6" xfId="28260"/>
    <cellStyle name="SAPBEXexcGood1 3 3 2 7" xfId="30759"/>
    <cellStyle name="SAPBEXexcGood1 3 3 3" xfId="9862"/>
    <cellStyle name="SAPBEXexcGood1 3 3 3 2" xfId="42087"/>
    <cellStyle name="SAPBEXexcGood1 3 3 4" xfId="14391"/>
    <cellStyle name="SAPBEXexcGood1 3 3 5" xfId="21246"/>
    <cellStyle name="SAPBEXexcGood1 3 3 6" xfId="24809"/>
    <cellStyle name="SAPBEXexcGood1 3 3 7" xfId="28259"/>
    <cellStyle name="SAPBEXexcGood1 3 3 8" xfId="30758"/>
    <cellStyle name="SAPBEXexcGood1 3 4" xfId="1485"/>
    <cellStyle name="SAPBEXexcGood1 3 4 2" xfId="4034"/>
    <cellStyle name="SAPBEXexcGood1 3 4 2 2" xfId="9865"/>
    <cellStyle name="SAPBEXexcGood1 3 4 2 3" xfId="14394"/>
    <cellStyle name="SAPBEXexcGood1 3 4 2 4" xfId="21249"/>
    <cellStyle name="SAPBEXexcGood1 3 4 2 5" xfId="24812"/>
    <cellStyle name="SAPBEXexcGood1 3 4 2 6" xfId="28262"/>
    <cellStyle name="SAPBEXexcGood1 3 4 2 7" xfId="30761"/>
    <cellStyle name="SAPBEXexcGood1 3 4 3" xfId="9864"/>
    <cellStyle name="SAPBEXexcGood1 3 4 4" xfId="14393"/>
    <cellStyle name="SAPBEXexcGood1 3 4 5" xfId="24811"/>
    <cellStyle name="SAPBEXexcGood1 3 4 6" xfId="28261"/>
    <cellStyle name="SAPBEXexcGood1 3 4 7" xfId="30760"/>
    <cellStyle name="SAPBEXexcGood1 3 5" xfId="1441"/>
    <cellStyle name="SAPBEXexcGood1 3 5 2" xfId="3990"/>
    <cellStyle name="SAPBEXexcGood1 3 5 2 2" xfId="9867"/>
    <cellStyle name="SAPBEXexcGood1 3 5 2 3" xfId="14396"/>
    <cellStyle name="SAPBEXexcGood1 3 5 2 4" xfId="21251"/>
    <cellStyle name="SAPBEXexcGood1 3 5 2 5" xfId="24814"/>
    <cellStyle name="SAPBEXexcGood1 3 5 2 6" xfId="28264"/>
    <cellStyle name="SAPBEXexcGood1 3 5 2 7" xfId="30763"/>
    <cellStyle name="SAPBEXexcGood1 3 5 3" xfId="9866"/>
    <cellStyle name="SAPBEXexcGood1 3 5 4" xfId="14395"/>
    <cellStyle name="SAPBEXexcGood1 3 5 5" xfId="21250"/>
    <cellStyle name="SAPBEXexcGood1 3 5 6" xfId="24813"/>
    <cellStyle name="SAPBEXexcGood1 3 5 7" xfId="28263"/>
    <cellStyle name="SAPBEXexcGood1 3 5 8" xfId="30762"/>
    <cellStyle name="SAPBEXexcGood1 3 6" xfId="3453"/>
    <cellStyle name="SAPBEXexcGood1 3 6 2" xfId="9868"/>
    <cellStyle name="SAPBEXexcGood1 3 6 3" xfId="14397"/>
    <cellStyle name="SAPBEXexcGood1 3 6 4" xfId="21252"/>
    <cellStyle name="SAPBEXexcGood1 3 6 5" xfId="24815"/>
    <cellStyle name="SAPBEXexcGood1 3 6 6" xfId="28265"/>
    <cellStyle name="SAPBEXexcGood1 3 6 7" xfId="30764"/>
    <cellStyle name="SAPBEXexcGood1 3 7" xfId="3225"/>
    <cellStyle name="SAPBEXexcGood1 3 7 2" xfId="9869"/>
    <cellStyle name="SAPBEXexcGood1 3 7 3" xfId="14398"/>
    <cellStyle name="SAPBEXexcGood1 3 7 4" xfId="21253"/>
    <cellStyle name="SAPBEXexcGood1 3 7 5" xfId="24816"/>
    <cellStyle name="SAPBEXexcGood1 3 7 6" xfId="28266"/>
    <cellStyle name="SAPBEXexcGood1 3 7 7" xfId="30765"/>
    <cellStyle name="SAPBEXexcGood1 3 8" xfId="9859"/>
    <cellStyle name="SAPBEXexcGood1 3 9" xfId="14388"/>
    <cellStyle name="SAPBEXexcGood1 4" xfId="969"/>
    <cellStyle name="SAPBEXexcGood1 4 10" xfId="28267"/>
    <cellStyle name="SAPBEXexcGood1 4 11" xfId="30766"/>
    <cellStyle name="SAPBEXexcGood1 4 2" xfId="1553"/>
    <cellStyle name="SAPBEXexcGood1 4 2 2" xfId="4102"/>
    <cellStyle name="SAPBEXexcGood1 4 2 2 2" xfId="9872"/>
    <cellStyle name="SAPBEXexcGood1 4 2 2 3" xfId="14401"/>
    <cellStyle name="SAPBEXexcGood1 4 2 2 4" xfId="21256"/>
    <cellStyle name="SAPBEXexcGood1 4 2 2 5" xfId="24819"/>
    <cellStyle name="SAPBEXexcGood1 4 2 2 6" xfId="28269"/>
    <cellStyle name="SAPBEXexcGood1 4 2 2 7" xfId="30768"/>
    <cellStyle name="SAPBEXexcGood1 4 2 3" xfId="9871"/>
    <cellStyle name="SAPBEXexcGood1 4 2 4" xfId="14400"/>
    <cellStyle name="SAPBEXexcGood1 4 2 5" xfId="21255"/>
    <cellStyle name="SAPBEXexcGood1 4 2 6" xfId="24818"/>
    <cellStyle name="SAPBEXexcGood1 4 2 7" xfId="28268"/>
    <cellStyle name="SAPBEXexcGood1 4 2 8" xfId="30767"/>
    <cellStyle name="SAPBEXexcGood1 4 3" xfId="1972"/>
    <cellStyle name="SAPBEXexcGood1 4 3 2" xfId="4519"/>
    <cellStyle name="SAPBEXexcGood1 4 3 2 2" xfId="9874"/>
    <cellStyle name="SAPBEXexcGood1 4 3 2 3" xfId="21258"/>
    <cellStyle name="SAPBEXexcGood1 4 3 2 4" xfId="24821"/>
    <cellStyle name="SAPBEXexcGood1 4 3 2 5" xfId="28271"/>
    <cellStyle name="SAPBEXexcGood1 4 3 2 6" xfId="30770"/>
    <cellStyle name="SAPBEXexcGood1 4 3 3" xfId="9873"/>
    <cellStyle name="SAPBEXexcGood1 4 3 4" xfId="21257"/>
    <cellStyle name="SAPBEXexcGood1 4 3 5" xfId="24820"/>
    <cellStyle name="SAPBEXexcGood1 4 3 6" xfId="28270"/>
    <cellStyle name="SAPBEXexcGood1 4 3 7" xfId="30769"/>
    <cellStyle name="SAPBEXexcGood1 4 4" xfId="2384"/>
    <cellStyle name="SAPBEXexcGood1 4 4 2" xfId="4931"/>
    <cellStyle name="SAPBEXexcGood1 4 4 2 2" xfId="9876"/>
    <cellStyle name="SAPBEXexcGood1 4 4 2 3" xfId="14405"/>
    <cellStyle name="SAPBEXexcGood1 4 4 2 4" xfId="21260"/>
    <cellStyle name="SAPBEXexcGood1 4 4 2 5" xfId="24823"/>
    <cellStyle name="SAPBEXexcGood1 4 4 2 6" xfId="28273"/>
    <cellStyle name="SAPBEXexcGood1 4 4 2 7" xfId="30772"/>
    <cellStyle name="SAPBEXexcGood1 4 4 3" xfId="9875"/>
    <cellStyle name="SAPBEXexcGood1 4 4 4" xfId="14404"/>
    <cellStyle name="SAPBEXexcGood1 4 4 5" xfId="21259"/>
    <cellStyle name="SAPBEXexcGood1 4 4 6" xfId="24822"/>
    <cellStyle name="SAPBEXexcGood1 4 4 7" xfId="28272"/>
    <cellStyle name="SAPBEXexcGood1 4 4 8" xfId="30771"/>
    <cellStyle name="SAPBEXexcGood1 4 5" xfId="2799"/>
    <cellStyle name="SAPBEXexcGood1 4 5 2" xfId="5346"/>
    <cellStyle name="SAPBEXexcGood1 4 5 2 2" xfId="14407"/>
    <cellStyle name="SAPBEXexcGood1 4 5 2 3" xfId="21262"/>
    <cellStyle name="SAPBEXexcGood1 4 5 2 4" xfId="24825"/>
    <cellStyle name="SAPBEXexcGood1 4 5 2 5" xfId="28275"/>
    <cellStyle name="SAPBEXexcGood1 4 5 2 6" xfId="30774"/>
    <cellStyle name="SAPBEXexcGood1 4 5 3" xfId="14406"/>
    <cellStyle name="SAPBEXexcGood1 4 5 4" xfId="21261"/>
    <cellStyle name="SAPBEXexcGood1 4 5 5" xfId="24824"/>
    <cellStyle name="SAPBEXexcGood1 4 5 6" xfId="28274"/>
    <cellStyle name="SAPBEXexcGood1 4 5 7" xfId="30773"/>
    <cellStyle name="SAPBEXexcGood1 4 6" xfId="3454"/>
    <cellStyle name="SAPBEXexcGood1 4 6 2" xfId="9879"/>
    <cellStyle name="SAPBEXexcGood1 4 6 3" xfId="14408"/>
    <cellStyle name="SAPBEXexcGood1 4 6 4" xfId="21263"/>
    <cellStyle name="SAPBEXexcGood1 4 6 5" xfId="24826"/>
    <cellStyle name="SAPBEXexcGood1 4 6 6" xfId="28276"/>
    <cellStyle name="SAPBEXexcGood1 4 6 7" xfId="30775"/>
    <cellStyle name="SAPBEXexcGood1 4 7" xfId="3192"/>
    <cellStyle name="SAPBEXexcGood1 4 7 2" xfId="9880"/>
    <cellStyle name="SAPBEXexcGood1 4 7 3" xfId="14409"/>
    <cellStyle name="SAPBEXexcGood1 4 7 4" xfId="21264"/>
    <cellStyle name="SAPBEXexcGood1 4 7 5" xfId="24827"/>
    <cellStyle name="SAPBEXexcGood1 4 7 6" xfId="28277"/>
    <cellStyle name="SAPBEXexcGood1 4 7 7" xfId="30776"/>
    <cellStyle name="SAPBEXexcGood1 4 8" xfId="21254"/>
    <cellStyle name="SAPBEXexcGood1 4 9" xfId="24817"/>
    <cellStyle name="SAPBEXexcGood1 5" xfId="1380"/>
    <cellStyle name="SAPBEXexcGood1 5 10" xfId="24828"/>
    <cellStyle name="SAPBEXexcGood1 5 11" xfId="30777"/>
    <cellStyle name="SAPBEXexcGood1 5 2" xfId="1930"/>
    <cellStyle name="SAPBEXexcGood1 5 2 2" xfId="4477"/>
    <cellStyle name="SAPBEXexcGood1 5 2 2 2" xfId="9883"/>
    <cellStyle name="SAPBEXexcGood1 5 2 2 3" xfId="14412"/>
    <cellStyle name="SAPBEXexcGood1 5 2 2 4" xfId="21267"/>
    <cellStyle name="SAPBEXexcGood1 5 2 2 5" xfId="24830"/>
    <cellStyle name="SAPBEXexcGood1 5 2 2 6" xfId="28279"/>
    <cellStyle name="SAPBEXexcGood1 5 2 2 7" xfId="30779"/>
    <cellStyle name="SAPBEXexcGood1 5 2 3" xfId="9882"/>
    <cellStyle name="SAPBEXexcGood1 5 2 4" xfId="14411"/>
    <cellStyle name="SAPBEXexcGood1 5 2 5" xfId="21266"/>
    <cellStyle name="SAPBEXexcGood1 5 2 6" xfId="24829"/>
    <cellStyle name="SAPBEXexcGood1 5 2 7" xfId="28278"/>
    <cellStyle name="SAPBEXexcGood1 5 2 8" xfId="30778"/>
    <cellStyle name="SAPBEXexcGood1 5 3" xfId="2347"/>
    <cellStyle name="SAPBEXexcGood1 5 3 2" xfId="4894"/>
    <cellStyle name="SAPBEXexcGood1 5 3 2 2" xfId="9885"/>
    <cellStyle name="SAPBEXexcGood1 5 3 2 3" xfId="14414"/>
    <cellStyle name="SAPBEXexcGood1 5 3 2 4" xfId="21269"/>
    <cellStyle name="SAPBEXexcGood1 5 3 2 5" xfId="24832"/>
    <cellStyle name="SAPBEXexcGood1 5 3 2 6" xfId="28281"/>
    <cellStyle name="SAPBEXexcGood1 5 3 2 7" xfId="30781"/>
    <cellStyle name="SAPBEXexcGood1 5 3 3" xfId="9884"/>
    <cellStyle name="SAPBEXexcGood1 5 3 4" xfId="14413"/>
    <cellStyle name="SAPBEXexcGood1 5 3 5" xfId="21268"/>
    <cellStyle name="SAPBEXexcGood1 5 3 6" xfId="24831"/>
    <cellStyle name="SAPBEXexcGood1 5 3 7" xfId="28280"/>
    <cellStyle name="SAPBEXexcGood1 5 3 8" xfId="30780"/>
    <cellStyle name="SAPBEXexcGood1 5 4" xfId="2759"/>
    <cellStyle name="SAPBEXexcGood1 5 4 2" xfId="5306"/>
    <cellStyle name="SAPBEXexcGood1 5 4 2 2" xfId="9887"/>
    <cellStyle name="SAPBEXexcGood1 5 4 2 3" xfId="14416"/>
    <cellStyle name="SAPBEXexcGood1 5 4 2 4" xfId="21271"/>
    <cellStyle name="SAPBEXexcGood1 5 4 2 5" xfId="24834"/>
    <cellStyle name="SAPBEXexcGood1 5 4 2 6" xfId="28283"/>
    <cellStyle name="SAPBEXexcGood1 5 4 2 7" xfId="30783"/>
    <cellStyle name="SAPBEXexcGood1 5 4 3" xfId="9886"/>
    <cellStyle name="SAPBEXexcGood1 5 4 4" xfId="14415"/>
    <cellStyle name="SAPBEXexcGood1 5 4 5" xfId="21270"/>
    <cellStyle name="SAPBEXexcGood1 5 4 6" xfId="24833"/>
    <cellStyle name="SAPBEXexcGood1 5 4 7" xfId="28282"/>
    <cellStyle name="SAPBEXexcGood1 5 4 8" xfId="30782"/>
    <cellStyle name="SAPBEXexcGood1 5 5" xfId="3174"/>
    <cellStyle name="SAPBEXexcGood1 5 5 2" xfId="5721"/>
    <cellStyle name="SAPBEXexcGood1 5 5 2 2" xfId="9889"/>
    <cellStyle name="SAPBEXexcGood1 5 5 2 3" xfId="14418"/>
    <cellStyle name="SAPBEXexcGood1 5 5 2 4" xfId="21273"/>
    <cellStyle name="SAPBEXexcGood1 5 5 2 5" xfId="24836"/>
    <cellStyle name="SAPBEXexcGood1 5 5 2 6" xfId="30785"/>
    <cellStyle name="SAPBEXexcGood1 5 5 3" xfId="9888"/>
    <cellStyle name="SAPBEXexcGood1 5 5 4" xfId="14417"/>
    <cellStyle name="SAPBEXexcGood1 5 5 5" xfId="21272"/>
    <cellStyle name="SAPBEXexcGood1 5 5 6" xfId="24835"/>
    <cellStyle name="SAPBEXexcGood1 5 5 7" xfId="30784"/>
    <cellStyle name="SAPBEXexcGood1 5 6" xfId="3930"/>
    <cellStyle name="SAPBEXexcGood1 5 6 2" xfId="9890"/>
    <cellStyle name="SAPBEXexcGood1 5 6 3" xfId="14419"/>
    <cellStyle name="SAPBEXexcGood1 5 6 4" xfId="21274"/>
    <cellStyle name="SAPBEXexcGood1 5 6 5" xfId="24837"/>
    <cellStyle name="SAPBEXexcGood1 5 6 6" xfId="28284"/>
    <cellStyle name="SAPBEXexcGood1 5 6 7" xfId="30786"/>
    <cellStyle name="SAPBEXexcGood1 5 7" xfId="9881"/>
    <cellStyle name="SAPBEXexcGood1 5 8" xfId="14410"/>
    <cellStyle name="SAPBEXexcGood1 5 9" xfId="21265"/>
    <cellStyle name="SAPBEXexcGood1 6" xfId="42088"/>
    <cellStyle name="SAPBEXexcGood1 6 2" xfId="42089"/>
    <cellStyle name="SAPBEXexcGood1 6 3" xfId="42090"/>
    <cellStyle name="SAPBEXexcGood1 7" xfId="42091"/>
    <cellStyle name="SAPBEXexcGood2" xfId="637"/>
    <cellStyle name="SAPBEXexcGood2 2" xfId="1094"/>
    <cellStyle name="SAPBEXexcGood2 2 10" xfId="9892"/>
    <cellStyle name="SAPBEXexcGood2 2 11" xfId="14421"/>
    <cellStyle name="SAPBEXexcGood2 2 12" xfId="21276"/>
    <cellStyle name="SAPBEXexcGood2 2 13" xfId="28285"/>
    <cellStyle name="SAPBEXexcGood2 2 2" xfId="1199"/>
    <cellStyle name="SAPBEXexcGood2 2 2 10" xfId="21277"/>
    <cellStyle name="SAPBEXexcGood2 2 2 11" xfId="24838"/>
    <cellStyle name="SAPBEXexcGood2 2 2 12" xfId="28286"/>
    <cellStyle name="SAPBEXexcGood2 2 2 2" xfId="1750"/>
    <cellStyle name="SAPBEXexcGood2 2 2 2 2" xfId="4299"/>
    <cellStyle name="SAPBEXexcGood2 2 2 2 2 2" xfId="9895"/>
    <cellStyle name="SAPBEXexcGood2 2 2 2 2 3" xfId="14424"/>
    <cellStyle name="SAPBEXexcGood2 2 2 2 2 4" xfId="21279"/>
    <cellStyle name="SAPBEXexcGood2 2 2 2 2 5" xfId="24840"/>
    <cellStyle name="SAPBEXexcGood2 2 2 2 2 6" xfId="28288"/>
    <cellStyle name="SAPBEXexcGood2 2 2 2 2 7" xfId="30788"/>
    <cellStyle name="SAPBEXexcGood2 2 2 2 3" xfId="9894"/>
    <cellStyle name="SAPBEXexcGood2 2 2 2 3 2" xfId="42092"/>
    <cellStyle name="SAPBEXexcGood2 2 2 2 4" xfId="14423"/>
    <cellStyle name="SAPBEXexcGood2 2 2 2 5" xfId="21278"/>
    <cellStyle name="SAPBEXexcGood2 2 2 2 6" xfId="24839"/>
    <cellStyle name="SAPBEXexcGood2 2 2 2 7" xfId="28287"/>
    <cellStyle name="SAPBEXexcGood2 2 2 2 8" xfId="30787"/>
    <cellStyle name="SAPBEXexcGood2 2 2 3" xfId="2169"/>
    <cellStyle name="SAPBEXexcGood2 2 2 3 2" xfId="4716"/>
    <cellStyle name="SAPBEXexcGood2 2 2 3 2 2" xfId="9897"/>
    <cellStyle name="SAPBEXexcGood2 2 2 3 2 3" xfId="14426"/>
    <cellStyle name="SAPBEXexcGood2 2 2 3 2 4" xfId="21281"/>
    <cellStyle name="SAPBEXexcGood2 2 2 3 2 5" xfId="24842"/>
    <cellStyle name="SAPBEXexcGood2 2 2 3 2 6" xfId="28290"/>
    <cellStyle name="SAPBEXexcGood2 2 2 3 2 7" xfId="30790"/>
    <cellStyle name="SAPBEXexcGood2 2 2 3 3" xfId="9896"/>
    <cellStyle name="SAPBEXexcGood2 2 2 3 4" xfId="14425"/>
    <cellStyle name="SAPBEXexcGood2 2 2 3 5" xfId="21280"/>
    <cellStyle name="SAPBEXexcGood2 2 2 3 6" xfId="24841"/>
    <cellStyle name="SAPBEXexcGood2 2 2 3 7" xfId="28289"/>
    <cellStyle name="SAPBEXexcGood2 2 2 3 8" xfId="30789"/>
    <cellStyle name="SAPBEXexcGood2 2 2 4" xfId="2581"/>
    <cellStyle name="SAPBEXexcGood2 2 2 4 2" xfId="5128"/>
    <cellStyle name="SAPBEXexcGood2 2 2 4 2 2" xfId="9899"/>
    <cellStyle name="SAPBEXexcGood2 2 2 4 2 3" xfId="14428"/>
    <cellStyle name="SAPBEXexcGood2 2 2 4 2 4" xfId="21283"/>
    <cellStyle name="SAPBEXexcGood2 2 2 4 2 5" xfId="24844"/>
    <cellStyle name="SAPBEXexcGood2 2 2 4 2 6" xfId="28292"/>
    <cellStyle name="SAPBEXexcGood2 2 2 4 2 7" xfId="30792"/>
    <cellStyle name="SAPBEXexcGood2 2 2 4 3" xfId="9898"/>
    <cellStyle name="SAPBEXexcGood2 2 2 4 4" xfId="14427"/>
    <cellStyle name="SAPBEXexcGood2 2 2 4 5" xfId="21282"/>
    <cellStyle name="SAPBEXexcGood2 2 2 4 6" xfId="24843"/>
    <cellStyle name="SAPBEXexcGood2 2 2 4 7" xfId="28291"/>
    <cellStyle name="SAPBEXexcGood2 2 2 4 8" xfId="30791"/>
    <cellStyle name="SAPBEXexcGood2 2 2 5" xfId="2996"/>
    <cellStyle name="SAPBEXexcGood2 2 2 5 2" xfId="5543"/>
    <cellStyle name="SAPBEXexcGood2 2 2 5 2 2" xfId="9901"/>
    <cellStyle name="SAPBEXexcGood2 2 2 5 2 3" xfId="14430"/>
    <cellStyle name="SAPBEXexcGood2 2 2 5 2 4" xfId="21285"/>
    <cellStyle name="SAPBEXexcGood2 2 2 5 2 5" xfId="24846"/>
    <cellStyle name="SAPBEXexcGood2 2 2 5 2 6" xfId="28294"/>
    <cellStyle name="SAPBEXexcGood2 2 2 5 2 7" xfId="30793"/>
    <cellStyle name="SAPBEXexcGood2 2 2 5 3" xfId="9900"/>
    <cellStyle name="SAPBEXexcGood2 2 2 5 4" xfId="14429"/>
    <cellStyle name="SAPBEXexcGood2 2 2 5 5" xfId="21284"/>
    <cellStyle name="SAPBEXexcGood2 2 2 5 6" xfId="24845"/>
    <cellStyle name="SAPBEXexcGood2 2 2 5 7" xfId="28293"/>
    <cellStyle name="SAPBEXexcGood2 2 2 6" xfId="3456"/>
    <cellStyle name="SAPBEXexcGood2 2 2 6 2" xfId="9902"/>
    <cellStyle name="SAPBEXexcGood2 2 2 6 3" xfId="14431"/>
    <cellStyle name="SAPBEXexcGood2 2 2 6 4" xfId="21286"/>
    <cellStyle name="SAPBEXexcGood2 2 2 6 5" xfId="24847"/>
    <cellStyle name="SAPBEXexcGood2 2 2 6 6" xfId="28295"/>
    <cellStyle name="SAPBEXexcGood2 2 2 6 7" xfId="30794"/>
    <cellStyle name="SAPBEXexcGood2 2 2 7" xfId="3752"/>
    <cellStyle name="SAPBEXexcGood2 2 2 7 2" xfId="9903"/>
    <cellStyle name="SAPBEXexcGood2 2 2 7 3" xfId="14432"/>
    <cellStyle name="SAPBEXexcGood2 2 2 7 4" xfId="21287"/>
    <cellStyle name="SAPBEXexcGood2 2 2 7 5" xfId="24848"/>
    <cellStyle name="SAPBEXexcGood2 2 2 7 6" xfId="28296"/>
    <cellStyle name="SAPBEXexcGood2 2 2 7 7" xfId="30795"/>
    <cellStyle name="SAPBEXexcGood2 2 2 8" xfId="9893"/>
    <cellStyle name="SAPBEXexcGood2 2 2 9" xfId="14422"/>
    <cellStyle name="SAPBEXexcGood2 2 3" xfId="1298"/>
    <cellStyle name="SAPBEXexcGood2 2 3 10" xfId="21288"/>
    <cellStyle name="SAPBEXexcGood2 2 3 11" xfId="28297"/>
    <cellStyle name="SAPBEXexcGood2 2 3 12" xfId="30796"/>
    <cellStyle name="SAPBEXexcGood2 2 3 2" xfId="1849"/>
    <cellStyle name="SAPBEXexcGood2 2 3 2 2" xfId="4398"/>
    <cellStyle name="SAPBEXexcGood2 2 3 2 2 2" xfId="9906"/>
    <cellStyle name="SAPBEXexcGood2 2 3 2 2 3" xfId="14435"/>
    <cellStyle name="SAPBEXexcGood2 2 3 2 2 4" xfId="21290"/>
    <cellStyle name="SAPBEXexcGood2 2 3 2 2 5" xfId="24850"/>
    <cellStyle name="SAPBEXexcGood2 2 3 2 2 6" xfId="28299"/>
    <cellStyle name="SAPBEXexcGood2 2 3 2 2 7" xfId="30798"/>
    <cellStyle name="SAPBEXexcGood2 2 3 2 3" xfId="9905"/>
    <cellStyle name="SAPBEXexcGood2 2 3 2 4" xfId="14434"/>
    <cellStyle name="SAPBEXexcGood2 2 3 2 5" xfId="21289"/>
    <cellStyle name="SAPBEXexcGood2 2 3 2 6" xfId="24849"/>
    <cellStyle name="SAPBEXexcGood2 2 3 2 7" xfId="28298"/>
    <cellStyle name="SAPBEXexcGood2 2 3 2 8" xfId="30797"/>
    <cellStyle name="SAPBEXexcGood2 2 3 3" xfId="2268"/>
    <cellStyle name="SAPBEXexcGood2 2 3 3 2" xfId="4815"/>
    <cellStyle name="SAPBEXexcGood2 2 3 3 2 2" xfId="9908"/>
    <cellStyle name="SAPBEXexcGood2 2 3 3 2 3" xfId="14437"/>
    <cellStyle name="SAPBEXexcGood2 2 3 3 2 4" xfId="21292"/>
    <cellStyle name="SAPBEXexcGood2 2 3 3 2 5" xfId="24852"/>
    <cellStyle name="SAPBEXexcGood2 2 3 3 2 6" xfId="28301"/>
    <cellStyle name="SAPBEXexcGood2 2 3 3 2 7" xfId="30800"/>
    <cellStyle name="SAPBEXexcGood2 2 3 3 3" xfId="9907"/>
    <cellStyle name="SAPBEXexcGood2 2 3 3 4" xfId="14436"/>
    <cellStyle name="SAPBEXexcGood2 2 3 3 5" xfId="21291"/>
    <cellStyle name="SAPBEXexcGood2 2 3 3 6" xfId="24851"/>
    <cellStyle name="SAPBEXexcGood2 2 3 3 7" xfId="28300"/>
    <cellStyle name="SAPBEXexcGood2 2 3 3 8" xfId="30799"/>
    <cellStyle name="SAPBEXexcGood2 2 3 4" xfId="2680"/>
    <cellStyle name="SAPBEXexcGood2 2 3 4 2" xfId="5227"/>
    <cellStyle name="SAPBEXexcGood2 2 3 4 2 2" xfId="9910"/>
    <cellStyle name="SAPBEXexcGood2 2 3 4 2 3" xfId="14439"/>
    <cellStyle name="SAPBEXexcGood2 2 3 4 2 4" xfId="21294"/>
    <cellStyle name="SAPBEXexcGood2 2 3 4 2 5" xfId="24854"/>
    <cellStyle name="SAPBEXexcGood2 2 3 4 2 6" xfId="28303"/>
    <cellStyle name="SAPBEXexcGood2 2 3 4 2 7" xfId="30802"/>
    <cellStyle name="SAPBEXexcGood2 2 3 4 3" xfId="9909"/>
    <cellStyle name="SAPBEXexcGood2 2 3 4 4" xfId="14438"/>
    <cellStyle name="SAPBEXexcGood2 2 3 4 5" xfId="21293"/>
    <cellStyle name="SAPBEXexcGood2 2 3 4 6" xfId="24853"/>
    <cellStyle name="SAPBEXexcGood2 2 3 4 7" xfId="28302"/>
    <cellStyle name="SAPBEXexcGood2 2 3 4 8" xfId="30801"/>
    <cellStyle name="SAPBEXexcGood2 2 3 5" xfId="3095"/>
    <cellStyle name="SAPBEXexcGood2 2 3 5 2" xfId="5642"/>
    <cellStyle name="SAPBEXexcGood2 2 3 5 2 2" xfId="9912"/>
    <cellStyle name="SAPBEXexcGood2 2 3 5 2 3" xfId="14441"/>
    <cellStyle name="SAPBEXexcGood2 2 3 5 2 4" xfId="21296"/>
    <cellStyle name="SAPBEXexcGood2 2 3 5 2 5" xfId="24856"/>
    <cellStyle name="SAPBEXexcGood2 2 3 5 2 6" xfId="28305"/>
    <cellStyle name="SAPBEXexcGood2 2 3 5 2 7" xfId="30804"/>
    <cellStyle name="SAPBEXexcGood2 2 3 5 3" xfId="9911"/>
    <cellStyle name="SAPBEXexcGood2 2 3 5 4" xfId="14440"/>
    <cellStyle name="SAPBEXexcGood2 2 3 5 5" xfId="21295"/>
    <cellStyle name="SAPBEXexcGood2 2 3 5 6" xfId="24855"/>
    <cellStyle name="SAPBEXexcGood2 2 3 5 7" xfId="28304"/>
    <cellStyle name="SAPBEXexcGood2 2 3 5 8" xfId="30803"/>
    <cellStyle name="SAPBEXexcGood2 2 3 6" xfId="3457"/>
    <cellStyle name="SAPBEXexcGood2 2 3 6 2" xfId="9913"/>
    <cellStyle name="SAPBEXexcGood2 2 3 6 3" xfId="14442"/>
    <cellStyle name="SAPBEXexcGood2 2 3 6 4" xfId="21297"/>
    <cellStyle name="SAPBEXexcGood2 2 3 6 5" xfId="24857"/>
    <cellStyle name="SAPBEXexcGood2 2 3 6 6" xfId="28306"/>
    <cellStyle name="SAPBEXexcGood2 2 3 6 7" xfId="30805"/>
    <cellStyle name="SAPBEXexcGood2 2 3 7" xfId="3851"/>
    <cellStyle name="SAPBEXexcGood2 2 3 7 2" xfId="9914"/>
    <cellStyle name="SAPBEXexcGood2 2 3 7 3" xfId="14443"/>
    <cellStyle name="SAPBEXexcGood2 2 3 7 4" xfId="21298"/>
    <cellStyle name="SAPBEXexcGood2 2 3 7 5" xfId="24858"/>
    <cellStyle name="SAPBEXexcGood2 2 3 7 6" xfId="28307"/>
    <cellStyle name="SAPBEXexcGood2 2 3 7 7" xfId="30806"/>
    <cellStyle name="SAPBEXexcGood2 2 3 8" xfId="9904"/>
    <cellStyle name="SAPBEXexcGood2 2 3 9" xfId="14433"/>
    <cellStyle name="SAPBEXexcGood2 2 4" xfId="1646"/>
    <cellStyle name="SAPBEXexcGood2 2 4 2" xfId="4195"/>
    <cellStyle name="SAPBEXexcGood2 2 4 2 2" xfId="9916"/>
    <cellStyle name="SAPBEXexcGood2 2 4 2 3" xfId="14445"/>
    <cellStyle name="SAPBEXexcGood2 2 4 2 4" xfId="21300"/>
    <cellStyle name="SAPBEXexcGood2 2 4 2 5" xfId="24860"/>
    <cellStyle name="SAPBEXexcGood2 2 4 2 6" xfId="28309"/>
    <cellStyle name="SAPBEXexcGood2 2 4 2 7" xfId="30808"/>
    <cellStyle name="SAPBEXexcGood2 2 4 3" xfId="9915"/>
    <cellStyle name="SAPBEXexcGood2 2 4 4" xfId="14444"/>
    <cellStyle name="SAPBEXexcGood2 2 4 5" xfId="21299"/>
    <cellStyle name="SAPBEXexcGood2 2 4 6" xfId="24859"/>
    <cellStyle name="SAPBEXexcGood2 2 4 7" xfId="28308"/>
    <cellStyle name="SAPBEXexcGood2 2 4 8" xfId="30807"/>
    <cellStyle name="SAPBEXexcGood2 2 5" xfId="2065"/>
    <cellStyle name="SAPBEXexcGood2 2 5 2" xfId="4612"/>
    <cellStyle name="SAPBEXexcGood2 2 5 2 2" xfId="9918"/>
    <cellStyle name="SAPBEXexcGood2 2 5 2 3" xfId="14447"/>
    <cellStyle name="SAPBEXexcGood2 2 5 2 4" xfId="21302"/>
    <cellStyle name="SAPBEXexcGood2 2 5 2 5" xfId="24862"/>
    <cellStyle name="SAPBEXexcGood2 2 5 2 6" xfId="28311"/>
    <cellStyle name="SAPBEXexcGood2 2 5 2 7" xfId="30810"/>
    <cellStyle name="SAPBEXexcGood2 2 5 3" xfId="9917"/>
    <cellStyle name="SAPBEXexcGood2 2 5 4" xfId="14446"/>
    <cellStyle name="SAPBEXexcGood2 2 5 5" xfId="21301"/>
    <cellStyle name="SAPBEXexcGood2 2 5 6" xfId="24861"/>
    <cellStyle name="SAPBEXexcGood2 2 5 7" xfId="28310"/>
    <cellStyle name="SAPBEXexcGood2 2 5 8" xfId="30809"/>
    <cellStyle name="SAPBEXexcGood2 2 6" xfId="2477"/>
    <cellStyle name="SAPBEXexcGood2 2 6 2" xfId="5024"/>
    <cellStyle name="SAPBEXexcGood2 2 6 2 2" xfId="9920"/>
    <cellStyle name="SAPBEXexcGood2 2 6 2 3" xfId="14449"/>
    <cellStyle name="SAPBEXexcGood2 2 6 2 4" xfId="21304"/>
    <cellStyle name="SAPBEXexcGood2 2 6 2 5" xfId="24864"/>
    <cellStyle name="SAPBEXexcGood2 2 6 2 6" xfId="28313"/>
    <cellStyle name="SAPBEXexcGood2 2 6 2 7" xfId="30812"/>
    <cellStyle name="SAPBEXexcGood2 2 6 3" xfId="9919"/>
    <cellStyle name="SAPBEXexcGood2 2 6 4" xfId="14448"/>
    <cellStyle name="SAPBEXexcGood2 2 6 5" xfId="21303"/>
    <cellStyle name="SAPBEXexcGood2 2 6 6" xfId="24863"/>
    <cellStyle name="SAPBEXexcGood2 2 6 7" xfId="28312"/>
    <cellStyle name="SAPBEXexcGood2 2 6 8" xfId="30811"/>
    <cellStyle name="SAPBEXexcGood2 2 7" xfId="2892"/>
    <cellStyle name="SAPBEXexcGood2 2 7 2" xfId="5439"/>
    <cellStyle name="SAPBEXexcGood2 2 7 2 2" xfId="9922"/>
    <cellStyle name="SAPBEXexcGood2 2 7 2 3" xfId="14451"/>
    <cellStyle name="SAPBEXexcGood2 2 7 2 4" xfId="21306"/>
    <cellStyle name="SAPBEXexcGood2 2 7 2 5" xfId="24866"/>
    <cellStyle name="SAPBEXexcGood2 2 7 2 6" xfId="28315"/>
    <cellStyle name="SAPBEXexcGood2 2 7 2 7" xfId="30814"/>
    <cellStyle name="SAPBEXexcGood2 2 7 3" xfId="9921"/>
    <cellStyle name="SAPBEXexcGood2 2 7 4" xfId="14450"/>
    <cellStyle name="SAPBEXexcGood2 2 7 5" xfId="21305"/>
    <cellStyle name="SAPBEXexcGood2 2 7 6" xfId="24865"/>
    <cellStyle name="SAPBEXexcGood2 2 7 7" xfId="28314"/>
    <cellStyle name="SAPBEXexcGood2 2 7 8" xfId="30813"/>
    <cellStyle name="SAPBEXexcGood2 2 8" xfId="3455"/>
    <cellStyle name="SAPBEXexcGood2 2 8 2" xfId="9923"/>
    <cellStyle name="SAPBEXexcGood2 2 8 3" xfId="14452"/>
    <cellStyle name="SAPBEXexcGood2 2 8 4" xfId="21307"/>
    <cellStyle name="SAPBEXexcGood2 2 8 5" xfId="24867"/>
    <cellStyle name="SAPBEXexcGood2 2 8 6" xfId="28316"/>
    <cellStyle name="SAPBEXexcGood2 2 8 7" xfId="30815"/>
    <cellStyle name="SAPBEXexcGood2 2 9" xfId="3648"/>
    <cellStyle name="SAPBEXexcGood2 2 9 2" xfId="9924"/>
    <cellStyle name="SAPBEXexcGood2 2 9 3" xfId="14453"/>
    <cellStyle name="SAPBEXexcGood2 2 9 4" xfId="21308"/>
    <cellStyle name="SAPBEXexcGood2 2 9 5" xfId="24868"/>
    <cellStyle name="SAPBEXexcGood2 2 9 6" xfId="28317"/>
    <cellStyle name="SAPBEXexcGood2 2 9 7" xfId="30816"/>
    <cellStyle name="SAPBEXexcGood2 3" xfId="935"/>
    <cellStyle name="SAPBEXexcGood2 3 10" xfId="24869"/>
    <cellStyle name="SAPBEXexcGood2 3 11" xfId="28318"/>
    <cellStyle name="SAPBEXexcGood2 3 12" xfId="30817"/>
    <cellStyle name="SAPBEXexcGood2 3 2" xfId="1519"/>
    <cellStyle name="SAPBEXexcGood2 3 2 2" xfId="4068"/>
    <cellStyle name="SAPBEXexcGood2 3 2 2 2" xfId="9927"/>
    <cellStyle name="SAPBEXexcGood2 3 2 2 2 2" xfId="42093"/>
    <cellStyle name="SAPBEXexcGood2 3 2 2 2 3" xfId="42094"/>
    <cellStyle name="SAPBEXexcGood2 3 2 2 3" xfId="14456"/>
    <cellStyle name="SAPBEXexcGood2 3 2 2 3 2" xfId="42095"/>
    <cellStyle name="SAPBEXexcGood2 3 2 2 4" xfId="21311"/>
    <cellStyle name="SAPBEXexcGood2 3 2 2 5" xfId="24871"/>
    <cellStyle name="SAPBEXexcGood2 3 2 2 6" xfId="28320"/>
    <cellStyle name="SAPBEXexcGood2 3 2 2 7" xfId="30819"/>
    <cellStyle name="SAPBEXexcGood2 3 2 3" xfId="9926"/>
    <cellStyle name="SAPBEXexcGood2 3 2 3 2" xfId="42096"/>
    <cellStyle name="SAPBEXexcGood2 3 2 3 3" xfId="42097"/>
    <cellStyle name="SAPBEXexcGood2 3 2 4" xfId="14455"/>
    <cellStyle name="SAPBEXexcGood2 3 2 4 2" xfId="42098"/>
    <cellStyle name="SAPBEXexcGood2 3 2 5" xfId="21310"/>
    <cellStyle name="SAPBEXexcGood2 3 2 6" xfId="24870"/>
    <cellStyle name="SAPBEXexcGood2 3 2 7" xfId="28319"/>
    <cellStyle name="SAPBEXexcGood2 3 2 8" xfId="30818"/>
    <cellStyle name="SAPBEXexcGood2 3 3" xfId="1408"/>
    <cellStyle name="SAPBEXexcGood2 3 3 2" xfId="3957"/>
    <cellStyle name="SAPBEXexcGood2 3 3 2 2" xfId="9929"/>
    <cellStyle name="SAPBEXexcGood2 3 3 2 3" xfId="14458"/>
    <cellStyle name="SAPBEXexcGood2 3 3 2 4" xfId="21313"/>
    <cellStyle name="SAPBEXexcGood2 3 3 2 5" xfId="24873"/>
    <cellStyle name="SAPBEXexcGood2 3 3 2 6" xfId="28322"/>
    <cellStyle name="SAPBEXexcGood2 3 3 2 7" xfId="30821"/>
    <cellStyle name="SAPBEXexcGood2 3 3 3" xfId="9928"/>
    <cellStyle name="SAPBEXexcGood2 3 3 3 2" xfId="42099"/>
    <cellStyle name="SAPBEXexcGood2 3 3 4" xfId="14457"/>
    <cellStyle name="SAPBEXexcGood2 3 3 5" xfId="21312"/>
    <cellStyle name="SAPBEXexcGood2 3 3 6" xfId="24872"/>
    <cellStyle name="SAPBEXexcGood2 3 3 7" xfId="28321"/>
    <cellStyle name="SAPBEXexcGood2 3 3 8" xfId="30820"/>
    <cellStyle name="SAPBEXexcGood2 3 4" xfId="1484"/>
    <cellStyle name="SAPBEXexcGood2 3 4 2" xfId="4033"/>
    <cellStyle name="SAPBEXexcGood2 3 4 2 2" xfId="9931"/>
    <cellStyle name="SAPBEXexcGood2 3 4 2 3" xfId="14460"/>
    <cellStyle name="SAPBEXexcGood2 3 4 2 4" xfId="21315"/>
    <cellStyle name="SAPBEXexcGood2 3 4 2 5" xfId="24875"/>
    <cellStyle name="SAPBEXexcGood2 3 4 2 6" xfId="28324"/>
    <cellStyle name="SAPBEXexcGood2 3 4 2 7" xfId="30823"/>
    <cellStyle name="SAPBEXexcGood2 3 4 3" xfId="9930"/>
    <cellStyle name="SAPBEXexcGood2 3 4 4" xfId="14459"/>
    <cellStyle name="SAPBEXexcGood2 3 4 5" xfId="24874"/>
    <cellStyle name="SAPBEXexcGood2 3 4 6" xfId="28323"/>
    <cellStyle name="SAPBEXexcGood2 3 4 7" xfId="30822"/>
    <cellStyle name="SAPBEXexcGood2 3 5" xfId="1442"/>
    <cellStyle name="SAPBEXexcGood2 3 5 2" xfId="3991"/>
    <cellStyle name="SAPBEXexcGood2 3 5 2 2" xfId="9933"/>
    <cellStyle name="SAPBEXexcGood2 3 5 2 3" xfId="14462"/>
    <cellStyle name="SAPBEXexcGood2 3 5 2 4" xfId="21317"/>
    <cellStyle name="SAPBEXexcGood2 3 5 2 5" xfId="24877"/>
    <cellStyle name="SAPBEXexcGood2 3 5 2 6" xfId="28326"/>
    <cellStyle name="SAPBEXexcGood2 3 5 2 7" xfId="30825"/>
    <cellStyle name="SAPBEXexcGood2 3 5 3" xfId="9932"/>
    <cellStyle name="SAPBEXexcGood2 3 5 4" xfId="14461"/>
    <cellStyle name="SAPBEXexcGood2 3 5 5" xfId="21316"/>
    <cellStyle name="SAPBEXexcGood2 3 5 6" xfId="24876"/>
    <cellStyle name="SAPBEXexcGood2 3 5 7" xfId="28325"/>
    <cellStyle name="SAPBEXexcGood2 3 5 8" xfId="30824"/>
    <cellStyle name="SAPBEXexcGood2 3 6" xfId="3458"/>
    <cellStyle name="SAPBEXexcGood2 3 6 2" xfId="9934"/>
    <cellStyle name="SAPBEXexcGood2 3 6 3" xfId="14463"/>
    <cellStyle name="SAPBEXexcGood2 3 6 4" xfId="21318"/>
    <cellStyle name="SAPBEXexcGood2 3 6 5" xfId="24878"/>
    <cellStyle name="SAPBEXexcGood2 3 6 6" xfId="28327"/>
    <cellStyle name="SAPBEXexcGood2 3 6 7" xfId="30826"/>
    <cellStyle name="SAPBEXexcGood2 3 7" xfId="3226"/>
    <cellStyle name="SAPBEXexcGood2 3 7 2" xfId="9935"/>
    <cellStyle name="SAPBEXexcGood2 3 7 3" xfId="14464"/>
    <cellStyle name="SAPBEXexcGood2 3 7 4" xfId="21319"/>
    <cellStyle name="SAPBEXexcGood2 3 7 5" xfId="24879"/>
    <cellStyle name="SAPBEXexcGood2 3 7 6" xfId="28328"/>
    <cellStyle name="SAPBEXexcGood2 3 7 7" xfId="30827"/>
    <cellStyle name="SAPBEXexcGood2 3 8" xfId="9925"/>
    <cellStyle name="SAPBEXexcGood2 3 9" xfId="14454"/>
    <cellStyle name="SAPBEXexcGood2 4" xfId="970"/>
    <cellStyle name="SAPBEXexcGood2 4 10" xfId="28329"/>
    <cellStyle name="SAPBEXexcGood2 4 11" xfId="30828"/>
    <cellStyle name="SAPBEXexcGood2 4 2" xfId="1554"/>
    <cellStyle name="SAPBEXexcGood2 4 2 2" xfId="4103"/>
    <cellStyle name="SAPBEXexcGood2 4 2 2 2" xfId="9938"/>
    <cellStyle name="SAPBEXexcGood2 4 2 2 3" xfId="14467"/>
    <cellStyle name="SAPBEXexcGood2 4 2 2 4" xfId="21322"/>
    <cellStyle name="SAPBEXexcGood2 4 2 2 5" xfId="24882"/>
    <cellStyle name="SAPBEXexcGood2 4 2 2 6" xfId="28331"/>
    <cellStyle name="SAPBEXexcGood2 4 2 2 7" xfId="30830"/>
    <cellStyle name="SAPBEXexcGood2 4 2 3" xfId="9937"/>
    <cellStyle name="SAPBEXexcGood2 4 2 4" xfId="14466"/>
    <cellStyle name="SAPBEXexcGood2 4 2 5" xfId="21321"/>
    <cellStyle name="SAPBEXexcGood2 4 2 6" xfId="24881"/>
    <cellStyle name="SAPBEXexcGood2 4 2 7" xfId="28330"/>
    <cellStyle name="SAPBEXexcGood2 4 2 8" xfId="30829"/>
    <cellStyle name="SAPBEXexcGood2 4 3" xfId="1973"/>
    <cellStyle name="SAPBEXexcGood2 4 3 2" xfId="4520"/>
    <cellStyle name="SAPBEXexcGood2 4 3 2 2" xfId="9940"/>
    <cellStyle name="SAPBEXexcGood2 4 3 2 3" xfId="21324"/>
    <cellStyle name="SAPBEXexcGood2 4 3 2 4" xfId="24884"/>
    <cellStyle name="SAPBEXexcGood2 4 3 2 5" xfId="28333"/>
    <cellStyle name="SAPBEXexcGood2 4 3 2 6" xfId="30832"/>
    <cellStyle name="SAPBEXexcGood2 4 3 3" xfId="9939"/>
    <cellStyle name="SAPBEXexcGood2 4 3 4" xfId="21323"/>
    <cellStyle name="SAPBEXexcGood2 4 3 5" xfId="24883"/>
    <cellStyle name="SAPBEXexcGood2 4 3 6" xfId="28332"/>
    <cellStyle name="SAPBEXexcGood2 4 3 7" xfId="30831"/>
    <cellStyle name="SAPBEXexcGood2 4 4" xfId="2385"/>
    <cellStyle name="SAPBEXexcGood2 4 4 2" xfId="4932"/>
    <cellStyle name="SAPBEXexcGood2 4 4 2 2" xfId="9942"/>
    <cellStyle name="SAPBEXexcGood2 4 4 2 3" xfId="14471"/>
    <cellStyle name="SAPBEXexcGood2 4 4 2 4" xfId="21326"/>
    <cellStyle name="SAPBEXexcGood2 4 4 2 5" xfId="24886"/>
    <cellStyle name="SAPBEXexcGood2 4 4 2 6" xfId="28335"/>
    <cellStyle name="SAPBEXexcGood2 4 4 2 7" xfId="30834"/>
    <cellStyle name="SAPBEXexcGood2 4 4 3" xfId="9941"/>
    <cellStyle name="SAPBEXexcGood2 4 4 4" xfId="14470"/>
    <cellStyle name="SAPBEXexcGood2 4 4 5" xfId="21325"/>
    <cellStyle name="SAPBEXexcGood2 4 4 6" xfId="24885"/>
    <cellStyle name="SAPBEXexcGood2 4 4 7" xfId="28334"/>
    <cellStyle name="SAPBEXexcGood2 4 4 8" xfId="30833"/>
    <cellStyle name="SAPBEXexcGood2 4 5" xfId="2800"/>
    <cellStyle name="SAPBEXexcGood2 4 5 2" xfId="5347"/>
    <cellStyle name="SAPBEXexcGood2 4 5 2 2" xfId="14473"/>
    <cellStyle name="SAPBEXexcGood2 4 5 2 3" xfId="21328"/>
    <cellStyle name="SAPBEXexcGood2 4 5 2 4" xfId="24888"/>
    <cellStyle name="SAPBEXexcGood2 4 5 2 5" xfId="28337"/>
    <cellStyle name="SAPBEXexcGood2 4 5 2 6" xfId="30836"/>
    <cellStyle name="SAPBEXexcGood2 4 5 3" xfId="14472"/>
    <cellStyle name="SAPBEXexcGood2 4 5 4" xfId="21327"/>
    <cellStyle name="SAPBEXexcGood2 4 5 5" xfId="24887"/>
    <cellStyle name="SAPBEXexcGood2 4 5 6" xfId="28336"/>
    <cellStyle name="SAPBEXexcGood2 4 5 7" xfId="30835"/>
    <cellStyle name="SAPBEXexcGood2 4 6" xfId="3459"/>
    <cellStyle name="SAPBEXexcGood2 4 6 2" xfId="9945"/>
    <cellStyle name="SAPBEXexcGood2 4 6 3" xfId="14474"/>
    <cellStyle name="SAPBEXexcGood2 4 6 4" xfId="21329"/>
    <cellStyle name="SAPBEXexcGood2 4 6 5" xfId="24889"/>
    <cellStyle name="SAPBEXexcGood2 4 6 6" xfId="28338"/>
    <cellStyle name="SAPBEXexcGood2 4 6 7" xfId="30837"/>
    <cellStyle name="SAPBEXexcGood2 4 7" xfId="3556"/>
    <cellStyle name="SAPBEXexcGood2 4 7 2" xfId="9946"/>
    <cellStyle name="SAPBEXexcGood2 4 7 3" xfId="14475"/>
    <cellStyle name="SAPBEXexcGood2 4 7 4" xfId="21330"/>
    <cellStyle name="SAPBEXexcGood2 4 7 5" xfId="24890"/>
    <cellStyle name="SAPBEXexcGood2 4 7 6" xfId="28339"/>
    <cellStyle name="SAPBEXexcGood2 4 7 7" xfId="30838"/>
    <cellStyle name="SAPBEXexcGood2 4 8" xfId="21320"/>
    <cellStyle name="SAPBEXexcGood2 4 9" xfId="24880"/>
    <cellStyle name="SAPBEXexcGood2 5" xfId="1381"/>
    <cellStyle name="SAPBEXexcGood2 5 10" xfId="24891"/>
    <cellStyle name="SAPBEXexcGood2 5 11" xfId="30839"/>
    <cellStyle name="SAPBEXexcGood2 5 2" xfId="1931"/>
    <cellStyle name="SAPBEXexcGood2 5 2 2" xfId="4478"/>
    <cellStyle name="SAPBEXexcGood2 5 2 2 2" xfId="9949"/>
    <cellStyle name="SAPBEXexcGood2 5 2 2 3" xfId="14478"/>
    <cellStyle name="SAPBEXexcGood2 5 2 2 4" xfId="21333"/>
    <cellStyle name="SAPBEXexcGood2 5 2 2 5" xfId="24893"/>
    <cellStyle name="SAPBEXexcGood2 5 2 2 6" xfId="28341"/>
    <cellStyle name="SAPBEXexcGood2 5 2 2 7" xfId="30841"/>
    <cellStyle name="SAPBEXexcGood2 5 2 3" xfId="9948"/>
    <cellStyle name="SAPBEXexcGood2 5 2 4" xfId="14477"/>
    <cellStyle name="SAPBEXexcGood2 5 2 5" xfId="21332"/>
    <cellStyle name="SAPBEXexcGood2 5 2 6" xfId="24892"/>
    <cellStyle name="SAPBEXexcGood2 5 2 7" xfId="28340"/>
    <cellStyle name="SAPBEXexcGood2 5 2 8" xfId="30840"/>
    <cellStyle name="SAPBEXexcGood2 5 3" xfId="2348"/>
    <cellStyle name="SAPBEXexcGood2 5 3 2" xfId="4895"/>
    <cellStyle name="SAPBEXexcGood2 5 3 2 2" xfId="9951"/>
    <cellStyle name="SAPBEXexcGood2 5 3 2 3" xfId="14480"/>
    <cellStyle name="SAPBEXexcGood2 5 3 2 4" xfId="21335"/>
    <cellStyle name="SAPBEXexcGood2 5 3 2 5" xfId="24895"/>
    <cellStyle name="SAPBEXexcGood2 5 3 2 6" xfId="28343"/>
    <cellStyle name="SAPBEXexcGood2 5 3 2 7" xfId="30843"/>
    <cellStyle name="SAPBEXexcGood2 5 3 3" xfId="9950"/>
    <cellStyle name="SAPBEXexcGood2 5 3 4" xfId="14479"/>
    <cellStyle name="SAPBEXexcGood2 5 3 5" xfId="21334"/>
    <cellStyle name="SAPBEXexcGood2 5 3 6" xfId="24894"/>
    <cellStyle name="SAPBEXexcGood2 5 3 7" xfId="28342"/>
    <cellStyle name="SAPBEXexcGood2 5 3 8" xfId="30842"/>
    <cellStyle name="SAPBEXexcGood2 5 4" xfId="2760"/>
    <cellStyle name="SAPBEXexcGood2 5 4 2" xfId="5307"/>
    <cellStyle name="SAPBEXexcGood2 5 4 2 2" xfId="9953"/>
    <cellStyle name="SAPBEXexcGood2 5 4 2 3" xfId="14482"/>
    <cellStyle name="SAPBEXexcGood2 5 4 2 4" xfId="21337"/>
    <cellStyle name="SAPBEXexcGood2 5 4 2 5" xfId="24897"/>
    <cellStyle name="SAPBEXexcGood2 5 4 2 6" xfId="28345"/>
    <cellStyle name="SAPBEXexcGood2 5 4 2 7" xfId="30845"/>
    <cellStyle name="SAPBEXexcGood2 5 4 3" xfId="9952"/>
    <cellStyle name="SAPBEXexcGood2 5 4 4" xfId="14481"/>
    <cellStyle name="SAPBEXexcGood2 5 4 5" xfId="21336"/>
    <cellStyle name="SAPBEXexcGood2 5 4 6" xfId="24896"/>
    <cellStyle name="SAPBEXexcGood2 5 4 7" xfId="28344"/>
    <cellStyle name="SAPBEXexcGood2 5 4 8" xfId="30844"/>
    <cellStyle name="SAPBEXexcGood2 5 5" xfId="3175"/>
    <cellStyle name="SAPBEXexcGood2 5 5 2" xfId="5722"/>
    <cellStyle name="SAPBEXexcGood2 5 5 2 2" xfId="9955"/>
    <cellStyle name="SAPBEXexcGood2 5 5 2 3" xfId="14484"/>
    <cellStyle name="SAPBEXexcGood2 5 5 2 4" xfId="21339"/>
    <cellStyle name="SAPBEXexcGood2 5 5 2 5" xfId="24899"/>
    <cellStyle name="SAPBEXexcGood2 5 5 2 6" xfId="30847"/>
    <cellStyle name="SAPBEXexcGood2 5 5 3" xfId="9954"/>
    <cellStyle name="SAPBEXexcGood2 5 5 4" xfId="14483"/>
    <cellStyle name="SAPBEXexcGood2 5 5 5" xfId="21338"/>
    <cellStyle name="SAPBEXexcGood2 5 5 6" xfId="24898"/>
    <cellStyle name="SAPBEXexcGood2 5 5 7" xfId="30846"/>
    <cellStyle name="SAPBEXexcGood2 5 6" xfId="3931"/>
    <cellStyle name="SAPBEXexcGood2 5 6 2" xfId="9956"/>
    <cellStyle name="SAPBEXexcGood2 5 6 3" xfId="14485"/>
    <cellStyle name="SAPBEXexcGood2 5 6 4" xfId="21340"/>
    <cellStyle name="SAPBEXexcGood2 5 6 5" xfId="24900"/>
    <cellStyle name="SAPBEXexcGood2 5 6 6" xfId="28346"/>
    <cellStyle name="SAPBEXexcGood2 5 6 7" xfId="30848"/>
    <cellStyle name="SAPBEXexcGood2 5 7" xfId="9947"/>
    <cellStyle name="SAPBEXexcGood2 5 8" xfId="14476"/>
    <cellStyle name="SAPBEXexcGood2 5 9" xfId="21331"/>
    <cellStyle name="SAPBEXexcGood2 6" xfId="42100"/>
    <cellStyle name="SAPBEXexcGood2 6 2" xfId="42101"/>
    <cellStyle name="SAPBEXexcGood2 6 3" xfId="42102"/>
    <cellStyle name="SAPBEXexcGood2 7" xfId="42103"/>
    <cellStyle name="SAPBEXexcGood3" xfId="638"/>
    <cellStyle name="SAPBEXexcGood3 2" xfId="1095"/>
    <cellStyle name="SAPBEXexcGood3 2 10" xfId="9958"/>
    <cellStyle name="SAPBEXexcGood3 2 11" xfId="14487"/>
    <cellStyle name="SAPBEXexcGood3 2 12" xfId="21342"/>
    <cellStyle name="SAPBEXexcGood3 2 13" xfId="28347"/>
    <cellStyle name="SAPBEXexcGood3 2 2" xfId="1200"/>
    <cellStyle name="SAPBEXexcGood3 2 2 10" xfId="21343"/>
    <cellStyle name="SAPBEXexcGood3 2 2 11" xfId="24901"/>
    <cellStyle name="SAPBEXexcGood3 2 2 12" xfId="28348"/>
    <cellStyle name="SAPBEXexcGood3 2 2 2" xfId="1751"/>
    <cellStyle name="SAPBEXexcGood3 2 2 2 2" xfId="4300"/>
    <cellStyle name="SAPBEXexcGood3 2 2 2 2 2" xfId="9961"/>
    <cellStyle name="SAPBEXexcGood3 2 2 2 2 3" xfId="14490"/>
    <cellStyle name="SAPBEXexcGood3 2 2 2 2 4" xfId="21345"/>
    <cellStyle name="SAPBEXexcGood3 2 2 2 2 5" xfId="24903"/>
    <cellStyle name="SAPBEXexcGood3 2 2 2 2 6" xfId="28350"/>
    <cellStyle name="SAPBEXexcGood3 2 2 2 2 7" xfId="30850"/>
    <cellStyle name="SAPBEXexcGood3 2 2 2 3" xfId="9960"/>
    <cellStyle name="SAPBEXexcGood3 2 2 2 3 2" xfId="42104"/>
    <cellStyle name="SAPBEXexcGood3 2 2 2 4" xfId="14489"/>
    <cellStyle name="SAPBEXexcGood3 2 2 2 5" xfId="21344"/>
    <cellStyle name="SAPBEXexcGood3 2 2 2 6" xfId="24902"/>
    <cellStyle name="SAPBEXexcGood3 2 2 2 7" xfId="28349"/>
    <cellStyle name="SAPBEXexcGood3 2 2 2 8" xfId="30849"/>
    <cellStyle name="SAPBEXexcGood3 2 2 3" xfId="2170"/>
    <cellStyle name="SAPBEXexcGood3 2 2 3 2" xfId="4717"/>
    <cellStyle name="SAPBEXexcGood3 2 2 3 2 2" xfId="9963"/>
    <cellStyle name="SAPBEXexcGood3 2 2 3 2 3" xfId="14492"/>
    <cellStyle name="SAPBEXexcGood3 2 2 3 2 4" xfId="21347"/>
    <cellStyle name="SAPBEXexcGood3 2 2 3 2 5" xfId="24905"/>
    <cellStyle name="SAPBEXexcGood3 2 2 3 2 6" xfId="28352"/>
    <cellStyle name="SAPBEXexcGood3 2 2 3 2 7" xfId="30852"/>
    <cellStyle name="SAPBEXexcGood3 2 2 3 3" xfId="9962"/>
    <cellStyle name="SAPBEXexcGood3 2 2 3 4" xfId="14491"/>
    <cellStyle name="SAPBEXexcGood3 2 2 3 5" xfId="21346"/>
    <cellStyle name="SAPBEXexcGood3 2 2 3 6" xfId="24904"/>
    <cellStyle name="SAPBEXexcGood3 2 2 3 7" xfId="28351"/>
    <cellStyle name="SAPBEXexcGood3 2 2 3 8" xfId="30851"/>
    <cellStyle name="SAPBEXexcGood3 2 2 4" xfId="2582"/>
    <cellStyle name="SAPBEXexcGood3 2 2 4 2" xfId="5129"/>
    <cellStyle name="SAPBEXexcGood3 2 2 4 2 2" xfId="9965"/>
    <cellStyle name="SAPBEXexcGood3 2 2 4 2 3" xfId="14494"/>
    <cellStyle name="SAPBEXexcGood3 2 2 4 2 4" xfId="21349"/>
    <cellStyle name="SAPBEXexcGood3 2 2 4 2 5" xfId="24907"/>
    <cellStyle name="SAPBEXexcGood3 2 2 4 2 6" xfId="28354"/>
    <cellStyle name="SAPBEXexcGood3 2 2 4 2 7" xfId="30854"/>
    <cellStyle name="SAPBEXexcGood3 2 2 4 3" xfId="9964"/>
    <cellStyle name="SAPBEXexcGood3 2 2 4 4" xfId="14493"/>
    <cellStyle name="SAPBEXexcGood3 2 2 4 5" xfId="21348"/>
    <cellStyle name="SAPBEXexcGood3 2 2 4 6" xfId="24906"/>
    <cellStyle name="SAPBEXexcGood3 2 2 4 7" xfId="28353"/>
    <cellStyle name="SAPBEXexcGood3 2 2 4 8" xfId="30853"/>
    <cellStyle name="SAPBEXexcGood3 2 2 5" xfId="2997"/>
    <cellStyle name="SAPBEXexcGood3 2 2 5 2" xfId="5544"/>
    <cellStyle name="SAPBEXexcGood3 2 2 5 2 2" xfId="9967"/>
    <cellStyle name="SAPBEXexcGood3 2 2 5 2 3" xfId="14496"/>
    <cellStyle name="SAPBEXexcGood3 2 2 5 2 4" xfId="21351"/>
    <cellStyle name="SAPBEXexcGood3 2 2 5 2 5" xfId="24909"/>
    <cellStyle name="SAPBEXexcGood3 2 2 5 2 6" xfId="28356"/>
    <cellStyle name="SAPBEXexcGood3 2 2 5 2 7" xfId="30855"/>
    <cellStyle name="SAPBEXexcGood3 2 2 5 3" xfId="9966"/>
    <cellStyle name="SAPBEXexcGood3 2 2 5 4" xfId="14495"/>
    <cellStyle name="SAPBEXexcGood3 2 2 5 5" xfId="21350"/>
    <cellStyle name="SAPBEXexcGood3 2 2 5 6" xfId="24908"/>
    <cellStyle name="SAPBEXexcGood3 2 2 5 7" xfId="28355"/>
    <cellStyle name="SAPBEXexcGood3 2 2 6" xfId="3461"/>
    <cellStyle name="SAPBEXexcGood3 2 2 6 2" xfId="9968"/>
    <cellStyle name="SAPBEXexcGood3 2 2 6 3" xfId="14497"/>
    <cellStyle name="SAPBEXexcGood3 2 2 6 4" xfId="21352"/>
    <cellStyle name="SAPBEXexcGood3 2 2 6 5" xfId="24910"/>
    <cellStyle name="SAPBEXexcGood3 2 2 6 6" xfId="28357"/>
    <cellStyle name="SAPBEXexcGood3 2 2 6 7" xfId="30856"/>
    <cellStyle name="SAPBEXexcGood3 2 2 7" xfId="3753"/>
    <cellStyle name="SAPBEXexcGood3 2 2 7 2" xfId="9969"/>
    <cellStyle name="SAPBEXexcGood3 2 2 7 3" xfId="14498"/>
    <cellStyle name="SAPBEXexcGood3 2 2 7 4" xfId="21353"/>
    <cellStyle name="SAPBEXexcGood3 2 2 7 5" xfId="24911"/>
    <cellStyle name="SAPBEXexcGood3 2 2 7 6" xfId="28358"/>
    <cellStyle name="SAPBEXexcGood3 2 2 7 7" xfId="30857"/>
    <cellStyle name="SAPBEXexcGood3 2 2 8" xfId="9959"/>
    <cellStyle name="SAPBEXexcGood3 2 2 9" xfId="14488"/>
    <cellStyle name="SAPBEXexcGood3 2 3" xfId="1299"/>
    <cellStyle name="SAPBEXexcGood3 2 3 10" xfId="21354"/>
    <cellStyle name="SAPBEXexcGood3 2 3 11" xfId="28359"/>
    <cellStyle name="SAPBEXexcGood3 2 3 12" xfId="30858"/>
    <cellStyle name="SAPBEXexcGood3 2 3 2" xfId="1850"/>
    <cellStyle name="SAPBEXexcGood3 2 3 2 2" xfId="4399"/>
    <cellStyle name="SAPBEXexcGood3 2 3 2 2 2" xfId="9972"/>
    <cellStyle name="SAPBEXexcGood3 2 3 2 2 3" xfId="14501"/>
    <cellStyle name="SAPBEXexcGood3 2 3 2 2 4" xfId="21356"/>
    <cellStyle name="SAPBEXexcGood3 2 3 2 2 5" xfId="24913"/>
    <cellStyle name="SAPBEXexcGood3 2 3 2 2 6" xfId="28361"/>
    <cellStyle name="SAPBEXexcGood3 2 3 2 2 7" xfId="30860"/>
    <cellStyle name="SAPBEXexcGood3 2 3 2 3" xfId="9971"/>
    <cellStyle name="SAPBEXexcGood3 2 3 2 4" xfId="14500"/>
    <cellStyle name="SAPBEXexcGood3 2 3 2 5" xfId="21355"/>
    <cellStyle name="SAPBEXexcGood3 2 3 2 6" xfId="24912"/>
    <cellStyle name="SAPBEXexcGood3 2 3 2 7" xfId="28360"/>
    <cellStyle name="SAPBEXexcGood3 2 3 2 8" xfId="30859"/>
    <cellStyle name="SAPBEXexcGood3 2 3 3" xfId="2269"/>
    <cellStyle name="SAPBEXexcGood3 2 3 3 2" xfId="4816"/>
    <cellStyle name="SAPBEXexcGood3 2 3 3 2 2" xfId="9974"/>
    <cellStyle name="SAPBEXexcGood3 2 3 3 2 3" xfId="14503"/>
    <cellStyle name="SAPBEXexcGood3 2 3 3 2 4" xfId="21358"/>
    <cellStyle name="SAPBEXexcGood3 2 3 3 2 5" xfId="24915"/>
    <cellStyle name="SAPBEXexcGood3 2 3 3 2 6" xfId="28363"/>
    <cellStyle name="SAPBEXexcGood3 2 3 3 2 7" xfId="30862"/>
    <cellStyle name="SAPBEXexcGood3 2 3 3 3" xfId="9973"/>
    <cellStyle name="SAPBEXexcGood3 2 3 3 4" xfId="14502"/>
    <cellStyle name="SAPBEXexcGood3 2 3 3 5" xfId="21357"/>
    <cellStyle name="SAPBEXexcGood3 2 3 3 6" xfId="24914"/>
    <cellStyle name="SAPBEXexcGood3 2 3 3 7" xfId="28362"/>
    <cellStyle name="SAPBEXexcGood3 2 3 3 8" xfId="30861"/>
    <cellStyle name="SAPBEXexcGood3 2 3 4" xfId="2681"/>
    <cellStyle name="SAPBEXexcGood3 2 3 4 2" xfId="5228"/>
    <cellStyle name="SAPBEXexcGood3 2 3 4 2 2" xfId="9976"/>
    <cellStyle name="SAPBEXexcGood3 2 3 4 2 3" xfId="14505"/>
    <cellStyle name="SAPBEXexcGood3 2 3 4 2 4" xfId="21360"/>
    <cellStyle name="SAPBEXexcGood3 2 3 4 2 5" xfId="24917"/>
    <cellStyle name="SAPBEXexcGood3 2 3 4 2 6" xfId="28365"/>
    <cellStyle name="SAPBEXexcGood3 2 3 4 2 7" xfId="30864"/>
    <cellStyle name="SAPBEXexcGood3 2 3 4 3" xfId="9975"/>
    <cellStyle name="SAPBEXexcGood3 2 3 4 4" xfId="14504"/>
    <cellStyle name="SAPBEXexcGood3 2 3 4 5" xfId="21359"/>
    <cellStyle name="SAPBEXexcGood3 2 3 4 6" xfId="24916"/>
    <cellStyle name="SAPBEXexcGood3 2 3 4 7" xfId="28364"/>
    <cellStyle name="SAPBEXexcGood3 2 3 4 8" xfId="30863"/>
    <cellStyle name="SAPBEXexcGood3 2 3 5" xfId="3096"/>
    <cellStyle name="SAPBEXexcGood3 2 3 5 2" xfId="5643"/>
    <cellStyle name="SAPBEXexcGood3 2 3 5 2 2" xfId="9978"/>
    <cellStyle name="SAPBEXexcGood3 2 3 5 2 3" xfId="14507"/>
    <cellStyle name="SAPBEXexcGood3 2 3 5 2 4" xfId="21362"/>
    <cellStyle name="SAPBEXexcGood3 2 3 5 2 5" xfId="24919"/>
    <cellStyle name="SAPBEXexcGood3 2 3 5 2 6" xfId="28367"/>
    <cellStyle name="SAPBEXexcGood3 2 3 5 2 7" xfId="30866"/>
    <cellStyle name="SAPBEXexcGood3 2 3 5 3" xfId="9977"/>
    <cellStyle name="SAPBEXexcGood3 2 3 5 4" xfId="14506"/>
    <cellStyle name="SAPBEXexcGood3 2 3 5 5" xfId="21361"/>
    <cellStyle name="SAPBEXexcGood3 2 3 5 6" xfId="24918"/>
    <cellStyle name="SAPBEXexcGood3 2 3 5 7" xfId="28366"/>
    <cellStyle name="SAPBEXexcGood3 2 3 5 8" xfId="30865"/>
    <cellStyle name="SAPBEXexcGood3 2 3 6" xfId="3462"/>
    <cellStyle name="SAPBEXexcGood3 2 3 6 2" xfId="9979"/>
    <cellStyle name="SAPBEXexcGood3 2 3 6 3" xfId="14508"/>
    <cellStyle name="SAPBEXexcGood3 2 3 6 4" xfId="21363"/>
    <cellStyle name="SAPBEXexcGood3 2 3 6 5" xfId="24920"/>
    <cellStyle name="SAPBEXexcGood3 2 3 6 6" xfId="28368"/>
    <cellStyle name="SAPBEXexcGood3 2 3 6 7" xfId="30867"/>
    <cellStyle name="SAPBEXexcGood3 2 3 7" xfId="3852"/>
    <cellStyle name="SAPBEXexcGood3 2 3 7 2" xfId="9980"/>
    <cellStyle name="SAPBEXexcGood3 2 3 7 3" xfId="14509"/>
    <cellStyle name="SAPBEXexcGood3 2 3 7 4" xfId="21364"/>
    <cellStyle name="SAPBEXexcGood3 2 3 7 5" xfId="24921"/>
    <cellStyle name="SAPBEXexcGood3 2 3 7 6" xfId="28369"/>
    <cellStyle name="SAPBEXexcGood3 2 3 7 7" xfId="30868"/>
    <cellStyle name="SAPBEXexcGood3 2 3 8" xfId="9970"/>
    <cellStyle name="SAPBEXexcGood3 2 3 9" xfId="14499"/>
    <cellStyle name="SAPBEXexcGood3 2 4" xfId="1647"/>
    <cellStyle name="SAPBEXexcGood3 2 4 2" xfId="4196"/>
    <cellStyle name="SAPBEXexcGood3 2 4 2 2" xfId="9982"/>
    <cellStyle name="SAPBEXexcGood3 2 4 2 3" xfId="14511"/>
    <cellStyle name="SAPBEXexcGood3 2 4 2 4" xfId="21366"/>
    <cellStyle name="SAPBEXexcGood3 2 4 2 5" xfId="24923"/>
    <cellStyle name="SAPBEXexcGood3 2 4 2 6" xfId="28371"/>
    <cellStyle name="SAPBEXexcGood3 2 4 2 7" xfId="30870"/>
    <cellStyle name="SAPBEXexcGood3 2 4 3" xfId="9981"/>
    <cellStyle name="SAPBEXexcGood3 2 4 4" xfId="14510"/>
    <cellStyle name="SAPBEXexcGood3 2 4 5" xfId="21365"/>
    <cellStyle name="SAPBEXexcGood3 2 4 6" xfId="24922"/>
    <cellStyle name="SAPBEXexcGood3 2 4 7" xfId="28370"/>
    <cellStyle name="SAPBEXexcGood3 2 4 8" xfId="30869"/>
    <cellStyle name="SAPBEXexcGood3 2 5" xfId="2066"/>
    <cellStyle name="SAPBEXexcGood3 2 5 2" xfId="4613"/>
    <cellStyle name="SAPBEXexcGood3 2 5 2 2" xfId="9984"/>
    <cellStyle name="SAPBEXexcGood3 2 5 2 3" xfId="14513"/>
    <cellStyle name="SAPBEXexcGood3 2 5 2 4" xfId="21368"/>
    <cellStyle name="SAPBEXexcGood3 2 5 2 5" xfId="24925"/>
    <cellStyle name="SAPBEXexcGood3 2 5 2 6" xfId="28373"/>
    <cellStyle name="SAPBEXexcGood3 2 5 2 7" xfId="30872"/>
    <cellStyle name="SAPBEXexcGood3 2 5 3" xfId="9983"/>
    <cellStyle name="SAPBEXexcGood3 2 5 4" xfId="14512"/>
    <cellStyle name="SAPBEXexcGood3 2 5 5" xfId="21367"/>
    <cellStyle name="SAPBEXexcGood3 2 5 6" xfId="24924"/>
    <cellStyle name="SAPBEXexcGood3 2 5 7" xfId="28372"/>
    <cellStyle name="SAPBEXexcGood3 2 5 8" xfId="30871"/>
    <cellStyle name="SAPBEXexcGood3 2 6" xfId="2478"/>
    <cellStyle name="SAPBEXexcGood3 2 6 2" xfId="5025"/>
    <cellStyle name="SAPBEXexcGood3 2 6 2 2" xfId="9986"/>
    <cellStyle name="SAPBEXexcGood3 2 6 2 3" xfId="14515"/>
    <cellStyle name="SAPBEXexcGood3 2 6 2 4" xfId="21370"/>
    <cellStyle name="SAPBEXexcGood3 2 6 2 5" xfId="24927"/>
    <cellStyle name="SAPBEXexcGood3 2 6 2 6" xfId="28375"/>
    <cellStyle name="SAPBEXexcGood3 2 6 2 7" xfId="30874"/>
    <cellStyle name="SAPBEXexcGood3 2 6 3" xfId="9985"/>
    <cellStyle name="SAPBEXexcGood3 2 6 4" xfId="14514"/>
    <cellStyle name="SAPBEXexcGood3 2 6 5" xfId="21369"/>
    <cellStyle name="SAPBEXexcGood3 2 6 6" xfId="24926"/>
    <cellStyle name="SAPBEXexcGood3 2 6 7" xfId="28374"/>
    <cellStyle name="SAPBEXexcGood3 2 6 8" xfId="30873"/>
    <cellStyle name="SAPBEXexcGood3 2 7" xfId="2893"/>
    <cellStyle name="SAPBEXexcGood3 2 7 2" xfId="5440"/>
    <cellStyle name="SAPBEXexcGood3 2 7 2 2" xfId="9988"/>
    <cellStyle name="SAPBEXexcGood3 2 7 2 3" xfId="14517"/>
    <cellStyle name="SAPBEXexcGood3 2 7 2 4" xfId="21372"/>
    <cellStyle name="SAPBEXexcGood3 2 7 2 5" xfId="24929"/>
    <cellStyle name="SAPBEXexcGood3 2 7 2 6" xfId="28377"/>
    <cellStyle name="SAPBEXexcGood3 2 7 2 7" xfId="30876"/>
    <cellStyle name="SAPBEXexcGood3 2 7 3" xfId="9987"/>
    <cellStyle name="SAPBEXexcGood3 2 7 4" xfId="14516"/>
    <cellStyle name="SAPBEXexcGood3 2 7 5" xfId="21371"/>
    <cellStyle name="SAPBEXexcGood3 2 7 6" xfId="24928"/>
    <cellStyle name="SAPBEXexcGood3 2 7 7" xfId="28376"/>
    <cellStyle name="SAPBEXexcGood3 2 7 8" xfId="30875"/>
    <cellStyle name="SAPBEXexcGood3 2 8" xfId="3460"/>
    <cellStyle name="SAPBEXexcGood3 2 8 2" xfId="9989"/>
    <cellStyle name="SAPBEXexcGood3 2 8 3" xfId="14518"/>
    <cellStyle name="SAPBEXexcGood3 2 8 4" xfId="21373"/>
    <cellStyle name="SAPBEXexcGood3 2 8 5" xfId="24930"/>
    <cellStyle name="SAPBEXexcGood3 2 8 6" xfId="28378"/>
    <cellStyle name="SAPBEXexcGood3 2 8 7" xfId="30877"/>
    <cellStyle name="SAPBEXexcGood3 2 9" xfId="3649"/>
    <cellStyle name="SAPBEXexcGood3 2 9 2" xfId="9990"/>
    <cellStyle name="SAPBEXexcGood3 2 9 3" xfId="14519"/>
    <cellStyle name="SAPBEXexcGood3 2 9 4" xfId="21374"/>
    <cellStyle name="SAPBEXexcGood3 2 9 5" xfId="24931"/>
    <cellStyle name="SAPBEXexcGood3 2 9 6" xfId="28379"/>
    <cellStyle name="SAPBEXexcGood3 2 9 7" xfId="30878"/>
    <cellStyle name="SAPBEXexcGood3 3" xfId="934"/>
    <cellStyle name="SAPBEXexcGood3 3 10" xfId="24932"/>
    <cellStyle name="SAPBEXexcGood3 3 11" xfId="28380"/>
    <cellStyle name="SAPBEXexcGood3 3 12" xfId="30879"/>
    <cellStyle name="SAPBEXexcGood3 3 2" xfId="1518"/>
    <cellStyle name="SAPBEXexcGood3 3 2 2" xfId="4067"/>
    <cellStyle name="SAPBEXexcGood3 3 2 2 2" xfId="9993"/>
    <cellStyle name="SAPBEXexcGood3 3 2 2 2 2" xfId="42105"/>
    <cellStyle name="SAPBEXexcGood3 3 2 2 2 3" xfId="42106"/>
    <cellStyle name="SAPBEXexcGood3 3 2 2 3" xfId="14522"/>
    <cellStyle name="SAPBEXexcGood3 3 2 2 3 2" xfId="42107"/>
    <cellStyle name="SAPBEXexcGood3 3 2 2 4" xfId="21377"/>
    <cellStyle name="SAPBEXexcGood3 3 2 2 5" xfId="24934"/>
    <cellStyle name="SAPBEXexcGood3 3 2 2 6" xfId="28382"/>
    <cellStyle name="SAPBEXexcGood3 3 2 2 7" xfId="30881"/>
    <cellStyle name="SAPBEXexcGood3 3 2 3" xfId="9992"/>
    <cellStyle name="SAPBEXexcGood3 3 2 3 2" xfId="42108"/>
    <cellStyle name="SAPBEXexcGood3 3 2 3 3" xfId="42109"/>
    <cellStyle name="SAPBEXexcGood3 3 2 4" xfId="14521"/>
    <cellStyle name="SAPBEXexcGood3 3 2 4 2" xfId="42110"/>
    <cellStyle name="SAPBEXexcGood3 3 2 5" xfId="21376"/>
    <cellStyle name="SAPBEXexcGood3 3 2 6" xfId="24933"/>
    <cellStyle name="SAPBEXexcGood3 3 2 7" xfId="28381"/>
    <cellStyle name="SAPBEXexcGood3 3 2 8" xfId="30880"/>
    <cellStyle name="SAPBEXexcGood3 3 3" xfId="1409"/>
    <cellStyle name="SAPBEXexcGood3 3 3 2" xfId="3958"/>
    <cellStyle name="SAPBEXexcGood3 3 3 2 2" xfId="9995"/>
    <cellStyle name="SAPBEXexcGood3 3 3 2 3" xfId="14524"/>
    <cellStyle name="SAPBEXexcGood3 3 3 2 4" xfId="21379"/>
    <cellStyle name="SAPBEXexcGood3 3 3 2 5" xfId="24936"/>
    <cellStyle name="SAPBEXexcGood3 3 3 2 6" xfId="28384"/>
    <cellStyle name="SAPBEXexcGood3 3 3 2 7" xfId="30883"/>
    <cellStyle name="SAPBEXexcGood3 3 3 3" xfId="9994"/>
    <cellStyle name="SAPBEXexcGood3 3 3 3 2" xfId="42111"/>
    <cellStyle name="SAPBEXexcGood3 3 3 4" xfId="14523"/>
    <cellStyle name="SAPBEXexcGood3 3 3 5" xfId="21378"/>
    <cellStyle name="SAPBEXexcGood3 3 3 6" xfId="24935"/>
    <cellStyle name="SAPBEXexcGood3 3 3 7" xfId="28383"/>
    <cellStyle name="SAPBEXexcGood3 3 3 8" xfId="30882"/>
    <cellStyle name="SAPBEXexcGood3 3 4" xfId="1483"/>
    <cellStyle name="SAPBEXexcGood3 3 4 2" xfId="4032"/>
    <cellStyle name="SAPBEXexcGood3 3 4 2 2" xfId="9997"/>
    <cellStyle name="SAPBEXexcGood3 3 4 2 3" xfId="14526"/>
    <cellStyle name="SAPBEXexcGood3 3 4 2 4" xfId="21381"/>
    <cellStyle name="SAPBEXexcGood3 3 4 2 5" xfId="24938"/>
    <cellStyle name="SAPBEXexcGood3 3 4 2 6" xfId="28386"/>
    <cellStyle name="SAPBEXexcGood3 3 4 2 7" xfId="30885"/>
    <cellStyle name="SAPBEXexcGood3 3 4 3" xfId="9996"/>
    <cellStyle name="SAPBEXexcGood3 3 4 4" xfId="14525"/>
    <cellStyle name="SAPBEXexcGood3 3 4 5" xfId="24937"/>
    <cellStyle name="SAPBEXexcGood3 3 4 6" xfId="28385"/>
    <cellStyle name="SAPBEXexcGood3 3 4 7" xfId="30884"/>
    <cellStyle name="SAPBEXexcGood3 3 5" xfId="1443"/>
    <cellStyle name="SAPBEXexcGood3 3 5 2" xfId="3992"/>
    <cellStyle name="SAPBEXexcGood3 3 5 2 2" xfId="9999"/>
    <cellStyle name="SAPBEXexcGood3 3 5 2 3" xfId="14528"/>
    <cellStyle name="SAPBEXexcGood3 3 5 2 4" xfId="21383"/>
    <cellStyle name="SAPBEXexcGood3 3 5 2 5" xfId="24940"/>
    <cellStyle name="SAPBEXexcGood3 3 5 2 6" xfId="28388"/>
    <cellStyle name="SAPBEXexcGood3 3 5 2 7" xfId="30887"/>
    <cellStyle name="SAPBEXexcGood3 3 5 3" xfId="9998"/>
    <cellStyle name="SAPBEXexcGood3 3 5 4" xfId="14527"/>
    <cellStyle name="SAPBEXexcGood3 3 5 5" xfId="21382"/>
    <cellStyle name="SAPBEXexcGood3 3 5 6" xfId="24939"/>
    <cellStyle name="SAPBEXexcGood3 3 5 7" xfId="28387"/>
    <cellStyle name="SAPBEXexcGood3 3 5 8" xfId="30886"/>
    <cellStyle name="SAPBEXexcGood3 3 6" xfId="3463"/>
    <cellStyle name="SAPBEXexcGood3 3 6 2" xfId="10000"/>
    <cellStyle name="SAPBEXexcGood3 3 6 3" xfId="14529"/>
    <cellStyle name="SAPBEXexcGood3 3 6 4" xfId="21384"/>
    <cellStyle name="SAPBEXexcGood3 3 6 5" xfId="24941"/>
    <cellStyle name="SAPBEXexcGood3 3 6 6" xfId="28389"/>
    <cellStyle name="SAPBEXexcGood3 3 6 7" xfId="30888"/>
    <cellStyle name="SAPBEXexcGood3 3 7" xfId="3227"/>
    <cellStyle name="SAPBEXexcGood3 3 7 2" xfId="10001"/>
    <cellStyle name="SAPBEXexcGood3 3 7 3" xfId="14530"/>
    <cellStyle name="SAPBEXexcGood3 3 7 4" xfId="21385"/>
    <cellStyle name="SAPBEXexcGood3 3 7 5" xfId="24942"/>
    <cellStyle name="SAPBEXexcGood3 3 7 6" xfId="28390"/>
    <cellStyle name="SAPBEXexcGood3 3 7 7" xfId="30889"/>
    <cellStyle name="SAPBEXexcGood3 3 8" xfId="9991"/>
    <cellStyle name="SAPBEXexcGood3 3 9" xfId="14520"/>
    <cellStyle name="SAPBEXexcGood3 4" xfId="971"/>
    <cellStyle name="SAPBEXexcGood3 4 10" xfId="28391"/>
    <cellStyle name="SAPBEXexcGood3 4 11" xfId="30890"/>
    <cellStyle name="SAPBEXexcGood3 4 2" xfId="1555"/>
    <cellStyle name="SAPBEXexcGood3 4 2 2" xfId="4104"/>
    <cellStyle name="SAPBEXexcGood3 4 2 2 2" xfId="10004"/>
    <cellStyle name="SAPBEXexcGood3 4 2 2 3" xfId="14533"/>
    <cellStyle name="SAPBEXexcGood3 4 2 2 4" xfId="21388"/>
    <cellStyle name="SAPBEXexcGood3 4 2 2 5" xfId="24945"/>
    <cellStyle name="SAPBEXexcGood3 4 2 2 6" xfId="28393"/>
    <cellStyle name="SAPBEXexcGood3 4 2 2 7" xfId="30892"/>
    <cellStyle name="SAPBEXexcGood3 4 2 3" xfId="10003"/>
    <cellStyle name="SAPBEXexcGood3 4 2 4" xfId="14532"/>
    <cellStyle name="SAPBEXexcGood3 4 2 5" xfId="21387"/>
    <cellStyle name="SAPBEXexcGood3 4 2 6" xfId="24944"/>
    <cellStyle name="SAPBEXexcGood3 4 2 7" xfId="28392"/>
    <cellStyle name="SAPBEXexcGood3 4 2 8" xfId="30891"/>
    <cellStyle name="SAPBEXexcGood3 4 3" xfId="1974"/>
    <cellStyle name="SAPBEXexcGood3 4 3 2" xfId="4521"/>
    <cellStyle name="SAPBEXexcGood3 4 3 2 2" xfId="10006"/>
    <cellStyle name="SAPBEXexcGood3 4 3 2 3" xfId="21390"/>
    <cellStyle name="SAPBEXexcGood3 4 3 2 4" xfId="24947"/>
    <cellStyle name="SAPBEXexcGood3 4 3 2 5" xfId="28395"/>
    <cellStyle name="SAPBEXexcGood3 4 3 2 6" xfId="30894"/>
    <cellStyle name="SAPBEXexcGood3 4 3 3" xfId="10005"/>
    <cellStyle name="SAPBEXexcGood3 4 3 4" xfId="21389"/>
    <cellStyle name="SAPBEXexcGood3 4 3 5" xfId="24946"/>
    <cellStyle name="SAPBEXexcGood3 4 3 6" xfId="28394"/>
    <cellStyle name="SAPBEXexcGood3 4 3 7" xfId="30893"/>
    <cellStyle name="SAPBEXexcGood3 4 4" xfId="2386"/>
    <cellStyle name="SAPBEXexcGood3 4 4 2" xfId="4933"/>
    <cellStyle name="SAPBEXexcGood3 4 4 2 2" xfId="10008"/>
    <cellStyle name="SAPBEXexcGood3 4 4 2 3" xfId="14537"/>
    <cellStyle name="SAPBEXexcGood3 4 4 2 4" xfId="21392"/>
    <cellStyle name="SAPBEXexcGood3 4 4 2 5" xfId="24949"/>
    <cellStyle name="SAPBEXexcGood3 4 4 2 6" xfId="28397"/>
    <cellStyle name="SAPBEXexcGood3 4 4 2 7" xfId="30896"/>
    <cellStyle name="SAPBEXexcGood3 4 4 3" xfId="10007"/>
    <cellStyle name="SAPBEXexcGood3 4 4 4" xfId="14536"/>
    <cellStyle name="SAPBEXexcGood3 4 4 5" xfId="21391"/>
    <cellStyle name="SAPBEXexcGood3 4 4 6" xfId="24948"/>
    <cellStyle name="SAPBEXexcGood3 4 4 7" xfId="28396"/>
    <cellStyle name="SAPBEXexcGood3 4 4 8" xfId="30895"/>
    <cellStyle name="SAPBEXexcGood3 4 5" xfId="2801"/>
    <cellStyle name="SAPBEXexcGood3 4 5 2" xfId="5348"/>
    <cellStyle name="SAPBEXexcGood3 4 5 2 2" xfId="14539"/>
    <cellStyle name="SAPBEXexcGood3 4 5 2 3" xfId="21394"/>
    <cellStyle name="SAPBEXexcGood3 4 5 2 4" xfId="24951"/>
    <cellStyle name="SAPBEXexcGood3 4 5 2 5" xfId="28399"/>
    <cellStyle name="SAPBEXexcGood3 4 5 2 6" xfId="30898"/>
    <cellStyle name="SAPBEXexcGood3 4 5 3" xfId="14538"/>
    <cellStyle name="SAPBEXexcGood3 4 5 4" xfId="21393"/>
    <cellStyle name="SAPBEXexcGood3 4 5 5" xfId="24950"/>
    <cellStyle name="SAPBEXexcGood3 4 5 6" xfId="28398"/>
    <cellStyle name="SAPBEXexcGood3 4 5 7" xfId="30897"/>
    <cellStyle name="SAPBEXexcGood3 4 6" xfId="3464"/>
    <cellStyle name="SAPBEXexcGood3 4 6 2" xfId="10011"/>
    <cellStyle name="SAPBEXexcGood3 4 6 3" xfId="14540"/>
    <cellStyle name="SAPBEXexcGood3 4 6 4" xfId="21395"/>
    <cellStyle name="SAPBEXexcGood3 4 6 5" xfId="24952"/>
    <cellStyle name="SAPBEXexcGood3 4 6 6" xfId="28400"/>
    <cellStyle name="SAPBEXexcGood3 4 6 7" xfId="30899"/>
    <cellStyle name="SAPBEXexcGood3 4 7" xfId="3557"/>
    <cellStyle name="SAPBEXexcGood3 4 7 2" xfId="10012"/>
    <cellStyle name="SAPBEXexcGood3 4 7 3" xfId="14541"/>
    <cellStyle name="SAPBEXexcGood3 4 7 4" xfId="21396"/>
    <cellStyle name="SAPBEXexcGood3 4 7 5" xfId="24953"/>
    <cellStyle name="SAPBEXexcGood3 4 7 6" xfId="28401"/>
    <cellStyle name="SAPBEXexcGood3 4 7 7" xfId="30900"/>
    <cellStyle name="SAPBEXexcGood3 4 8" xfId="21386"/>
    <cellStyle name="SAPBEXexcGood3 4 9" xfId="24943"/>
    <cellStyle name="SAPBEXexcGood3 5" xfId="1382"/>
    <cellStyle name="SAPBEXexcGood3 5 10" xfId="24954"/>
    <cellStyle name="SAPBEXexcGood3 5 11" xfId="30901"/>
    <cellStyle name="SAPBEXexcGood3 5 2" xfId="1932"/>
    <cellStyle name="SAPBEXexcGood3 5 2 2" xfId="4479"/>
    <cellStyle name="SAPBEXexcGood3 5 2 2 2" xfId="10015"/>
    <cellStyle name="SAPBEXexcGood3 5 2 2 3" xfId="14544"/>
    <cellStyle name="SAPBEXexcGood3 5 2 2 4" xfId="21399"/>
    <cellStyle name="SAPBEXexcGood3 5 2 2 5" xfId="24956"/>
    <cellStyle name="SAPBEXexcGood3 5 2 2 6" xfId="28403"/>
    <cellStyle name="SAPBEXexcGood3 5 2 2 7" xfId="30903"/>
    <cellStyle name="SAPBEXexcGood3 5 2 3" xfId="10014"/>
    <cellStyle name="SAPBEXexcGood3 5 2 4" xfId="14543"/>
    <cellStyle name="SAPBEXexcGood3 5 2 5" xfId="21398"/>
    <cellStyle name="SAPBEXexcGood3 5 2 6" xfId="24955"/>
    <cellStyle name="SAPBEXexcGood3 5 2 7" xfId="28402"/>
    <cellStyle name="SAPBEXexcGood3 5 2 8" xfId="30902"/>
    <cellStyle name="SAPBEXexcGood3 5 3" xfId="2349"/>
    <cellStyle name="SAPBEXexcGood3 5 3 2" xfId="4896"/>
    <cellStyle name="SAPBEXexcGood3 5 3 2 2" xfId="10017"/>
    <cellStyle name="SAPBEXexcGood3 5 3 2 3" xfId="14546"/>
    <cellStyle name="SAPBEXexcGood3 5 3 2 4" xfId="21401"/>
    <cellStyle name="SAPBEXexcGood3 5 3 2 5" xfId="24958"/>
    <cellStyle name="SAPBEXexcGood3 5 3 2 6" xfId="28405"/>
    <cellStyle name="SAPBEXexcGood3 5 3 2 7" xfId="30905"/>
    <cellStyle name="SAPBEXexcGood3 5 3 3" xfId="10016"/>
    <cellStyle name="SAPBEXexcGood3 5 3 4" xfId="14545"/>
    <cellStyle name="SAPBEXexcGood3 5 3 5" xfId="21400"/>
    <cellStyle name="SAPBEXexcGood3 5 3 6" xfId="24957"/>
    <cellStyle name="SAPBEXexcGood3 5 3 7" xfId="28404"/>
    <cellStyle name="SAPBEXexcGood3 5 3 8" xfId="30904"/>
    <cellStyle name="SAPBEXexcGood3 5 4" xfId="2761"/>
    <cellStyle name="SAPBEXexcGood3 5 4 2" xfId="5308"/>
    <cellStyle name="SAPBEXexcGood3 5 4 2 2" xfId="10019"/>
    <cellStyle name="SAPBEXexcGood3 5 4 2 3" xfId="14548"/>
    <cellStyle name="SAPBEXexcGood3 5 4 2 4" xfId="21403"/>
    <cellStyle name="SAPBEXexcGood3 5 4 2 5" xfId="24960"/>
    <cellStyle name="SAPBEXexcGood3 5 4 2 6" xfId="28407"/>
    <cellStyle name="SAPBEXexcGood3 5 4 2 7" xfId="30907"/>
    <cellStyle name="SAPBEXexcGood3 5 4 3" xfId="10018"/>
    <cellStyle name="SAPBEXexcGood3 5 4 4" xfId="14547"/>
    <cellStyle name="SAPBEXexcGood3 5 4 5" xfId="21402"/>
    <cellStyle name="SAPBEXexcGood3 5 4 6" xfId="24959"/>
    <cellStyle name="SAPBEXexcGood3 5 4 7" xfId="28406"/>
    <cellStyle name="SAPBEXexcGood3 5 4 8" xfId="30906"/>
    <cellStyle name="SAPBEXexcGood3 5 5" xfId="3176"/>
    <cellStyle name="SAPBEXexcGood3 5 5 2" xfId="5723"/>
    <cellStyle name="SAPBEXexcGood3 5 5 2 2" xfId="10021"/>
    <cellStyle name="SAPBEXexcGood3 5 5 2 3" xfId="14550"/>
    <cellStyle name="SAPBEXexcGood3 5 5 2 4" xfId="21405"/>
    <cellStyle name="SAPBEXexcGood3 5 5 2 5" xfId="24962"/>
    <cellStyle name="SAPBEXexcGood3 5 5 2 6" xfId="30909"/>
    <cellStyle name="SAPBEXexcGood3 5 5 3" xfId="10020"/>
    <cellStyle name="SAPBEXexcGood3 5 5 4" xfId="14549"/>
    <cellStyle name="SAPBEXexcGood3 5 5 5" xfId="21404"/>
    <cellStyle name="SAPBEXexcGood3 5 5 6" xfId="24961"/>
    <cellStyle name="SAPBEXexcGood3 5 5 7" xfId="30908"/>
    <cellStyle name="SAPBEXexcGood3 5 6" xfId="3932"/>
    <cellStyle name="SAPBEXexcGood3 5 6 2" xfId="10022"/>
    <cellStyle name="SAPBEXexcGood3 5 6 3" xfId="14551"/>
    <cellStyle name="SAPBEXexcGood3 5 6 4" xfId="21406"/>
    <cellStyle name="SAPBEXexcGood3 5 6 5" xfId="24963"/>
    <cellStyle name="SAPBEXexcGood3 5 6 6" xfId="28408"/>
    <cellStyle name="SAPBEXexcGood3 5 6 7" xfId="30910"/>
    <cellStyle name="SAPBEXexcGood3 5 7" xfId="10013"/>
    <cellStyle name="SAPBEXexcGood3 5 8" xfId="14542"/>
    <cellStyle name="SAPBEXexcGood3 5 9" xfId="21397"/>
    <cellStyle name="SAPBEXexcGood3 6" xfId="42112"/>
    <cellStyle name="SAPBEXexcGood3 6 2" xfId="42113"/>
    <cellStyle name="SAPBEXexcGood3 6 3" xfId="42114"/>
    <cellStyle name="SAPBEXexcGood3 7" xfId="42115"/>
    <cellStyle name="SAPBEXfilterDrill" xfId="639"/>
    <cellStyle name="SAPBEXfilterDrill 10" xfId="42116"/>
    <cellStyle name="SAPBEXfilterDrill 2" xfId="42117"/>
    <cellStyle name="SAPBEXfilterDrill 2 2" xfId="42118"/>
    <cellStyle name="SAPBEXfilterDrill 2 2 2" xfId="42119"/>
    <cellStyle name="SAPBEXfilterDrill 2 2 2 2" xfId="42120"/>
    <cellStyle name="SAPBEXfilterDrill 2 2 2 2 2" xfId="42121"/>
    <cellStyle name="SAPBEXfilterDrill 2 2 2 2 3" xfId="42122"/>
    <cellStyle name="SAPBEXfilterDrill 2 2 2 3" xfId="42123"/>
    <cellStyle name="SAPBEXfilterDrill 2 2 2 3 2" xfId="42124"/>
    <cellStyle name="SAPBEXfilterDrill 2 2 2 3 3" xfId="42125"/>
    <cellStyle name="SAPBEXfilterDrill 2 2 2 4" xfId="42126"/>
    <cellStyle name="SAPBEXfilterDrill 2 2 2 4 2" xfId="42127"/>
    <cellStyle name="SAPBEXfilterDrill 2 2 2 4 3" xfId="42128"/>
    <cellStyle name="SAPBEXfilterDrill 2 2 2 5" xfId="42129"/>
    <cellStyle name="SAPBEXfilterDrill 2 2 2 5 2" xfId="42130"/>
    <cellStyle name="SAPBEXfilterDrill 2 2 2 5 3" xfId="42131"/>
    <cellStyle name="SAPBEXfilterDrill 2 2 2 6" xfId="42132"/>
    <cellStyle name="SAPBEXfilterDrill 2 2 2 6 2" xfId="42133"/>
    <cellStyle name="SAPBEXfilterDrill 2 2 2 7" xfId="42134"/>
    <cellStyle name="SAPBEXfilterDrill 2 2 3" xfId="42135"/>
    <cellStyle name="SAPBEXfilterDrill 2 2 3 2" xfId="42136"/>
    <cellStyle name="SAPBEXfilterDrill 2 2 3 3" xfId="42137"/>
    <cellStyle name="SAPBEXfilterDrill 2 2 4" xfId="42138"/>
    <cellStyle name="SAPBEXfilterDrill 2 2 4 2" xfId="42139"/>
    <cellStyle name="SAPBEXfilterDrill 2 2 4 3" xfId="42140"/>
    <cellStyle name="SAPBEXfilterDrill 2 2 5" xfId="42141"/>
    <cellStyle name="SAPBEXfilterDrill 2 2 5 2" xfId="42142"/>
    <cellStyle name="SAPBEXfilterDrill 2 2 5 3" xfId="42143"/>
    <cellStyle name="SAPBEXfilterDrill 2 2 6" xfId="42144"/>
    <cellStyle name="SAPBEXfilterDrill 2 2 6 2" xfId="42145"/>
    <cellStyle name="SAPBEXfilterDrill 2 2 6 3" xfId="42146"/>
    <cellStyle name="SAPBEXfilterDrill 2 2 7" xfId="42147"/>
    <cellStyle name="SAPBEXfilterDrill 2 2 7 2" xfId="42148"/>
    <cellStyle name="SAPBEXfilterDrill 2 2 8" xfId="42149"/>
    <cellStyle name="SAPBEXfilterDrill 2 3" xfId="42150"/>
    <cellStyle name="SAPBEXfilterDrill 2 3 2" xfId="42151"/>
    <cellStyle name="SAPBEXfilterDrill 2 3 2 2" xfId="42152"/>
    <cellStyle name="SAPBEXfilterDrill 2 3 2 3" xfId="42153"/>
    <cellStyle name="SAPBEXfilterDrill 2 3 3" xfId="42154"/>
    <cellStyle name="SAPBEXfilterDrill 2 3 3 2" xfId="42155"/>
    <cellStyle name="SAPBEXfilterDrill 2 3 3 3" xfId="42156"/>
    <cellStyle name="SAPBEXfilterDrill 2 3 4" xfId="42157"/>
    <cellStyle name="SAPBEXfilterDrill 2 3 4 2" xfId="42158"/>
    <cellStyle name="SAPBEXfilterDrill 2 3 4 3" xfId="42159"/>
    <cellStyle name="SAPBEXfilterDrill 2 3 5" xfId="42160"/>
    <cellStyle name="SAPBEXfilterDrill 2 3 5 2" xfId="42161"/>
    <cellStyle name="SAPBEXfilterDrill 2 3 5 3" xfId="42162"/>
    <cellStyle name="SAPBEXfilterDrill 2 3 6" xfId="42163"/>
    <cellStyle name="SAPBEXfilterDrill 2 3 6 2" xfId="42164"/>
    <cellStyle name="SAPBEXfilterDrill 2 3 7" xfId="42165"/>
    <cellStyle name="SAPBEXfilterDrill 2 4" xfId="42166"/>
    <cellStyle name="SAPBEXfilterDrill 2 4 2" xfId="42167"/>
    <cellStyle name="SAPBEXfilterDrill 2 4 3" xfId="42168"/>
    <cellStyle name="SAPBEXfilterDrill 2 5" xfId="42169"/>
    <cellStyle name="SAPBEXfilterDrill 2 5 2" xfId="42170"/>
    <cellStyle name="SAPBEXfilterDrill 2 5 3" xfId="42171"/>
    <cellStyle name="SAPBEXfilterDrill 2 6" xfId="42172"/>
    <cellStyle name="SAPBEXfilterDrill 2 6 2" xfId="42173"/>
    <cellStyle name="SAPBEXfilterDrill 2 6 3" xfId="42174"/>
    <cellStyle name="SAPBEXfilterDrill 2 7" xfId="42175"/>
    <cellStyle name="SAPBEXfilterDrill 2 7 2" xfId="42176"/>
    <cellStyle name="SAPBEXfilterDrill 2 7 3" xfId="42177"/>
    <cellStyle name="SAPBEXfilterDrill 2 8" xfId="42178"/>
    <cellStyle name="SAPBEXfilterDrill 2 8 2" xfId="42179"/>
    <cellStyle name="SAPBEXfilterDrill 2 9" xfId="42180"/>
    <cellStyle name="SAPBEXfilterDrill 3" xfId="42181"/>
    <cellStyle name="SAPBEXfilterDrill 3 2" xfId="42182"/>
    <cellStyle name="SAPBEXfilterDrill 3 2 2" xfId="42183"/>
    <cellStyle name="SAPBEXfilterDrill 3 2 2 2" xfId="42184"/>
    <cellStyle name="SAPBEXfilterDrill 3 2 2 2 2" xfId="42185"/>
    <cellStyle name="SAPBEXfilterDrill 3 2 2 2 3" xfId="42186"/>
    <cellStyle name="SAPBEXfilterDrill 3 2 2 3" xfId="42187"/>
    <cellStyle name="SAPBEXfilterDrill 3 2 2 3 2" xfId="42188"/>
    <cellStyle name="SAPBEXfilterDrill 3 2 2 3 3" xfId="42189"/>
    <cellStyle name="SAPBEXfilterDrill 3 2 2 4" xfId="42190"/>
    <cellStyle name="SAPBEXfilterDrill 3 2 2 4 2" xfId="42191"/>
    <cellStyle name="SAPBEXfilterDrill 3 2 2 4 3" xfId="42192"/>
    <cellStyle name="SAPBEXfilterDrill 3 2 2 5" xfId="42193"/>
    <cellStyle name="SAPBEXfilterDrill 3 2 2 5 2" xfId="42194"/>
    <cellStyle name="SAPBEXfilterDrill 3 2 2 5 3" xfId="42195"/>
    <cellStyle name="SAPBEXfilterDrill 3 2 2 6" xfId="42196"/>
    <cellStyle name="SAPBEXfilterDrill 3 2 2 6 2" xfId="42197"/>
    <cellStyle name="SAPBEXfilterDrill 3 2 2 7" xfId="42198"/>
    <cellStyle name="SAPBEXfilterDrill 3 2 3" xfId="42199"/>
    <cellStyle name="SAPBEXfilterDrill 3 2 3 2" xfId="42200"/>
    <cellStyle name="SAPBEXfilterDrill 3 2 3 3" xfId="42201"/>
    <cellStyle name="SAPBEXfilterDrill 3 2 4" xfId="42202"/>
    <cellStyle name="SAPBEXfilterDrill 3 2 4 2" xfId="42203"/>
    <cellStyle name="SAPBEXfilterDrill 3 2 4 3" xfId="42204"/>
    <cellStyle name="SAPBEXfilterDrill 3 2 5" xfId="42205"/>
    <cellStyle name="SAPBEXfilterDrill 3 2 5 2" xfId="42206"/>
    <cellStyle name="SAPBEXfilterDrill 3 2 5 3" xfId="42207"/>
    <cellStyle name="SAPBEXfilterDrill 3 2 6" xfId="42208"/>
    <cellStyle name="SAPBEXfilterDrill 3 2 6 2" xfId="42209"/>
    <cellStyle name="SAPBEXfilterDrill 3 2 6 3" xfId="42210"/>
    <cellStyle name="SAPBEXfilterDrill 3 2 7" xfId="42211"/>
    <cellStyle name="SAPBEXfilterDrill 3 2 7 2" xfId="42212"/>
    <cellStyle name="SAPBEXfilterDrill 3 2 8" xfId="42213"/>
    <cellStyle name="SAPBEXfilterDrill 3 3" xfId="42214"/>
    <cellStyle name="SAPBEXfilterDrill 3 3 2" xfId="42215"/>
    <cellStyle name="SAPBEXfilterDrill 3 3 2 2" xfId="42216"/>
    <cellStyle name="SAPBEXfilterDrill 3 3 2 3" xfId="42217"/>
    <cellStyle name="SAPBEXfilterDrill 3 3 3" xfId="42218"/>
    <cellStyle name="SAPBEXfilterDrill 3 3 3 2" xfId="42219"/>
    <cellStyle name="SAPBEXfilterDrill 3 3 3 3" xfId="42220"/>
    <cellStyle name="SAPBEXfilterDrill 3 3 4" xfId="42221"/>
    <cellStyle name="SAPBEXfilterDrill 3 3 4 2" xfId="42222"/>
    <cellStyle name="SAPBEXfilterDrill 3 3 4 3" xfId="42223"/>
    <cellStyle name="SAPBEXfilterDrill 3 3 5" xfId="42224"/>
    <cellStyle name="SAPBEXfilterDrill 3 3 5 2" xfId="42225"/>
    <cellStyle name="SAPBEXfilterDrill 3 3 5 3" xfId="42226"/>
    <cellStyle name="SAPBEXfilterDrill 3 3 6" xfId="42227"/>
    <cellStyle name="SAPBEXfilterDrill 3 3 6 2" xfId="42228"/>
    <cellStyle name="SAPBEXfilterDrill 3 3 7" xfId="42229"/>
    <cellStyle name="SAPBEXfilterDrill 3 4" xfId="42230"/>
    <cellStyle name="SAPBEXfilterDrill 3 4 2" xfId="42231"/>
    <cellStyle name="SAPBEXfilterDrill 3 4 3" xfId="42232"/>
    <cellStyle name="SAPBEXfilterDrill 3 5" xfId="42233"/>
    <cellStyle name="SAPBEXfilterDrill 3 5 2" xfId="42234"/>
    <cellStyle name="SAPBEXfilterDrill 3 5 3" xfId="42235"/>
    <cellStyle name="SAPBEXfilterDrill 3 6" xfId="42236"/>
    <cellStyle name="SAPBEXfilterDrill 3 6 2" xfId="42237"/>
    <cellStyle name="SAPBEXfilterDrill 3 6 3" xfId="42238"/>
    <cellStyle name="SAPBEXfilterDrill 3 7" xfId="42239"/>
    <cellStyle name="SAPBEXfilterDrill 3 7 2" xfId="42240"/>
    <cellStyle name="SAPBEXfilterDrill 3 7 3" xfId="42241"/>
    <cellStyle name="SAPBEXfilterDrill 3 8" xfId="42242"/>
    <cellStyle name="SAPBEXfilterDrill 3 8 2" xfId="42243"/>
    <cellStyle name="SAPBEXfilterDrill 3 9" xfId="42244"/>
    <cellStyle name="SAPBEXfilterDrill 4" xfId="42245"/>
    <cellStyle name="SAPBEXfilterDrill 4 2" xfId="42246"/>
    <cellStyle name="SAPBEXfilterDrill 4 2 2" xfId="42247"/>
    <cellStyle name="SAPBEXfilterDrill 4 2 3" xfId="42248"/>
    <cellStyle name="SAPBEXfilterDrill 4 3" xfId="42249"/>
    <cellStyle name="SAPBEXfilterDrill 4 3 2" xfId="42250"/>
    <cellStyle name="SAPBEXfilterDrill 4 3 3" xfId="42251"/>
    <cellStyle name="SAPBEXfilterDrill 4 4" xfId="42252"/>
    <cellStyle name="SAPBEXfilterDrill 4 4 2" xfId="42253"/>
    <cellStyle name="SAPBEXfilterDrill 4 4 3" xfId="42254"/>
    <cellStyle name="SAPBEXfilterDrill 4 5" xfId="42255"/>
    <cellStyle name="SAPBEXfilterDrill 4 5 2" xfId="42256"/>
    <cellStyle name="SAPBEXfilterDrill 4 5 3" xfId="42257"/>
    <cellStyle name="SAPBEXfilterDrill 4 6" xfId="42258"/>
    <cellStyle name="SAPBEXfilterDrill 4 6 2" xfId="42259"/>
    <cellStyle name="SAPBEXfilterDrill 4 7" xfId="42260"/>
    <cellStyle name="SAPBEXfilterDrill 5" xfId="42261"/>
    <cellStyle name="SAPBEXfilterDrill 5 2" xfId="42262"/>
    <cellStyle name="SAPBEXfilterDrill 5 3" xfId="42263"/>
    <cellStyle name="SAPBEXfilterDrill 6" xfId="42264"/>
    <cellStyle name="SAPBEXfilterDrill 6 2" xfId="42265"/>
    <cellStyle name="SAPBEXfilterDrill 6 3" xfId="42266"/>
    <cellStyle name="SAPBEXfilterDrill 7" xfId="42267"/>
    <cellStyle name="SAPBEXfilterDrill 7 2" xfId="42268"/>
    <cellStyle name="SAPBEXfilterDrill 7 3" xfId="42269"/>
    <cellStyle name="SAPBEXfilterDrill 8" xfId="42270"/>
    <cellStyle name="SAPBEXfilterDrill 8 2" xfId="42271"/>
    <cellStyle name="SAPBEXfilterDrill 8 3" xfId="42272"/>
    <cellStyle name="SAPBEXfilterDrill 9" xfId="42273"/>
    <cellStyle name="SAPBEXfilterDrill 9 2" xfId="42274"/>
    <cellStyle name="SAPBEXfilterItem" xfId="640"/>
    <cellStyle name="SAPBEXfilterItem 2" xfId="1096"/>
    <cellStyle name="SAPBEXfilterItem 2 2" xfId="1139"/>
    <cellStyle name="SAPBEXfilterItem 2 2 10" xfId="14555"/>
    <cellStyle name="SAPBEXfilterItem 2 2 11" xfId="21410"/>
    <cellStyle name="SAPBEXfilterItem 2 2 12" xfId="27292"/>
    <cellStyle name="SAPBEXfilterItem 2 2 13" xfId="28409"/>
    <cellStyle name="SAPBEXfilterItem 2 2 2" xfId="1240"/>
    <cellStyle name="SAPBEXfilterItem 2 2 2 10" xfId="21411"/>
    <cellStyle name="SAPBEXfilterItem 2 2 2 11" xfId="27293"/>
    <cellStyle name="SAPBEXfilterItem 2 2 2 12" xfId="28410"/>
    <cellStyle name="SAPBEXfilterItem 2 2 2 2" xfId="1791"/>
    <cellStyle name="SAPBEXfilterItem 2 2 2 2 2" xfId="4340"/>
    <cellStyle name="SAPBEXfilterItem 2 2 2 2 2 2" xfId="10029"/>
    <cellStyle name="SAPBEXfilterItem 2 2 2 2 2 3" xfId="14558"/>
    <cellStyle name="SAPBEXfilterItem 2 2 2 2 2 4" xfId="19074"/>
    <cellStyle name="SAPBEXfilterItem 2 2 2 2 2 5" xfId="21413"/>
    <cellStyle name="SAPBEXfilterItem 2 2 2 2 2 6" xfId="27295"/>
    <cellStyle name="SAPBEXfilterItem 2 2 2 2 2 7" xfId="28412"/>
    <cellStyle name="SAPBEXfilterItem 2 2 2 2 3" xfId="10028"/>
    <cellStyle name="SAPBEXfilterItem 2 2 2 2 4" xfId="14557"/>
    <cellStyle name="SAPBEXfilterItem 2 2 2 2 5" xfId="19073"/>
    <cellStyle name="SAPBEXfilterItem 2 2 2 2 6" xfId="21412"/>
    <cellStyle name="SAPBEXfilterItem 2 2 2 2 7" xfId="27294"/>
    <cellStyle name="SAPBEXfilterItem 2 2 2 2 8" xfId="28411"/>
    <cellStyle name="SAPBEXfilterItem 2 2 2 3" xfId="2210"/>
    <cellStyle name="SAPBEXfilterItem 2 2 2 3 2" xfId="4757"/>
    <cellStyle name="SAPBEXfilterItem 2 2 2 3 2 2" xfId="10031"/>
    <cellStyle name="SAPBEXfilterItem 2 2 2 3 2 3" xfId="14560"/>
    <cellStyle name="SAPBEXfilterItem 2 2 2 3 2 4" xfId="19076"/>
    <cellStyle name="SAPBEXfilterItem 2 2 2 3 2 5" xfId="21415"/>
    <cellStyle name="SAPBEXfilterItem 2 2 2 3 2 6" xfId="27297"/>
    <cellStyle name="SAPBEXfilterItem 2 2 2 3 2 7" xfId="28414"/>
    <cellStyle name="SAPBEXfilterItem 2 2 2 3 3" xfId="10030"/>
    <cellStyle name="SAPBEXfilterItem 2 2 2 3 4" xfId="14559"/>
    <cellStyle name="SAPBEXfilterItem 2 2 2 3 5" xfId="19075"/>
    <cellStyle name="SAPBEXfilterItem 2 2 2 3 6" xfId="21414"/>
    <cellStyle name="SAPBEXfilterItem 2 2 2 3 7" xfId="27296"/>
    <cellStyle name="SAPBEXfilterItem 2 2 2 3 8" xfId="28413"/>
    <cellStyle name="SAPBEXfilterItem 2 2 2 4" xfId="2622"/>
    <cellStyle name="SAPBEXfilterItem 2 2 2 4 2" xfId="5169"/>
    <cellStyle name="SAPBEXfilterItem 2 2 2 4 2 2" xfId="10033"/>
    <cellStyle name="SAPBEXfilterItem 2 2 2 4 2 3" xfId="14562"/>
    <cellStyle name="SAPBEXfilterItem 2 2 2 4 2 4" xfId="19078"/>
    <cellStyle name="SAPBEXfilterItem 2 2 2 4 2 5" xfId="21417"/>
    <cellStyle name="SAPBEXfilterItem 2 2 2 4 2 6" xfId="27299"/>
    <cellStyle name="SAPBEXfilterItem 2 2 2 4 2 7" xfId="28416"/>
    <cellStyle name="SAPBEXfilterItem 2 2 2 4 3" xfId="10032"/>
    <cellStyle name="SAPBEXfilterItem 2 2 2 4 4" xfId="14561"/>
    <cellStyle name="SAPBEXfilterItem 2 2 2 4 5" xfId="21416"/>
    <cellStyle name="SAPBEXfilterItem 2 2 2 4 6" xfId="27298"/>
    <cellStyle name="SAPBEXfilterItem 2 2 2 4 7" xfId="28415"/>
    <cellStyle name="SAPBEXfilterItem 2 2 2 5" xfId="3037"/>
    <cellStyle name="SAPBEXfilterItem 2 2 2 5 2" xfId="5584"/>
    <cellStyle name="SAPBEXfilterItem 2 2 2 5 2 2" xfId="10035"/>
    <cellStyle name="SAPBEXfilterItem 2 2 2 5 2 3" xfId="14564"/>
    <cellStyle name="SAPBEXfilterItem 2 2 2 5 2 4" xfId="19080"/>
    <cellStyle name="SAPBEXfilterItem 2 2 2 5 2 5" xfId="21419"/>
    <cellStyle name="SAPBEXfilterItem 2 2 2 5 2 6" xfId="27301"/>
    <cellStyle name="SAPBEXfilterItem 2 2 2 5 2 7" xfId="28418"/>
    <cellStyle name="SAPBEXfilterItem 2 2 2 5 3" xfId="10034"/>
    <cellStyle name="SAPBEXfilterItem 2 2 2 5 4" xfId="14563"/>
    <cellStyle name="SAPBEXfilterItem 2 2 2 5 5" xfId="19079"/>
    <cellStyle name="SAPBEXfilterItem 2 2 2 5 6" xfId="21418"/>
    <cellStyle name="SAPBEXfilterItem 2 2 2 5 7" xfId="27300"/>
    <cellStyle name="SAPBEXfilterItem 2 2 2 5 8" xfId="28417"/>
    <cellStyle name="SAPBEXfilterItem 2 2 2 6" xfId="3465"/>
    <cellStyle name="SAPBEXfilterItem 2 2 2 6 2" xfId="10036"/>
    <cellStyle name="SAPBEXfilterItem 2 2 2 6 3" xfId="14565"/>
    <cellStyle name="SAPBEXfilterItem 2 2 2 6 4" xfId="19081"/>
    <cellStyle name="SAPBEXfilterItem 2 2 2 6 5" xfId="21420"/>
    <cellStyle name="SAPBEXfilterItem 2 2 2 6 6" xfId="27302"/>
    <cellStyle name="SAPBEXfilterItem 2 2 2 6 7" xfId="28419"/>
    <cellStyle name="SAPBEXfilterItem 2 2 2 7" xfId="3793"/>
    <cellStyle name="SAPBEXfilterItem 2 2 2 7 2" xfId="10037"/>
    <cellStyle name="SAPBEXfilterItem 2 2 2 7 3" xfId="14566"/>
    <cellStyle name="SAPBEXfilterItem 2 2 2 7 4" xfId="19082"/>
    <cellStyle name="SAPBEXfilterItem 2 2 2 7 5" xfId="21421"/>
    <cellStyle name="SAPBEXfilterItem 2 2 2 7 6" xfId="27303"/>
    <cellStyle name="SAPBEXfilterItem 2 2 2 7 7" xfId="28420"/>
    <cellStyle name="SAPBEXfilterItem 2 2 2 8" xfId="10027"/>
    <cellStyle name="SAPBEXfilterItem 2 2 2 9" xfId="14556"/>
    <cellStyle name="SAPBEXfilterItem 2 2 3" xfId="1339"/>
    <cellStyle name="SAPBEXfilterItem 2 2 3 10" xfId="21422"/>
    <cellStyle name="SAPBEXfilterItem 2 2 3 11" xfId="27304"/>
    <cellStyle name="SAPBEXfilterItem 2 2 3 12" xfId="28421"/>
    <cellStyle name="SAPBEXfilterItem 2 2 3 2" xfId="1890"/>
    <cellStyle name="SAPBEXfilterItem 2 2 3 2 2" xfId="4439"/>
    <cellStyle name="SAPBEXfilterItem 2 2 3 2 2 2" xfId="10040"/>
    <cellStyle name="SAPBEXfilterItem 2 2 3 2 2 3" xfId="14569"/>
    <cellStyle name="SAPBEXfilterItem 2 2 3 2 2 4" xfId="19085"/>
    <cellStyle name="SAPBEXfilterItem 2 2 3 2 2 5" xfId="21424"/>
    <cellStyle name="SAPBEXfilterItem 2 2 3 2 2 6" xfId="27306"/>
    <cellStyle name="SAPBEXfilterItem 2 2 3 2 2 7" xfId="28423"/>
    <cellStyle name="SAPBEXfilterItem 2 2 3 2 3" xfId="10039"/>
    <cellStyle name="SAPBEXfilterItem 2 2 3 2 4" xfId="14568"/>
    <cellStyle name="SAPBEXfilterItem 2 2 3 2 5" xfId="19084"/>
    <cellStyle name="SAPBEXfilterItem 2 2 3 2 6" xfId="21423"/>
    <cellStyle name="SAPBEXfilterItem 2 2 3 2 7" xfId="27305"/>
    <cellStyle name="SAPBEXfilterItem 2 2 3 2 8" xfId="28422"/>
    <cellStyle name="SAPBEXfilterItem 2 2 3 3" xfId="2309"/>
    <cellStyle name="SAPBEXfilterItem 2 2 3 3 2" xfId="4856"/>
    <cellStyle name="SAPBEXfilterItem 2 2 3 3 2 2" xfId="10042"/>
    <cellStyle name="SAPBEXfilterItem 2 2 3 3 2 3" xfId="14571"/>
    <cellStyle name="SAPBEXfilterItem 2 2 3 3 2 4" xfId="19087"/>
    <cellStyle name="SAPBEXfilterItem 2 2 3 3 2 5" xfId="21426"/>
    <cellStyle name="SAPBEXfilterItem 2 2 3 3 2 6" xfId="27308"/>
    <cellStyle name="SAPBEXfilterItem 2 2 3 3 2 7" xfId="28425"/>
    <cellStyle name="SAPBEXfilterItem 2 2 3 3 3" xfId="10041"/>
    <cellStyle name="SAPBEXfilterItem 2 2 3 3 4" xfId="14570"/>
    <cellStyle name="SAPBEXfilterItem 2 2 3 3 5" xfId="19086"/>
    <cellStyle name="SAPBEXfilterItem 2 2 3 3 6" xfId="21425"/>
    <cellStyle name="SAPBEXfilterItem 2 2 3 3 7" xfId="27307"/>
    <cellStyle name="SAPBEXfilterItem 2 2 3 3 8" xfId="28424"/>
    <cellStyle name="SAPBEXfilterItem 2 2 3 4" xfId="2721"/>
    <cellStyle name="SAPBEXfilterItem 2 2 3 4 2" xfId="5268"/>
    <cellStyle name="SAPBEXfilterItem 2 2 3 4 2 2" xfId="10044"/>
    <cellStyle name="SAPBEXfilterItem 2 2 3 4 2 3" xfId="14573"/>
    <cellStyle name="SAPBEXfilterItem 2 2 3 4 2 4" xfId="19089"/>
    <cellStyle name="SAPBEXfilterItem 2 2 3 4 2 5" xfId="21428"/>
    <cellStyle name="SAPBEXfilterItem 2 2 3 4 2 6" xfId="27310"/>
    <cellStyle name="SAPBEXfilterItem 2 2 3 4 2 7" xfId="28427"/>
    <cellStyle name="SAPBEXfilterItem 2 2 3 4 3" xfId="10043"/>
    <cellStyle name="SAPBEXfilterItem 2 2 3 4 4" xfId="14572"/>
    <cellStyle name="SAPBEXfilterItem 2 2 3 4 5" xfId="19088"/>
    <cellStyle name="SAPBEXfilterItem 2 2 3 4 6" xfId="21427"/>
    <cellStyle name="SAPBEXfilterItem 2 2 3 4 7" xfId="27309"/>
    <cellStyle name="SAPBEXfilterItem 2 2 3 4 8" xfId="28426"/>
    <cellStyle name="SAPBEXfilterItem 2 2 3 5" xfId="3136"/>
    <cellStyle name="SAPBEXfilterItem 2 2 3 5 2" xfId="5683"/>
    <cellStyle name="SAPBEXfilterItem 2 2 3 5 2 2" xfId="10046"/>
    <cellStyle name="SAPBEXfilterItem 2 2 3 5 2 3" xfId="14575"/>
    <cellStyle name="SAPBEXfilterItem 2 2 3 5 2 4" xfId="19091"/>
    <cellStyle name="SAPBEXfilterItem 2 2 3 5 2 5" xfId="21430"/>
    <cellStyle name="SAPBEXfilterItem 2 2 3 5 2 6" xfId="27312"/>
    <cellStyle name="SAPBEXfilterItem 2 2 3 5 2 7" xfId="28429"/>
    <cellStyle name="SAPBEXfilterItem 2 2 3 5 3" xfId="10045"/>
    <cellStyle name="SAPBEXfilterItem 2 2 3 5 4" xfId="14574"/>
    <cellStyle name="SAPBEXfilterItem 2 2 3 5 5" xfId="19090"/>
    <cellStyle name="SAPBEXfilterItem 2 2 3 5 6" xfId="21429"/>
    <cellStyle name="SAPBEXfilterItem 2 2 3 5 7" xfId="27311"/>
    <cellStyle name="SAPBEXfilterItem 2 2 3 5 8" xfId="28428"/>
    <cellStyle name="SAPBEXfilterItem 2 2 3 6" xfId="3892"/>
    <cellStyle name="SAPBEXfilterItem 2 2 3 6 2" xfId="10047"/>
    <cellStyle name="SAPBEXfilterItem 2 2 3 6 3" xfId="14576"/>
    <cellStyle name="SAPBEXfilterItem 2 2 3 6 4" xfId="19092"/>
    <cellStyle name="SAPBEXfilterItem 2 2 3 6 5" xfId="21431"/>
    <cellStyle name="SAPBEXfilterItem 2 2 3 6 6" xfId="27313"/>
    <cellStyle name="SAPBEXfilterItem 2 2 3 6 7" xfId="28430"/>
    <cellStyle name="SAPBEXfilterItem 2 2 3 7" xfId="10038"/>
    <cellStyle name="SAPBEXfilterItem 2 2 3 8" xfId="14567"/>
    <cellStyle name="SAPBEXfilterItem 2 2 3 9" xfId="19083"/>
    <cellStyle name="SAPBEXfilterItem 2 2 4" xfId="1690"/>
    <cellStyle name="SAPBEXfilterItem 2 2 4 2" xfId="4239"/>
    <cellStyle name="SAPBEXfilterItem 2 2 4 2 2" xfId="10049"/>
    <cellStyle name="SAPBEXfilterItem 2 2 4 2 3" xfId="14578"/>
    <cellStyle name="SAPBEXfilterItem 2 2 4 2 4" xfId="19094"/>
    <cellStyle name="SAPBEXfilterItem 2 2 4 2 5" xfId="21433"/>
    <cellStyle name="SAPBEXfilterItem 2 2 4 2 6" xfId="27315"/>
    <cellStyle name="SAPBEXfilterItem 2 2 4 2 7" xfId="28432"/>
    <cellStyle name="SAPBEXfilterItem 2 2 4 3" xfId="10048"/>
    <cellStyle name="SAPBEXfilterItem 2 2 4 4" xfId="14577"/>
    <cellStyle name="SAPBEXfilterItem 2 2 4 5" xfId="19093"/>
    <cellStyle name="SAPBEXfilterItem 2 2 4 6" xfId="21432"/>
    <cellStyle name="SAPBEXfilterItem 2 2 4 7" xfId="27314"/>
    <cellStyle name="SAPBEXfilterItem 2 2 4 8" xfId="28431"/>
    <cellStyle name="SAPBEXfilterItem 2 2 5" xfId="2109"/>
    <cellStyle name="SAPBEXfilterItem 2 2 5 2" xfId="4656"/>
    <cellStyle name="SAPBEXfilterItem 2 2 5 2 2" xfId="10051"/>
    <cellStyle name="SAPBEXfilterItem 2 2 5 2 3" xfId="14580"/>
    <cellStyle name="SAPBEXfilterItem 2 2 5 2 4" xfId="19096"/>
    <cellStyle name="SAPBEXfilterItem 2 2 5 2 5" xfId="21435"/>
    <cellStyle name="SAPBEXfilterItem 2 2 5 2 6" xfId="27317"/>
    <cellStyle name="SAPBEXfilterItem 2 2 5 2 7" xfId="28434"/>
    <cellStyle name="SAPBEXfilterItem 2 2 5 3" xfId="10050"/>
    <cellStyle name="SAPBEXfilterItem 2 2 5 4" xfId="14579"/>
    <cellStyle name="SAPBEXfilterItem 2 2 5 5" xfId="19095"/>
    <cellStyle name="SAPBEXfilterItem 2 2 5 6" xfId="21434"/>
    <cellStyle name="SAPBEXfilterItem 2 2 5 7" xfId="27316"/>
    <cellStyle name="SAPBEXfilterItem 2 2 5 8" xfId="28433"/>
    <cellStyle name="SAPBEXfilterItem 2 2 6" xfId="2521"/>
    <cellStyle name="SAPBEXfilterItem 2 2 6 2" xfId="5068"/>
    <cellStyle name="SAPBEXfilterItem 2 2 6 2 2" xfId="10053"/>
    <cellStyle name="SAPBEXfilterItem 2 2 6 2 3" xfId="14582"/>
    <cellStyle name="SAPBEXfilterItem 2 2 6 2 4" xfId="19098"/>
    <cellStyle name="SAPBEXfilterItem 2 2 6 2 5" xfId="21437"/>
    <cellStyle name="SAPBEXfilterItem 2 2 6 2 6" xfId="27319"/>
    <cellStyle name="SAPBEXfilterItem 2 2 6 2 7" xfId="28436"/>
    <cellStyle name="SAPBEXfilterItem 2 2 6 3" xfId="10052"/>
    <cellStyle name="SAPBEXfilterItem 2 2 6 4" xfId="14581"/>
    <cellStyle name="SAPBEXfilterItem 2 2 6 5" xfId="19097"/>
    <cellStyle name="SAPBEXfilterItem 2 2 6 6" xfId="21436"/>
    <cellStyle name="SAPBEXfilterItem 2 2 6 7" xfId="27318"/>
    <cellStyle name="SAPBEXfilterItem 2 2 6 8" xfId="28435"/>
    <cellStyle name="SAPBEXfilterItem 2 2 7" xfId="2936"/>
    <cellStyle name="SAPBEXfilterItem 2 2 7 2" xfId="5483"/>
    <cellStyle name="SAPBEXfilterItem 2 2 7 2 2" xfId="10055"/>
    <cellStyle name="SAPBEXfilterItem 2 2 7 2 3" xfId="14584"/>
    <cellStyle name="SAPBEXfilterItem 2 2 7 2 4" xfId="19100"/>
    <cellStyle name="SAPBEXfilterItem 2 2 7 2 5" xfId="21439"/>
    <cellStyle name="SAPBEXfilterItem 2 2 7 2 6" xfId="27321"/>
    <cellStyle name="SAPBEXfilterItem 2 2 7 2 7" xfId="28438"/>
    <cellStyle name="SAPBEXfilterItem 2 2 7 3" xfId="10054"/>
    <cellStyle name="SAPBEXfilterItem 2 2 7 4" xfId="14583"/>
    <cellStyle name="SAPBEXfilterItem 2 2 7 5" xfId="19099"/>
    <cellStyle name="SAPBEXfilterItem 2 2 7 6" xfId="21438"/>
    <cellStyle name="SAPBEXfilterItem 2 2 7 7" xfId="27320"/>
    <cellStyle name="SAPBEXfilterItem 2 2 7 8" xfId="28437"/>
    <cellStyle name="SAPBEXfilterItem 2 2 8" xfId="3692"/>
    <cellStyle name="SAPBEXfilterItem 2 2 8 2" xfId="10056"/>
    <cellStyle name="SAPBEXfilterItem 2 2 8 3" xfId="14585"/>
    <cellStyle name="SAPBEXfilterItem 2 2 8 4" xfId="19101"/>
    <cellStyle name="SAPBEXfilterItem 2 2 8 5" xfId="21440"/>
    <cellStyle name="SAPBEXfilterItem 2 2 8 6" xfId="27322"/>
    <cellStyle name="SAPBEXfilterItem 2 2 8 7" xfId="28439"/>
    <cellStyle name="SAPBEXfilterItem 2 2 9" xfId="10026"/>
    <cellStyle name="SAPBEXfilterItem 2 3" xfId="1201"/>
    <cellStyle name="SAPBEXfilterItem 2 3 10" xfId="27323"/>
    <cellStyle name="SAPBEXfilterItem 2 3 11" xfId="28440"/>
    <cellStyle name="SAPBEXfilterItem 2 3 2" xfId="1752"/>
    <cellStyle name="SAPBEXfilterItem 2 3 2 2" xfId="4301"/>
    <cellStyle name="SAPBEXfilterItem 2 3 2 2 2" xfId="10059"/>
    <cellStyle name="SAPBEXfilterItem 2 3 2 2 3" xfId="14588"/>
    <cellStyle name="SAPBEXfilterItem 2 3 2 2 4" xfId="19104"/>
    <cellStyle name="SAPBEXfilterItem 2 3 2 2 5" xfId="21443"/>
    <cellStyle name="SAPBEXfilterItem 2 3 2 2 6" xfId="27325"/>
    <cellStyle name="SAPBEXfilterItem 2 3 2 2 7" xfId="28442"/>
    <cellStyle name="SAPBEXfilterItem 2 3 2 3" xfId="10058"/>
    <cellStyle name="SAPBEXfilterItem 2 3 2 4" xfId="14587"/>
    <cellStyle name="SAPBEXfilterItem 2 3 2 5" xfId="19103"/>
    <cellStyle name="SAPBEXfilterItem 2 3 2 6" xfId="21442"/>
    <cellStyle name="SAPBEXfilterItem 2 3 2 7" xfId="27324"/>
    <cellStyle name="SAPBEXfilterItem 2 3 2 8" xfId="28441"/>
    <cellStyle name="SAPBEXfilterItem 2 3 3" xfId="2171"/>
    <cellStyle name="SAPBEXfilterItem 2 3 3 2" xfId="4718"/>
    <cellStyle name="SAPBEXfilterItem 2 3 3 2 2" xfId="10061"/>
    <cellStyle name="SAPBEXfilterItem 2 3 3 2 3" xfId="14590"/>
    <cellStyle name="SAPBEXfilterItem 2 3 3 2 4" xfId="19106"/>
    <cellStyle name="SAPBEXfilterItem 2 3 3 2 5" xfId="21445"/>
    <cellStyle name="SAPBEXfilterItem 2 3 3 2 6" xfId="27327"/>
    <cellStyle name="SAPBEXfilterItem 2 3 3 2 7" xfId="28444"/>
    <cellStyle name="SAPBEXfilterItem 2 3 3 3" xfId="10060"/>
    <cellStyle name="SAPBEXfilterItem 2 3 3 4" xfId="14589"/>
    <cellStyle name="SAPBEXfilterItem 2 3 3 5" xfId="19105"/>
    <cellStyle name="SAPBEXfilterItem 2 3 3 6" xfId="27326"/>
    <cellStyle name="SAPBEXfilterItem 2 3 3 7" xfId="28443"/>
    <cellStyle name="SAPBEXfilterItem 2 3 4" xfId="2583"/>
    <cellStyle name="SAPBEXfilterItem 2 3 4 2" xfId="5130"/>
    <cellStyle name="SAPBEXfilterItem 2 3 4 2 2" xfId="10063"/>
    <cellStyle name="SAPBEXfilterItem 2 3 4 2 3" xfId="14592"/>
    <cellStyle name="SAPBEXfilterItem 2 3 4 2 4" xfId="19108"/>
    <cellStyle name="SAPBEXfilterItem 2 3 4 2 5" xfId="21447"/>
    <cellStyle name="SAPBEXfilterItem 2 3 4 2 6" xfId="27329"/>
    <cellStyle name="SAPBEXfilterItem 2 3 4 2 7" xfId="28446"/>
    <cellStyle name="SAPBEXfilterItem 2 3 4 3" xfId="10062"/>
    <cellStyle name="SAPBEXfilterItem 2 3 4 4" xfId="14591"/>
    <cellStyle name="SAPBEXfilterItem 2 3 4 5" xfId="19107"/>
    <cellStyle name="SAPBEXfilterItem 2 3 4 6" xfId="21446"/>
    <cellStyle name="SAPBEXfilterItem 2 3 4 7" xfId="27328"/>
    <cellStyle name="SAPBEXfilterItem 2 3 4 8" xfId="28445"/>
    <cellStyle name="SAPBEXfilterItem 2 3 5" xfId="2998"/>
    <cellStyle name="SAPBEXfilterItem 2 3 5 2" xfId="5545"/>
    <cellStyle name="SAPBEXfilterItem 2 3 5 2 2" xfId="14594"/>
    <cellStyle name="SAPBEXfilterItem 2 3 5 2 3" xfId="19110"/>
    <cellStyle name="SAPBEXfilterItem 2 3 5 2 4" xfId="21449"/>
    <cellStyle name="SAPBEXfilterItem 2 3 5 2 5" xfId="27331"/>
    <cellStyle name="SAPBEXfilterItem 2 3 5 2 6" xfId="28448"/>
    <cellStyle name="SAPBEXfilterItem 2 3 5 3" xfId="14593"/>
    <cellStyle name="SAPBEXfilterItem 2 3 5 4" xfId="19109"/>
    <cellStyle name="SAPBEXfilterItem 2 3 5 5" xfId="21448"/>
    <cellStyle name="SAPBEXfilterItem 2 3 5 6" xfId="27330"/>
    <cellStyle name="SAPBEXfilterItem 2 3 5 7" xfId="28447"/>
    <cellStyle name="SAPBEXfilterItem 2 3 6" xfId="3466"/>
    <cellStyle name="SAPBEXfilterItem 2 3 6 2" xfId="10066"/>
    <cellStyle name="SAPBEXfilterItem 2 3 6 3" xfId="14595"/>
    <cellStyle name="SAPBEXfilterItem 2 3 6 4" xfId="19111"/>
    <cellStyle name="SAPBEXfilterItem 2 3 6 5" xfId="21450"/>
    <cellStyle name="SAPBEXfilterItem 2 3 6 6" xfId="27332"/>
    <cellStyle name="SAPBEXfilterItem 2 3 6 7" xfId="28449"/>
    <cellStyle name="SAPBEXfilterItem 2 3 7" xfId="3754"/>
    <cellStyle name="SAPBEXfilterItem 2 3 7 2" xfId="10067"/>
    <cellStyle name="SAPBEXfilterItem 2 3 7 3" xfId="14596"/>
    <cellStyle name="SAPBEXfilterItem 2 3 7 4" xfId="19112"/>
    <cellStyle name="SAPBEXfilterItem 2 3 7 5" xfId="21451"/>
    <cellStyle name="SAPBEXfilterItem 2 3 7 6" xfId="27333"/>
    <cellStyle name="SAPBEXfilterItem 2 3 7 7" xfId="28450"/>
    <cellStyle name="SAPBEXfilterItem 2 3 8" xfId="14586"/>
    <cellStyle name="SAPBEXfilterItem 2 3 9" xfId="19102"/>
    <cellStyle name="SAPBEXfilterItem 2 4" xfId="1300"/>
    <cellStyle name="SAPBEXfilterItem 2 4 10" xfId="19113"/>
    <cellStyle name="SAPBEXfilterItem 2 4 11" xfId="21452"/>
    <cellStyle name="SAPBEXfilterItem 2 4 12" xfId="27334"/>
    <cellStyle name="SAPBEXfilterItem 2 4 2" xfId="1851"/>
    <cellStyle name="SAPBEXfilterItem 2 4 2 2" xfId="4400"/>
    <cellStyle name="SAPBEXfilterItem 2 4 2 2 2" xfId="10070"/>
    <cellStyle name="SAPBEXfilterItem 2 4 2 2 3" xfId="14599"/>
    <cellStyle name="SAPBEXfilterItem 2 4 2 2 4" xfId="19115"/>
    <cellStyle name="SAPBEXfilterItem 2 4 2 2 5" xfId="21454"/>
    <cellStyle name="SAPBEXfilterItem 2 4 2 2 6" xfId="27336"/>
    <cellStyle name="SAPBEXfilterItem 2 4 2 2 7" xfId="28452"/>
    <cellStyle name="SAPBEXfilterItem 2 4 2 3" xfId="10069"/>
    <cellStyle name="SAPBEXfilterItem 2 4 2 4" xfId="14598"/>
    <cellStyle name="SAPBEXfilterItem 2 4 2 5" xfId="19114"/>
    <cellStyle name="SAPBEXfilterItem 2 4 2 6" xfId="21453"/>
    <cellStyle name="SAPBEXfilterItem 2 4 2 7" xfId="27335"/>
    <cellStyle name="SAPBEXfilterItem 2 4 2 8" xfId="28451"/>
    <cellStyle name="SAPBEXfilterItem 2 4 3" xfId="2270"/>
    <cellStyle name="SAPBEXfilterItem 2 4 3 2" xfId="4817"/>
    <cellStyle name="SAPBEXfilterItem 2 4 3 2 2" xfId="10072"/>
    <cellStyle name="SAPBEXfilterItem 2 4 3 2 3" xfId="14601"/>
    <cellStyle name="SAPBEXfilterItem 2 4 3 2 4" xfId="19117"/>
    <cellStyle name="SAPBEXfilterItem 2 4 3 2 5" xfId="21456"/>
    <cellStyle name="SAPBEXfilterItem 2 4 3 2 6" xfId="27338"/>
    <cellStyle name="SAPBEXfilterItem 2 4 3 2 7" xfId="28454"/>
    <cellStyle name="SAPBEXfilterItem 2 4 3 3" xfId="10071"/>
    <cellStyle name="SAPBEXfilterItem 2 4 3 4" xfId="14600"/>
    <cellStyle name="SAPBEXfilterItem 2 4 3 5" xfId="19116"/>
    <cellStyle name="SAPBEXfilterItem 2 4 3 6" xfId="21455"/>
    <cellStyle name="SAPBEXfilterItem 2 4 3 7" xfId="27337"/>
    <cellStyle name="SAPBEXfilterItem 2 4 3 8" xfId="28453"/>
    <cellStyle name="SAPBEXfilterItem 2 4 4" xfId="2682"/>
    <cellStyle name="SAPBEXfilterItem 2 4 4 2" xfId="5229"/>
    <cellStyle name="SAPBEXfilterItem 2 4 4 2 2" xfId="10074"/>
    <cellStyle name="SAPBEXfilterItem 2 4 4 2 3" xfId="14603"/>
    <cellStyle name="SAPBEXfilterItem 2 4 4 2 4" xfId="19119"/>
    <cellStyle name="SAPBEXfilterItem 2 4 4 2 5" xfId="21458"/>
    <cellStyle name="SAPBEXfilterItem 2 4 4 2 6" xfId="27340"/>
    <cellStyle name="SAPBEXfilterItem 2 4 4 2 7" xfId="28456"/>
    <cellStyle name="SAPBEXfilterItem 2 4 4 3" xfId="10073"/>
    <cellStyle name="SAPBEXfilterItem 2 4 4 4" xfId="14602"/>
    <cellStyle name="SAPBEXfilterItem 2 4 4 5" xfId="19118"/>
    <cellStyle name="SAPBEXfilterItem 2 4 4 6" xfId="21457"/>
    <cellStyle name="SAPBEXfilterItem 2 4 4 7" xfId="27339"/>
    <cellStyle name="SAPBEXfilterItem 2 4 4 8" xfId="28455"/>
    <cellStyle name="SAPBEXfilterItem 2 4 5" xfId="3097"/>
    <cellStyle name="SAPBEXfilterItem 2 4 5 2" xfId="5644"/>
    <cellStyle name="SAPBEXfilterItem 2 4 5 2 2" xfId="10076"/>
    <cellStyle name="SAPBEXfilterItem 2 4 5 2 3" xfId="14605"/>
    <cellStyle name="SAPBEXfilterItem 2 4 5 2 4" xfId="19121"/>
    <cellStyle name="SAPBEXfilterItem 2 4 5 2 5" xfId="21460"/>
    <cellStyle name="SAPBEXfilterItem 2 4 5 2 6" xfId="27342"/>
    <cellStyle name="SAPBEXfilterItem 2 4 5 3" xfId="10075"/>
    <cellStyle name="SAPBEXfilterItem 2 4 5 4" xfId="14604"/>
    <cellStyle name="SAPBEXfilterItem 2 4 5 5" xfId="19120"/>
    <cellStyle name="SAPBEXfilterItem 2 4 5 6" xfId="21459"/>
    <cellStyle name="SAPBEXfilterItem 2 4 5 7" xfId="27341"/>
    <cellStyle name="SAPBEXfilterItem 2 4 6" xfId="3467"/>
    <cellStyle name="SAPBEXfilterItem 2 4 6 2" xfId="10077"/>
    <cellStyle name="SAPBEXfilterItem 2 4 6 3" xfId="14606"/>
    <cellStyle name="SAPBEXfilterItem 2 4 6 4" xfId="19122"/>
    <cellStyle name="SAPBEXfilterItem 2 4 6 5" xfId="21461"/>
    <cellStyle name="SAPBEXfilterItem 2 4 6 6" xfId="27343"/>
    <cellStyle name="SAPBEXfilterItem 2 4 6 7" xfId="28457"/>
    <cellStyle name="SAPBEXfilterItem 2 4 7" xfId="3853"/>
    <cellStyle name="SAPBEXfilterItem 2 4 7 2" xfId="10078"/>
    <cellStyle name="SAPBEXfilterItem 2 4 7 3" xfId="14607"/>
    <cellStyle name="SAPBEXfilterItem 2 4 7 4" xfId="19123"/>
    <cellStyle name="SAPBEXfilterItem 2 4 7 5" xfId="21462"/>
    <cellStyle name="SAPBEXfilterItem 2 4 7 6" xfId="27344"/>
    <cellStyle name="SAPBEXfilterItem 2 4 7 7" xfId="28458"/>
    <cellStyle name="SAPBEXfilterItem 2 4 8" xfId="10068"/>
    <cellStyle name="SAPBEXfilterItem 2 4 9" xfId="14597"/>
    <cellStyle name="SAPBEXfilterItem 2 5" xfId="1648"/>
    <cellStyle name="SAPBEXfilterItem 2 5 2" xfId="4197"/>
    <cellStyle name="SAPBEXfilterItem 2 5 2 2" xfId="10080"/>
    <cellStyle name="SAPBEXfilterItem 2 5 2 3" xfId="14609"/>
    <cellStyle name="SAPBEXfilterItem 2 5 2 4" xfId="19125"/>
    <cellStyle name="SAPBEXfilterItem 2 5 2 5" xfId="21464"/>
    <cellStyle name="SAPBEXfilterItem 2 5 2 6" xfId="27346"/>
    <cellStyle name="SAPBEXfilterItem 2 5 2 7" xfId="28460"/>
    <cellStyle name="SAPBEXfilterItem 2 5 3" xfId="10079"/>
    <cellStyle name="SAPBEXfilterItem 2 5 4" xfId="14608"/>
    <cellStyle name="SAPBEXfilterItem 2 5 5" xfId="19124"/>
    <cellStyle name="SAPBEXfilterItem 2 5 6" xfId="21463"/>
    <cellStyle name="SAPBEXfilterItem 2 5 7" xfId="27345"/>
    <cellStyle name="SAPBEXfilterItem 2 5 8" xfId="28459"/>
    <cellStyle name="SAPBEXfilterItem 2 6" xfId="2067"/>
    <cellStyle name="SAPBEXfilterItem 2 6 2" xfId="4614"/>
    <cellStyle name="SAPBEXfilterItem 2 6 2 2" xfId="10082"/>
    <cellStyle name="SAPBEXfilterItem 2 6 2 3" xfId="19127"/>
    <cellStyle name="SAPBEXfilterItem 2 6 2 4" xfId="21466"/>
    <cellStyle name="SAPBEXfilterItem 2 6 2 5" xfId="27348"/>
    <cellStyle name="SAPBEXfilterItem 2 6 2 6" xfId="28462"/>
    <cellStyle name="SAPBEXfilterItem 2 6 3" xfId="10081"/>
    <cellStyle name="SAPBEXfilterItem 2 6 4" xfId="19126"/>
    <cellStyle name="SAPBEXfilterItem 2 6 5" xfId="21465"/>
    <cellStyle name="SAPBEXfilterItem 2 6 6" xfId="27347"/>
    <cellStyle name="SAPBEXfilterItem 2 6 7" xfId="28461"/>
    <cellStyle name="SAPBEXfilterItem 2 7" xfId="2479"/>
    <cellStyle name="SAPBEXfilterItem 2 7 2" xfId="5026"/>
    <cellStyle name="SAPBEXfilterItem 2 7 2 2" xfId="10084"/>
    <cellStyle name="SAPBEXfilterItem 2 7 2 3" xfId="14613"/>
    <cellStyle name="SAPBEXfilterItem 2 7 2 4" xfId="19129"/>
    <cellStyle name="SAPBEXfilterItem 2 7 2 5" xfId="21468"/>
    <cellStyle name="SAPBEXfilterItem 2 7 2 6" xfId="27350"/>
    <cellStyle name="SAPBEXfilterItem 2 7 2 7" xfId="28464"/>
    <cellStyle name="SAPBEXfilterItem 2 7 3" xfId="10083"/>
    <cellStyle name="SAPBEXfilterItem 2 7 4" xfId="14612"/>
    <cellStyle name="SAPBEXfilterItem 2 7 5" xfId="19128"/>
    <cellStyle name="SAPBEXfilterItem 2 7 6" xfId="21467"/>
    <cellStyle name="SAPBEXfilterItem 2 7 7" xfId="27349"/>
    <cellStyle name="SAPBEXfilterItem 2 7 8" xfId="28463"/>
    <cellStyle name="SAPBEXfilterItem 2 8" xfId="2894"/>
    <cellStyle name="SAPBEXfilterItem 2 8 2" xfId="5441"/>
    <cellStyle name="SAPBEXfilterItem 2 8 2 2" xfId="10086"/>
    <cellStyle name="SAPBEXfilterItem 2 8 2 3" xfId="14615"/>
    <cellStyle name="SAPBEXfilterItem 2 8 2 4" xfId="19131"/>
    <cellStyle name="SAPBEXfilterItem 2 8 2 5" xfId="21470"/>
    <cellStyle name="SAPBEXfilterItem 2 8 2 6" xfId="27352"/>
    <cellStyle name="SAPBEXfilterItem 2 8 2 7" xfId="28466"/>
    <cellStyle name="SAPBEXfilterItem 2 8 3" xfId="10085"/>
    <cellStyle name="SAPBEXfilterItem 2 8 4" xfId="14614"/>
    <cellStyle name="SAPBEXfilterItem 2 8 5" xfId="19130"/>
    <cellStyle name="SAPBEXfilterItem 2 8 6" xfId="21469"/>
    <cellStyle name="SAPBEXfilterItem 2 8 7" xfId="27351"/>
    <cellStyle name="SAPBEXfilterItem 2 8 8" xfId="28465"/>
    <cellStyle name="SAPBEXfilterItem 2 9" xfId="3650"/>
    <cellStyle name="SAPBEXfilterItem 2 9 2" xfId="10087"/>
    <cellStyle name="SAPBEXfilterItem 2 9 3" xfId="14616"/>
    <cellStyle name="SAPBEXfilterItem 2 9 4" xfId="19132"/>
    <cellStyle name="SAPBEXfilterItem 2 9 5" xfId="21471"/>
    <cellStyle name="SAPBEXfilterItem 2 9 6" xfId="27353"/>
    <cellStyle name="SAPBEXfilterItem 2 9 7" xfId="28467"/>
    <cellStyle name="SAPBEXfilterItem 3" xfId="42275"/>
    <cellStyle name="SAPBEXfilterItem 3 2" xfId="42276"/>
    <cellStyle name="SAPBEXfilterItem 3 2 2" xfId="42277"/>
    <cellStyle name="SAPBEXfilterItem 3 2 2 2" xfId="42278"/>
    <cellStyle name="SAPBEXfilterItem 3 2 3" xfId="42279"/>
    <cellStyle name="SAPBEXfilterItem 3 3" xfId="42280"/>
    <cellStyle name="SAPBEXfilterItem 3 3 2" xfId="42281"/>
    <cellStyle name="SAPBEXfilterItem 3 4" xfId="42282"/>
    <cellStyle name="SAPBEXfilterItem 4" xfId="42283"/>
    <cellStyle name="SAPBEXfilterItem 4 2" xfId="42284"/>
    <cellStyle name="SAPBEXfilterItem 5" xfId="42285"/>
    <cellStyle name="SAPBEXfilterText" xfId="641"/>
    <cellStyle name="SAPBEXfilterText 2" xfId="42286"/>
    <cellStyle name="SAPBEXfilterText 2 2" xfId="42287"/>
    <cellStyle name="SAPBEXfilterText 3" xfId="42288"/>
    <cellStyle name="SAPBEXfilterText 3 2" xfId="42289"/>
    <cellStyle name="SAPBEXformats" xfId="642"/>
    <cellStyle name="SAPBEXformats 2" xfId="1097"/>
    <cellStyle name="SAPBEXformats 2 10" xfId="10090"/>
    <cellStyle name="SAPBEXformats 2 11" xfId="14619"/>
    <cellStyle name="SAPBEXformats 2 12" xfId="21474"/>
    <cellStyle name="SAPBEXformats 2 13" xfId="28468"/>
    <cellStyle name="SAPBEXformats 2 2" xfId="1202"/>
    <cellStyle name="SAPBEXformats 2 2 10" xfId="21475"/>
    <cellStyle name="SAPBEXformats 2 2 11" xfId="24964"/>
    <cellStyle name="SAPBEXformats 2 2 12" xfId="28469"/>
    <cellStyle name="SAPBEXformats 2 2 2" xfId="1753"/>
    <cellStyle name="SAPBEXformats 2 2 2 2" xfId="4302"/>
    <cellStyle name="SAPBEXformats 2 2 2 2 2" xfId="10093"/>
    <cellStyle name="SAPBEXformats 2 2 2 2 3" xfId="14622"/>
    <cellStyle name="SAPBEXformats 2 2 2 2 4" xfId="21477"/>
    <cellStyle name="SAPBEXformats 2 2 2 2 5" xfId="24966"/>
    <cellStyle name="SAPBEXformats 2 2 2 2 6" xfId="28471"/>
    <cellStyle name="SAPBEXformats 2 2 2 2 7" xfId="30912"/>
    <cellStyle name="SAPBEXformats 2 2 2 3" xfId="10092"/>
    <cellStyle name="SAPBEXformats 2 2 2 3 2" xfId="42290"/>
    <cellStyle name="SAPBEXformats 2 2 2 4" xfId="14621"/>
    <cellStyle name="SAPBEXformats 2 2 2 5" xfId="21476"/>
    <cellStyle name="SAPBEXformats 2 2 2 6" xfId="24965"/>
    <cellStyle name="SAPBEXformats 2 2 2 7" xfId="28470"/>
    <cellStyle name="SAPBEXformats 2 2 2 8" xfId="30911"/>
    <cellStyle name="SAPBEXformats 2 2 3" xfId="2172"/>
    <cellStyle name="SAPBEXformats 2 2 3 2" xfId="4719"/>
    <cellStyle name="SAPBEXformats 2 2 3 2 2" xfId="10095"/>
    <cellStyle name="SAPBEXformats 2 2 3 2 3" xfId="14624"/>
    <cellStyle name="SAPBEXformats 2 2 3 2 4" xfId="21479"/>
    <cellStyle name="SAPBEXformats 2 2 3 2 5" xfId="24968"/>
    <cellStyle name="SAPBEXformats 2 2 3 2 6" xfId="28473"/>
    <cellStyle name="SAPBEXformats 2 2 3 2 7" xfId="30914"/>
    <cellStyle name="SAPBEXformats 2 2 3 3" xfId="10094"/>
    <cellStyle name="SAPBEXformats 2 2 3 4" xfId="14623"/>
    <cellStyle name="SAPBEXformats 2 2 3 5" xfId="21478"/>
    <cellStyle name="SAPBEXformats 2 2 3 6" xfId="24967"/>
    <cellStyle name="SAPBEXformats 2 2 3 7" xfId="28472"/>
    <cellStyle name="SAPBEXformats 2 2 3 8" xfId="30913"/>
    <cellStyle name="SAPBEXformats 2 2 4" xfId="2584"/>
    <cellStyle name="SAPBEXformats 2 2 4 2" xfId="5131"/>
    <cellStyle name="SAPBEXformats 2 2 4 2 2" xfId="10097"/>
    <cellStyle name="SAPBEXformats 2 2 4 2 3" xfId="14626"/>
    <cellStyle name="SAPBEXformats 2 2 4 2 4" xfId="21481"/>
    <cellStyle name="SAPBEXformats 2 2 4 2 5" xfId="24970"/>
    <cellStyle name="SAPBEXformats 2 2 4 2 6" xfId="28475"/>
    <cellStyle name="SAPBEXformats 2 2 4 2 7" xfId="30916"/>
    <cellStyle name="SAPBEXformats 2 2 4 3" xfId="10096"/>
    <cellStyle name="SAPBEXformats 2 2 4 4" xfId="14625"/>
    <cellStyle name="SAPBEXformats 2 2 4 5" xfId="21480"/>
    <cellStyle name="SAPBEXformats 2 2 4 6" xfId="24969"/>
    <cellStyle name="SAPBEXformats 2 2 4 7" xfId="28474"/>
    <cellStyle name="SAPBEXformats 2 2 4 8" xfId="30915"/>
    <cellStyle name="SAPBEXformats 2 2 5" xfId="2999"/>
    <cellStyle name="SAPBEXformats 2 2 5 2" xfId="5546"/>
    <cellStyle name="SAPBEXformats 2 2 5 2 2" xfId="10099"/>
    <cellStyle name="SAPBEXformats 2 2 5 2 3" xfId="14628"/>
    <cellStyle name="SAPBEXformats 2 2 5 2 4" xfId="21483"/>
    <cellStyle name="SAPBEXformats 2 2 5 2 5" xfId="24972"/>
    <cellStyle name="SAPBEXformats 2 2 5 2 6" xfId="28477"/>
    <cellStyle name="SAPBEXformats 2 2 5 2 7" xfId="30917"/>
    <cellStyle name="SAPBEXformats 2 2 5 3" xfId="10098"/>
    <cellStyle name="SAPBEXformats 2 2 5 4" xfId="14627"/>
    <cellStyle name="SAPBEXformats 2 2 5 5" xfId="21482"/>
    <cellStyle name="SAPBEXformats 2 2 5 6" xfId="24971"/>
    <cellStyle name="SAPBEXformats 2 2 5 7" xfId="28476"/>
    <cellStyle name="SAPBEXformats 2 2 6" xfId="3469"/>
    <cellStyle name="SAPBEXformats 2 2 6 2" xfId="10100"/>
    <cellStyle name="SAPBEXformats 2 2 6 3" xfId="14629"/>
    <cellStyle name="SAPBEXformats 2 2 6 4" xfId="21484"/>
    <cellStyle name="SAPBEXformats 2 2 6 5" xfId="24973"/>
    <cellStyle name="SAPBEXformats 2 2 6 6" xfId="28478"/>
    <cellStyle name="SAPBEXformats 2 2 6 7" xfId="30918"/>
    <cellStyle name="SAPBEXformats 2 2 7" xfId="3755"/>
    <cellStyle name="SAPBEXformats 2 2 7 2" xfId="10101"/>
    <cellStyle name="SAPBEXformats 2 2 7 3" xfId="14630"/>
    <cellStyle name="SAPBEXformats 2 2 7 4" xfId="21485"/>
    <cellStyle name="SAPBEXformats 2 2 7 5" xfId="24974"/>
    <cellStyle name="SAPBEXformats 2 2 7 6" xfId="28479"/>
    <cellStyle name="SAPBEXformats 2 2 7 7" xfId="30919"/>
    <cellStyle name="SAPBEXformats 2 2 8" xfId="10091"/>
    <cellStyle name="SAPBEXformats 2 2 9" xfId="14620"/>
    <cellStyle name="SAPBEXformats 2 3" xfId="1301"/>
    <cellStyle name="SAPBEXformats 2 3 10" xfId="21486"/>
    <cellStyle name="SAPBEXformats 2 3 11" xfId="28480"/>
    <cellStyle name="SAPBEXformats 2 3 12" xfId="30920"/>
    <cellStyle name="SAPBEXformats 2 3 2" xfId="1852"/>
    <cellStyle name="SAPBEXformats 2 3 2 2" xfId="4401"/>
    <cellStyle name="SAPBEXformats 2 3 2 2 2" xfId="10104"/>
    <cellStyle name="SAPBEXformats 2 3 2 2 3" xfId="14633"/>
    <cellStyle name="SAPBEXformats 2 3 2 2 4" xfId="21488"/>
    <cellStyle name="SAPBEXformats 2 3 2 2 5" xfId="24976"/>
    <cellStyle name="SAPBEXformats 2 3 2 2 6" xfId="28482"/>
    <cellStyle name="SAPBEXformats 2 3 2 2 7" xfId="30922"/>
    <cellStyle name="SAPBEXformats 2 3 2 3" xfId="10103"/>
    <cellStyle name="SAPBEXformats 2 3 2 4" xfId="14632"/>
    <cellStyle name="SAPBEXformats 2 3 2 5" xfId="21487"/>
    <cellStyle name="SAPBEXformats 2 3 2 6" xfId="24975"/>
    <cellStyle name="SAPBEXformats 2 3 2 7" xfId="28481"/>
    <cellStyle name="SAPBEXformats 2 3 2 8" xfId="30921"/>
    <cellStyle name="SAPBEXformats 2 3 3" xfId="2271"/>
    <cellStyle name="SAPBEXformats 2 3 3 2" xfId="4818"/>
    <cellStyle name="SAPBEXformats 2 3 3 2 2" xfId="10106"/>
    <cellStyle name="SAPBEXformats 2 3 3 2 3" xfId="14635"/>
    <cellStyle name="SAPBEXformats 2 3 3 2 4" xfId="21490"/>
    <cellStyle name="SAPBEXformats 2 3 3 2 5" xfId="24978"/>
    <cellStyle name="SAPBEXformats 2 3 3 2 6" xfId="28484"/>
    <cellStyle name="SAPBEXformats 2 3 3 2 7" xfId="30924"/>
    <cellStyle name="SAPBEXformats 2 3 3 3" xfId="10105"/>
    <cellStyle name="SAPBEXformats 2 3 3 4" xfId="14634"/>
    <cellStyle name="SAPBEXformats 2 3 3 5" xfId="21489"/>
    <cellStyle name="SAPBEXformats 2 3 3 6" xfId="24977"/>
    <cellStyle name="SAPBEXformats 2 3 3 7" xfId="28483"/>
    <cellStyle name="SAPBEXformats 2 3 3 8" xfId="30923"/>
    <cellStyle name="SAPBEXformats 2 3 4" xfId="2683"/>
    <cellStyle name="SAPBEXformats 2 3 4 2" xfId="5230"/>
    <cellStyle name="SAPBEXformats 2 3 4 2 2" xfId="10108"/>
    <cellStyle name="SAPBEXformats 2 3 4 2 3" xfId="14637"/>
    <cellStyle name="SAPBEXformats 2 3 4 2 4" xfId="21492"/>
    <cellStyle name="SAPBEXformats 2 3 4 2 5" xfId="24980"/>
    <cellStyle name="SAPBEXformats 2 3 4 2 6" xfId="28486"/>
    <cellStyle name="SAPBEXformats 2 3 4 2 7" xfId="30926"/>
    <cellStyle name="SAPBEXformats 2 3 4 3" xfId="10107"/>
    <cellStyle name="SAPBEXformats 2 3 4 4" xfId="14636"/>
    <cellStyle name="SAPBEXformats 2 3 4 5" xfId="21491"/>
    <cellStyle name="SAPBEXformats 2 3 4 6" xfId="24979"/>
    <cellStyle name="SAPBEXformats 2 3 4 7" xfId="28485"/>
    <cellStyle name="SAPBEXformats 2 3 4 8" xfId="30925"/>
    <cellStyle name="SAPBEXformats 2 3 5" xfId="3098"/>
    <cellStyle name="SAPBEXformats 2 3 5 2" xfId="5645"/>
    <cellStyle name="SAPBEXformats 2 3 5 2 2" xfId="10110"/>
    <cellStyle name="SAPBEXformats 2 3 5 2 3" xfId="14639"/>
    <cellStyle name="SAPBEXformats 2 3 5 2 4" xfId="21494"/>
    <cellStyle name="SAPBEXformats 2 3 5 2 5" xfId="24982"/>
    <cellStyle name="SAPBEXformats 2 3 5 2 6" xfId="28488"/>
    <cellStyle name="SAPBEXformats 2 3 5 2 7" xfId="30928"/>
    <cellStyle name="SAPBEXformats 2 3 5 3" xfId="10109"/>
    <cellStyle name="SAPBEXformats 2 3 5 4" xfId="14638"/>
    <cellStyle name="SAPBEXformats 2 3 5 5" xfId="21493"/>
    <cellStyle name="SAPBEXformats 2 3 5 6" xfId="24981"/>
    <cellStyle name="SAPBEXformats 2 3 5 7" xfId="28487"/>
    <cellStyle name="SAPBEXformats 2 3 5 8" xfId="30927"/>
    <cellStyle name="SAPBEXformats 2 3 6" xfId="3470"/>
    <cellStyle name="SAPBEXformats 2 3 6 2" xfId="10111"/>
    <cellStyle name="SAPBEXformats 2 3 6 3" xfId="14640"/>
    <cellStyle name="SAPBEXformats 2 3 6 4" xfId="21495"/>
    <cellStyle name="SAPBEXformats 2 3 6 5" xfId="24983"/>
    <cellStyle name="SAPBEXformats 2 3 6 6" xfId="28489"/>
    <cellStyle name="SAPBEXformats 2 3 6 7" xfId="30929"/>
    <cellStyle name="SAPBEXformats 2 3 7" xfId="3854"/>
    <cellStyle name="SAPBEXformats 2 3 7 2" xfId="10112"/>
    <cellStyle name="SAPBEXformats 2 3 7 3" xfId="14641"/>
    <cellStyle name="SAPBEXformats 2 3 7 4" xfId="21496"/>
    <cellStyle name="SAPBEXformats 2 3 7 5" xfId="24984"/>
    <cellStyle name="SAPBEXformats 2 3 7 6" xfId="28490"/>
    <cellStyle name="SAPBEXformats 2 3 7 7" xfId="30930"/>
    <cellStyle name="SAPBEXformats 2 3 8" xfId="10102"/>
    <cellStyle name="SAPBEXformats 2 3 9" xfId="14631"/>
    <cellStyle name="SAPBEXformats 2 4" xfId="1649"/>
    <cellStyle name="SAPBEXformats 2 4 2" xfId="4198"/>
    <cellStyle name="SAPBEXformats 2 4 2 2" xfId="10114"/>
    <cellStyle name="SAPBEXformats 2 4 2 3" xfId="14643"/>
    <cellStyle name="SAPBEXformats 2 4 2 4" xfId="21498"/>
    <cellStyle name="SAPBEXformats 2 4 2 5" xfId="24986"/>
    <cellStyle name="SAPBEXformats 2 4 2 6" xfId="28492"/>
    <cellStyle name="SAPBEXformats 2 4 2 7" xfId="30932"/>
    <cellStyle name="SAPBEXformats 2 4 3" xfId="10113"/>
    <cellStyle name="SAPBEXformats 2 4 4" xfId="14642"/>
    <cellStyle name="SAPBEXformats 2 4 5" xfId="21497"/>
    <cellStyle name="SAPBEXformats 2 4 6" xfId="24985"/>
    <cellStyle name="SAPBEXformats 2 4 7" xfId="28491"/>
    <cellStyle name="SAPBEXformats 2 4 8" xfId="30931"/>
    <cellStyle name="SAPBEXformats 2 5" xfId="2068"/>
    <cellStyle name="SAPBEXformats 2 5 2" xfId="4615"/>
    <cellStyle name="SAPBEXformats 2 5 2 2" xfId="10116"/>
    <cellStyle name="SAPBEXformats 2 5 2 3" xfId="14645"/>
    <cellStyle name="SAPBEXformats 2 5 2 4" xfId="21500"/>
    <cellStyle name="SAPBEXformats 2 5 2 5" xfId="24988"/>
    <cellStyle name="SAPBEXformats 2 5 2 6" xfId="28494"/>
    <cellStyle name="SAPBEXformats 2 5 2 7" xfId="30934"/>
    <cellStyle name="SAPBEXformats 2 5 3" xfId="10115"/>
    <cellStyle name="SAPBEXformats 2 5 4" xfId="14644"/>
    <cellStyle name="SAPBEXformats 2 5 5" xfId="21499"/>
    <cellStyle name="SAPBEXformats 2 5 6" xfId="24987"/>
    <cellStyle name="SAPBEXformats 2 5 7" xfId="28493"/>
    <cellStyle name="SAPBEXformats 2 5 8" xfId="30933"/>
    <cellStyle name="SAPBEXformats 2 6" xfId="2480"/>
    <cellStyle name="SAPBEXformats 2 6 2" xfId="5027"/>
    <cellStyle name="SAPBEXformats 2 6 2 2" xfId="10118"/>
    <cellStyle name="SAPBEXformats 2 6 2 3" xfId="14647"/>
    <cellStyle name="SAPBEXformats 2 6 2 4" xfId="21502"/>
    <cellStyle name="SAPBEXformats 2 6 2 5" xfId="24990"/>
    <cellStyle name="SAPBEXformats 2 6 2 6" xfId="28496"/>
    <cellStyle name="SAPBEXformats 2 6 2 7" xfId="30936"/>
    <cellStyle name="SAPBEXformats 2 6 3" xfId="10117"/>
    <cellStyle name="SAPBEXformats 2 6 4" xfId="14646"/>
    <cellStyle name="SAPBEXformats 2 6 5" xfId="21501"/>
    <cellStyle name="SAPBEXformats 2 6 6" xfId="24989"/>
    <cellStyle name="SAPBEXformats 2 6 7" xfId="28495"/>
    <cellStyle name="SAPBEXformats 2 6 8" xfId="30935"/>
    <cellStyle name="SAPBEXformats 2 7" xfId="2895"/>
    <cellStyle name="SAPBEXformats 2 7 2" xfId="5442"/>
    <cellStyle name="SAPBEXformats 2 7 2 2" xfId="10120"/>
    <cellStyle name="SAPBEXformats 2 7 2 3" xfId="14649"/>
    <cellStyle name="SAPBEXformats 2 7 2 4" xfId="21504"/>
    <cellStyle name="SAPBEXformats 2 7 2 5" xfId="24992"/>
    <cellStyle name="SAPBEXformats 2 7 2 6" xfId="28498"/>
    <cellStyle name="SAPBEXformats 2 7 2 7" xfId="30938"/>
    <cellStyle name="SAPBEXformats 2 7 3" xfId="10119"/>
    <cellStyle name="SAPBEXformats 2 7 4" xfId="14648"/>
    <cellStyle name="SAPBEXformats 2 7 5" xfId="21503"/>
    <cellStyle name="SAPBEXformats 2 7 6" xfId="24991"/>
    <cellStyle name="SAPBEXformats 2 7 7" xfId="28497"/>
    <cellStyle name="SAPBEXformats 2 7 8" xfId="30937"/>
    <cellStyle name="SAPBEXformats 2 8" xfId="3468"/>
    <cellStyle name="SAPBEXformats 2 8 2" xfId="10121"/>
    <cellStyle name="SAPBEXformats 2 8 3" xfId="14650"/>
    <cellStyle name="SAPBEXformats 2 8 4" xfId="21505"/>
    <cellStyle name="SAPBEXformats 2 8 5" xfId="24993"/>
    <cellStyle name="SAPBEXformats 2 8 6" xfId="28499"/>
    <cellStyle name="SAPBEXformats 2 8 7" xfId="30939"/>
    <cellStyle name="SAPBEXformats 2 9" xfId="3651"/>
    <cellStyle name="SAPBEXformats 2 9 2" xfId="10122"/>
    <cellStyle name="SAPBEXformats 2 9 3" xfId="14651"/>
    <cellStyle name="SAPBEXformats 2 9 4" xfId="21506"/>
    <cellStyle name="SAPBEXformats 2 9 5" xfId="24994"/>
    <cellStyle name="SAPBEXformats 2 9 6" xfId="28500"/>
    <cellStyle name="SAPBEXformats 2 9 7" xfId="30940"/>
    <cellStyle name="SAPBEXformats 3" xfId="933"/>
    <cellStyle name="SAPBEXformats 3 10" xfId="24995"/>
    <cellStyle name="SAPBEXformats 3 11" xfId="28501"/>
    <cellStyle name="SAPBEXformats 3 12" xfId="30941"/>
    <cellStyle name="SAPBEXformats 3 2" xfId="1517"/>
    <cellStyle name="SAPBEXformats 3 2 2" xfId="4066"/>
    <cellStyle name="SAPBEXformats 3 2 2 2" xfId="10125"/>
    <cellStyle name="SAPBEXformats 3 2 2 2 2" xfId="42291"/>
    <cellStyle name="SAPBEXformats 3 2 2 2 3" xfId="42292"/>
    <cellStyle name="SAPBEXformats 3 2 2 3" xfId="14654"/>
    <cellStyle name="SAPBEXformats 3 2 2 3 2" xfId="42293"/>
    <cellStyle name="SAPBEXformats 3 2 2 4" xfId="21509"/>
    <cellStyle name="SAPBEXformats 3 2 2 5" xfId="24997"/>
    <cellStyle name="SAPBEXformats 3 2 2 6" xfId="28503"/>
    <cellStyle name="SAPBEXformats 3 2 2 7" xfId="30943"/>
    <cellStyle name="SAPBEXformats 3 2 3" xfId="10124"/>
    <cellStyle name="SAPBEXformats 3 2 3 2" xfId="42294"/>
    <cellStyle name="SAPBEXformats 3 2 3 3" xfId="42295"/>
    <cellStyle name="SAPBEXformats 3 2 4" xfId="14653"/>
    <cellStyle name="SAPBEXformats 3 2 4 2" xfId="42296"/>
    <cellStyle name="SAPBEXformats 3 2 5" xfId="21508"/>
    <cellStyle name="SAPBEXformats 3 2 6" xfId="24996"/>
    <cellStyle name="SAPBEXformats 3 2 7" xfId="28502"/>
    <cellStyle name="SAPBEXformats 3 2 8" xfId="30942"/>
    <cellStyle name="SAPBEXformats 3 3" xfId="1410"/>
    <cellStyle name="SAPBEXformats 3 3 2" xfId="3959"/>
    <cellStyle name="SAPBEXformats 3 3 2 2" xfId="10127"/>
    <cellStyle name="SAPBEXformats 3 3 2 3" xfId="14656"/>
    <cellStyle name="SAPBEXformats 3 3 2 4" xfId="21511"/>
    <cellStyle name="SAPBEXformats 3 3 2 5" xfId="24999"/>
    <cellStyle name="SAPBEXformats 3 3 2 6" xfId="28505"/>
    <cellStyle name="SAPBEXformats 3 3 2 7" xfId="30945"/>
    <cellStyle name="SAPBEXformats 3 3 3" xfId="10126"/>
    <cellStyle name="SAPBEXformats 3 3 3 2" xfId="42297"/>
    <cellStyle name="SAPBEXformats 3 3 4" xfId="14655"/>
    <cellStyle name="SAPBEXformats 3 3 5" xfId="21510"/>
    <cellStyle name="SAPBEXformats 3 3 6" xfId="24998"/>
    <cellStyle name="SAPBEXformats 3 3 7" xfId="28504"/>
    <cellStyle name="SAPBEXformats 3 3 8" xfId="30944"/>
    <cellStyle name="SAPBEXformats 3 4" xfId="1482"/>
    <cellStyle name="SAPBEXformats 3 4 2" xfId="4031"/>
    <cellStyle name="SAPBEXformats 3 4 2 2" xfId="10129"/>
    <cellStyle name="SAPBEXformats 3 4 2 3" xfId="14658"/>
    <cellStyle name="SAPBEXformats 3 4 2 4" xfId="21513"/>
    <cellStyle name="SAPBEXformats 3 4 2 5" xfId="25001"/>
    <cellStyle name="SAPBEXformats 3 4 2 6" xfId="28507"/>
    <cellStyle name="SAPBEXformats 3 4 2 7" xfId="30947"/>
    <cellStyle name="SAPBEXformats 3 4 3" xfId="10128"/>
    <cellStyle name="SAPBEXformats 3 4 4" xfId="14657"/>
    <cellStyle name="SAPBEXformats 3 4 5" xfId="25000"/>
    <cellStyle name="SAPBEXformats 3 4 6" xfId="28506"/>
    <cellStyle name="SAPBEXformats 3 4 7" xfId="30946"/>
    <cellStyle name="SAPBEXformats 3 5" xfId="1444"/>
    <cellStyle name="SAPBEXformats 3 5 2" xfId="3993"/>
    <cellStyle name="SAPBEXformats 3 5 2 2" xfId="10131"/>
    <cellStyle name="SAPBEXformats 3 5 2 3" xfId="14660"/>
    <cellStyle name="SAPBEXformats 3 5 2 4" xfId="21515"/>
    <cellStyle name="SAPBEXformats 3 5 2 5" xfId="25003"/>
    <cellStyle name="SAPBEXformats 3 5 2 6" xfId="28509"/>
    <cellStyle name="SAPBEXformats 3 5 2 7" xfId="30949"/>
    <cellStyle name="SAPBEXformats 3 5 3" xfId="10130"/>
    <cellStyle name="SAPBEXformats 3 5 4" xfId="14659"/>
    <cellStyle name="SAPBEXformats 3 5 5" xfId="21514"/>
    <cellStyle name="SAPBEXformats 3 5 6" xfId="25002"/>
    <cellStyle name="SAPBEXformats 3 5 7" xfId="28508"/>
    <cellStyle name="SAPBEXformats 3 5 8" xfId="30948"/>
    <cellStyle name="SAPBEXformats 3 6" xfId="3471"/>
    <cellStyle name="SAPBEXformats 3 6 2" xfId="10132"/>
    <cellStyle name="SAPBEXformats 3 6 3" xfId="14661"/>
    <cellStyle name="SAPBEXformats 3 6 4" xfId="21516"/>
    <cellStyle name="SAPBEXformats 3 6 5" xfId="25004"/>
    <cellStyle name="SAPBEXformats 3 6 6" xfId="28510"/>
    <cellStyle name="SAPBEXformats 3 6 7" xfId="30950"/>
    <cellStyle name="SAPBEXformats 3 7" xfId="3228"/>
    <cellStyle name="SAPBEXformats 3 7 2" xfId="10133"/>
    <cellStyle name="SAPBEXformats 3 7 3" xfId="14662"/>
    <cellStyle name="SAPBEXformats 3 7 4" xfId="21517"/>
    <cellStyle name="SAPBEXformats 3 7 5" xfId="25005"/>
    <cellStyle name="SAPBEXformats 3 7 6" xfId="28511"/>
    <cellStyle name="SAPBEXformats 3 7 7" xfId="30951"/>
    <cellStyle name="SAPBEXformats 3 8" xfId="10123"/>
    <cellStyle name="SAPBEXformats 3 9" xfId="14652"/>
    <cellStyle name="SAPBEXformats 4" xfId="972"/>
    <cellStyle name="SAPBEXformats 4 10" xfId="28512"/>
    <cellStyle name="SAPBEXformats 4 11" xfId="30952"/>
    <cellStyle name="SAPBEXformats 4 2" xfId="1556"/>
    <cellStyle name="SAPBEXformats 4 2 2" xfId="4105"/>
    <cellStyle name="SAPBEXformats 4 2 2 2" xfId="10136"/>
    <cellStyle name="SAPBEXformats 4 2 2 3" xfId="14665"/>
    <cellStyle name="SAPBEXformats 4 2 2 4" xfId="21520"/>
    <cellStyle name="SAPBEXformats 4 2 2 5" xfId="25008"/>
    <cellStyle name="SAPBEXformats 4 2 2 6" xfId="28514"/>
    <cellStyle name="SAPBEXformats 4 2 2 7" xfId="30954"/>
    <cellStyle name="SAPBEXformats 4 2 3" xfId="10135"/>
    <cellStyle name="SAPBEXformats 4 2 4" xfId="14664"/>
    <cellStyle name="SAPBEXformats 4 2 5" xfId="21519"/>
    <cellStyle name="SAPBEXformats 4 2 6" xfId="25007"/>
    <cellStyle name="SAPBEXformats 4 2 7" xfId="28513"/>
    <cellStyle name="SAPBEXformats 4 2 8" xfId="30953"/>
    <cellStyle name="SAPBEXformats 4 3" xfId="1975"/>
    <cellStyle name="SAPBEXformats 4 3 2" xfId="4522"/>
    <cellStyle name="SAPBEXformats 4 3 2 2" xfId="10138"/>
    <cellStyle name="SAPBEXformats 4 3 2 3" xfId="21522"/>
    <cellStyle name="SAPBEXformats 4 3 2 4" xfId="25010"/>
    <cellStyle name="SAPBEXformats 4 3 2 5" xfId="28516"/>
    <cellStyle name="SAPBEXformats 4 3 2 6" xfId="30956"/>
    <cellStyle name="SAPBEXformats 4 3 3" xfId="10137"/>
    <cellStyle name="SAPBEXformats 4 3 4" xfId="21521"/>
    <cellStyle name="SAPBEXformats 4 3 5" xfId="25009"/>
    <cellStyle name="SAPBEXformats 4 3 6" xfId="28515"/>
    <cellStyle name="SAPBEXformats 4 3 7" xfId="30955"/>
    <cellStyle name="SAPBEXformats 4 4" xfId="2387"/>
    <cellStyle name="SAPBEXformats 4 4 2" xfId="4934"/>
    <cellStyle name="SAPBEXformats 4 4 2 2" xfId="10140"/>
    <cellStyle name="SAPBEXformats 4 4 2 3" xfId="14669"/>
    <cellStyle name="SAPBEXformats 4 4 2 4" xfId="21524"/>
    <cellStyle name="SAPBEXformats 4 4 2 5" xfId="25012"/>
    <cellStyle name="SAPBEXformats 4 4 2 6" xfId="28518"/>
    <cellStyle name="SAPBEXformats 4 4 2 7" xfId="30958"/>
    <cellStyle name="SAPBEXformats 4 4 3" xfId="10139"/>
    <cellStyle name="SAPBEXformats 4 4 4" xfId="14668"/>
    <cellStyle name="SAPBEXformats 4 4 5" xfId="21523"/>
    <cellStyle name="SAPBEXformats 4 4 6" xfId="25011"/>
    <cellStyle name="SAPBEXformats 4 4 7" xfId="28517"/>
    <cellStyle name="SAPBEXformats 4 4 8" xfId="30957"/>
    <cellStyle name="SAPBEXformats 4 5" xfId="2802"/>
    <cellStyle name="SAPBEXformats 4 5 2" xfId="5349"/>
    <cellStyle name="SAPBEXformats 4 5 2 2" xfId="14671"/>
    <cellStyle name="SAPBEXformats 4 5 2 3" xfId="21526"/>
    <cellStyle name="SAPBEXformats 4 5 2 4" xfId="25014"/>
    <cellStyle name="SAPBEXformats 4 5 2 5" xfId="28520"/>
    <cellStyle name="SAPBEXformats 4 5 2 6" xfId="30960"/>
    <cellStyle name="SAPBEXformats 4 5 3" xfId="14670"/>
    <cellStyle name="SAPBEXformats 4 5 4" xfId="21525"/>
    <cellStyle name="SAPBEXformats 4 5 5" xfId="25013"/>
    <cellStyle name="SAPBEXformats 4 5 6" xfId="28519"/>
    <cellStyle name="SAPBEXformats 4 5 7" xfId="30959"/>
    <cellStyle name="SAPBEXformats 4 6" xfId="3472"/>
    <cellStyle name="SAPBEXformats 4 6 2" xfId="10143"/>
    <cellStyle name="SAPBEXformats 4 6 3" xfId="14672"/>
    <cellStyle name="SAPBEXformats 4 6 4" xfId="21527"/>
    <cellStyle name="SAPBEXformats 4 6 5" xfId="25015"/>
    <cellStyle name="SAPBEXformats 4 6 6" xfId="28521"/>
    <cellStyle name="SAPBEXformats 4 6 7" xfId="30961"/>
    <cellStyle name="SAPBEXformats 4 7" xfId="3558"/>
    <cellStyle name="SAPBEXformats 4 7 2" xfId="10144"/>
    <cellStyle name="SAPBEXformats 4 7 3" xfId="14673"/>
    <cellStyle name="SAPBEXformats 4 7 4" xfId="21528"/>
    <cellStyle name="SAPBEXformats 4 7 5" xfId="25016"/>
    <cellStyle name="SAPBEXformats 4 7 6" xfId="28522"/>
    <cellStyle name="SAPBEXformats 4 7 7" xfId="30962"/>
    <cellStyle name="SAPBEXformats 4 8" xfId="21518"/>
    <cellStyle name="SAPBEXformats 4 9" xfId="25006"/>
    <cellStyle name="SAPBEXformats 5" xfId="1383"/>
    <cellStyle name="SAPBEXformats 5 10" xfId="25017"/>
    <cellStyle name="SAPBEXformats 5 11" xfId="30963"/>
    <cellStyle name="SAPBEXformats 5 2" xfId="1933"/>
    <cellStyle name="SAPBEXformats 5 2 2" xfId="4480"/>
    <cellStyle name="SAPBEXformats 5 2 2 2" xfId="10147"/>
    <cellStyle name="SAPBEXformats 5 2 2 3" xfId="14676"/>
    <cellStyle name="SAPBEXformats 5 2 2 4" xfId="21531"/>
    <cellStyle name="SAPBEXformats 5 2 2 5" xfId="25019"/>
    <cellStyle name="SAPBEXformats 5 2 2 6" xfId="28524"/>
    <cellStyle name="SAPBEXformats 5 2 2 7" xfId="30965"/>
    <cellStyle name="SAPBEXformats 5 2 3" xfId="10146"/>
    <cellStyle name="SAPBEXformats 5 2 4" xfId="14675"/>
    <cellStyle name="SAPBEXformats 5 2 5" xfId="21530"/>
    <cellStyle name="SAPBEXformats 5 2 6" xfId="25018"/>
    <cellStyle name="SAPBEXformats 5 2 7" xfId="28523"/>
    <cellStyle name="SAPBEXformats 5 2 8" xfId="30964"/>
    <cellStyle name="SAPBEXformats 5 3" xfId="2350"/>
    <cellStyle name="SAPBEXformats 5 3 2" xfId="4897"/>
    <cellStyle name="SAPBEXformats 5 3 2 2" xfId="10149"/>
    <cellStyle name="SAPBEXformats 5 3 2 3" xfId="14678"/>
    <cellStyle name="SAPBEXformats 5 3 2 4" xfId="21533"/>
    <cellStyle name="SAPBEXformats 5 3 2 5" xfId="25021"/>
    <cellStyle name="SAPBEXformats 5 3 2 6" xfId="28526"/>
    <cellStyle name="SAPBEXformats 5 3 2 7" xfId="30967"/>
    <cellStyle name="SAPBEXformats 5 3 3" xfId="10148"/>
    <cellStyle name="SAPBEXformats 5 3 4" xfId="14677"/>
    <cellStyle name="SAPBEXformats 5 3 5" xfId="21532"/>
    <cellStyle name="SAPBEXformats 5 3 6" xfId="25020"/>
    <cellStyle name="SAPBEXformats 5 3 7" xfId="28525"/>
    <cellStyle name="SAPBEXformats 5 3 8" xfId="30966"/>
    <cellStyle name="SAPBEXformats 5 4" xfId="2762"/>
    <cellStyle name="SAPBEXformats 5 4 2" xfId="5309"/>
    <cellStyle name="SAPBEXformats 5 4 2 2" xfId="10151"/>
    <cellStyle name="SAPBEXformats 5 4 2 3" xfId="14680"/>
    <cellStyle name="SAPBEXformats 5 4 2 4" xfId="21535"/>
    <cellStyle name="SAPBEXformats 5 4 2 5" xfId="25023"/>
    <cellStyle name="SAPBEXformats 5 4 2 6" xfId="28528"/>
    <cellStyle name="SAPBEXformats 5 4 2 7" xfId="30969"/>
    <cellStyle name="SAPBEXformats 5 4 3" xfId="10150"/>
    <cellStyle name="SAPBEXformats 5 4 4" xfId="14679"/>
    <cellStyle name="SAPBEXformats 5 4 5" xfId="21534"/>
    <cellStyle name="SAPBEXformats 5 4 6" xfId="25022"/>
    <cellStyle name="SAPBEXformats 5 4 7" xfId="28527"/>
    <cellStyle name="SAPBEXformats 5 4 8" xfId="30968"/>
    <cellStyle name="SAPBEXformats 5 5" xfId="3177"/>
    <cellStyle name="SAPBEXformats 5 5 2" xfId="5724"/>
    <cellStyle name="SAPBEXformats 5 5 2 2" xfId="10153"/>
    <cellStyle name="SAPBEXformats 5 5 2 3" xfId="14682"/>
    <cellStyle name="SAPBEXformats 5 5 2 4" xfId="21537"/>
    <cellStyle name="SAPBEXformats 5 5 2 5" xfId="25025"/>
    <cellStyle name="SAPBEXformats 5 5 2 6" xfId="30971"/>
    <cellStyle name="SAPBEXformats 5 5 3" xfId="10152"/>
    <cellStyle name="SAPBEXformats 5 5 4" xfId="14681"/>
    <cellStyle name="SAPBEXformats 5 5 5" xfId="21536"/>
    <cellStyle name="SAPBEXformats 5 5 6" xfId="25024"/>
    <cellStyle name="SAPBEXformats 5 5 7" xfId="30970"/>
    <cellStyle name="SAPBEXformats 5 6" xfId="3933"/>
    <cellStyle name="SAPBEXformats 5 6 2" xfId="10154"/>
    <cellStyle name="SAPBEXformats 5 6 3" xfId="14683"/>
    <cellStyle name="SAPBEXformats 5 6 4" xfId="21538"/>
    <cellStyle name="SAPBEXformats 5 6 5" xfId="25026"/>
    <cellStyle name="SAPBEXformats 5 6 6" xfId="28529"/>
    <cellStyle name="SAPBEXformats 5 6 7" xfId="30972"/>
    <cellStyle name="SAPBEXformats 5 7" xfId="10145"/>
    <cellStyle name="SAPBEXformats 5 8" xfId="14674"/>
    <cellStyle name="SAPBEXformats 5 9" xfId="21529"/>
    <cellStyle name="SAPBEXformats 6" xfId="42298"/>
    <cellStyle name="SAPBEXformats 6 2" xfId="42299"/>
    <cellStyle name="SAPBEXformats 6 3" xfId="42300"/>
    <cellStyle name="SAPBEXformats 7" xfId="42301"/>
    <cellStyle name="SAPBEXheaderItem" xfId="643"/>
    <cellStyle name="SAPBEXheaderItem 2" xfId="42302"/>
    <cellStyle name="SAPBEXheaderItem 3" xfId="42303"/>
    <cellStyle name="SAPBEXheaderItem 3 2" xfId="42304"/>
    <cellStyle name="SAPBEXheaderItem 4" xfId="42305"/>
    <cellStyle name="SAPBEXheaderItem 4 2" xfId="42306"/>
    <cellStyle name="SAPBEXheaderText" xfId="644"/>
    <cellStyle name="SAPBEXheaderText 2" xfId="42307"/>
    <cellStyle name="SAPBEXresData" xfId="645"/>
    <cellStyle name="SAPBEXresData 2" xfId="1098"/>
    <cellStyle name="SAPBEXresData 2 10" xfId="10158"/>
    <cellStyle name="SAPBEXresData 2 11" xfId="14687"/>
    <cellStyle name="SAPBEXresData 2 12" xfId="21539"/>
    <cellStyle name="SAPBEXresData 2 13" xfId="28530"/>
    <cellStyle name="SAPBEXresData 2 2" xfId="1203"/>
    <cellStyle name="SAPBEXresData 2 2 10" xfId="21540"/>
    <cellStyle name="SAPBEXresData 2 2 11" xfId="25027"/>
    <cellStyle name="SAPBEXresData 2 2 12" xfId="28531"/>
    <cellStyle name="SAPBEXresData 2 2 2" xfId="1754"/>
    <cellStyle name="SAPBEXresData 2 2 2 2" xfId="4303"/>
    <cellStyle name="SAPBEXresData 2 2 2 2 2" xfId="10161"/>
    <cellStyle name="SAPBEXresData 2 2 2 2 3" xfId="14690"/>
    <cellStyle name="SAPBEXresData 2 2 2 2 4" xfId="21542"/>
    <cellStyle name="SAPBEXresData 2 2 2 2 5" xfId="25029"/>
    <cellStyle name="SAPBEXresData 2 2 2 2 6" xfId="28533"/>
    <cellStyle name="SAPBEXresData 2 2 2 2 7" xfId="30974"/>
    <cellStyle name="SAPBEXresData 2 2 2 3" xfId="10160"/>
    <cellStyle name="SAPBEXresData 2 2 2 3 2" xfId="42308"/>
    <cellStyle name="SAPBEXresData 2 2 2 4" xfId="14689"/>
    <cellStyle name="SAPBEXresData 2 2 2 5" xfId="21541"/>
    <cellStyle name="SAPBEXresData 2 2 2 6" xfId="25028"/>
    <cellStyle name="SAPBEXresData 2 2 2 7" xfId="28532"/>
    <cellStyle name="SAPBEXresData 2 2 2 8" xfId="30973"/>
    <cellStyle name="SAPBEXresData 2 2 3" xfId="2173"/>
    <cellStyle name="SAPBEXresData 2 2 3 2" xfId="4720"/>
    <cellStyle name="SAPBEXresData 2 2 3 2 2" xfId="10163"/>
    <cellStyle name="SAPBEXresData 2 2 3 2 3" xfId="14692"/>
    <cellStyle name="SAPBEXresData 2 2 3 2 4" xfId="21544"/>
    <cellStyle name="SAPBEXresData 2 2 3 2 5" xfId="25031"/>
    <cellStyle name="SAPBEXresData 2 2 3 2 6" xfId="28535"/>
    <cellStyle name="SAPBEXresData 2 2 3 2 7" xfId="30976"/>
    <cellStyle name="SAPBEXresData 2 2 3 3" xfId="10162"/>
    <cellStyle name="SAPBEXresData 2 2 3 4" xfId="14691"/>
    <cellStyle name="SAPBEXresData 2 2 3 5" xfId="21543"/>
    <cellStyle name="SAPBEXresData 2 2 3 6" xfId="25030"/>
    <cellStyle name="SAPBEXresData 2 2 3 7" xfId="28534"/>
    <cellStyle name="SAPBEXresData 2 2 3 8" xfId="30975"/>
    <cellStyle name="SAPBEXresData 2 2 4" xfId="2585"/>
    <cellStyle name="SAPBEXresData 2 2 4 2" xfId="5132"/>
    <cellStyle name="SAPBEXresData 2 2 4 2 2" xfId="10165"/>
    <cellStyle name="SAPBEXresData 2 2 4 2 3" xfId="14694"/>
    <cellStyle name="SAPBEXresData 2 2 4 2 4" xfId="21546"/>
    <cellStyle name="SAPBEXresData 2 2 4 2 5" xfId="25033"/>
    <cellStyle name="SAPBEXresData 2 2 4 2 6" xfId="28537"/>
    <cellStyle name="SAPBEXresData 2 2 4 2 7" xfId="30978"/>
    <cellStyle name="SAPBEXresData 2 2 4 3" xfId="10164"/>
    <cellStyle name="SAPBEXresData 2 2 4 4" xfId="14693"/>
    <cellStyle name="SAPBEXresData 2 2 4 5" xfId="21545"/>
    <cellStyle name="SAPBEXresData 2 2 4 6" xfId="25032"/>
    <cellStyle name="SAPBEXresData 2 2 4 7" xfId="28536"/>
    <cellStyle name="SAPBEXresData 2 2 4 8" xfId="30977"/>
    <cellStyle name="SAPBEXresData 2 2 5" xfId="3000"/>
    <cellStyle name="SAPBEXresData 2 2 5 2" xfId="5547"/>
    <cellStyle name="SAPBEXresData 2 2 5 2 2" xfId="10167"/>
    <cellStyle name="SAPBEXresData 2 2 5 2 3" xfId="14696"/>
    <cellStyle name="SAPBEXresData 2 2 5 2 4" xfId="21548"/>
    <cellStyle name="SAPBEXresData 2 2 5 2 5" xfId="25035"/>
    <cellStyle name="SAPBEXresData 2 2 5 2 6" xfId="28539"/>
    <cellStyle name="SAPBEXresData 2 2 5 2 7" xfId="30979"/>
    <cellStyle name="SAPBEXresData 2 2 5 3" xfId="10166"/>
    <cellStyle name="SAPBEXresData 2 2 5 4" xfId="14695"/>
    <cellStyle name="SAPBEXresData 2 2 5 5" xfId="21547"/>
    <cellStyle name="SAPBEXresData 2 2 5 6" xfId="25034"/>
    <cellStyle name="SAPBEXresData 2 2 5 7" xfId="28538"/>
    <cellStyle name="SAPBEXresData 2 2 6" xfId="3474"/>
    <cellStyle name="SAPBEXresData 2 2 6 2" xfId="10168"/>
    <cellStyle name="SAPBEXresData 2 2 6 3" xfId="14697"/>
    <cellStyle name="SAPBEXresData 2 2 6 4" xfId="21549"/>
    <cellStyle name="SAPBEXresData 2 2 6 5" xfId="25036"/>
    <cellStyle name="SAPBEXresData 2 2 6 6" xfId="28540"/>
    <cellStyle name="SAPBEXresData 2 2 6 7" xfId="30980"/>
    <cellStyle name="SAPBEXresData 2 2 7" xfId="3756"/>
    <cellStyle name="SAPBEXresData 2 2 7 2" xfId="10169"/>
    <cellStyle name="SAPBEXresData 2 2 7 3" xfId="14698"/>
    <cellStyle name="SAPBEXresData 2 2 7 4" xfId="21550"/>
    <cellStyle name="SAPBEXresData 2 2 7 5" xfId="25037"/>
    <cellStyle name="SAPBEXresData 2 2 7 6" xfId="28541"/>
    <cellStyle name="SAPBEXresData 2 2 7 7" xfId="30981"/>
    <cellStyle name="SAPBEXresData 2 2 8" xfId="10159"/>
    <cellStyle name="SAPBEXresData 2 2 9" xfId="14688"/>
    <cellStyle name="SAPBEXresData 2 3" xfId="1302"/>
    <cellStyle name="SAPBEXresData 2 3 10" xfId="21551"/>
    <cellStyle name="SAPBEXresData 2 3 11" xfId="28542"/>
    <cellStyle name="SAPBEXresData 2 3 12" xfId="30982"/>
    <cellStyle name="SAPBEXresData 2 3 2" xfId="1853"/>
    <cellStyle name="SAPBEXresData 2 3 2 2" xfId="4402"/>
    <cellStyle name="SAPBEXresData 2 3 2 2 2" xfId="10172"/>
    <cellStyle name="SAPBEXresData 2 3 2 2 3" xfId="14701"/>
    <cellStyle name="SAPBEXresData 2 3 2 2 4" xfId="21553"/>
    <cellStyle name="SAPBEXresData 2 3 2 2 5" xfId="25039"/>
    <cellStyle name="SAPBEXresData 2 3 2 2 6" xfId="28544"/>
    <cellStyle name="SAPBEXresData 2 3 2 2 7" xfId="30984"/>
    <cellStyle name="SAPBEXresData 2 3 2 3" xfId="10171"/>
    <cellStyle name="SAPBEXresData 2 3 2 4" xfId="14700"/>
    <cellStyle name="SAPBEXresData 2 3 2 5" xfId="21552"/>
    <cellStyle name="SAPBEXresData 2 3 2 6" xfId="25038"/>
    <cellStyle name="SAPBEXresData 2 3 2 7" xfId="28543"/>
    <cellStyle name="SAPBEXresData 2 3 2 8" xfId="30983"/>
    <cellStyle name="SAPBEXresData 2 3 3" xfId="2272"/>
    <cellStyle name="SAPBEXresData 2 3 3 2" xfId="4819"/>
    <cellStyle name="SAPBEXresData 2 3 3 2 2" xfId="10174"/>
    <cellStyle name="SAPBEXresData 2 3 3 2 3" xfId="14703"/>
    <cellStyle name="SAPBEXresData 2 3 3 2 4" xfId="21555"/>
    <cellStyle name="SAPBEXresData 2 3 3 2 5" xfId="25041"/>
    <cellStyle name="SAPBEXresData 2 3 3 2 6" xfId="28546"/>
    <cellStyle name="SAPBEXresData 2 3 3 2 7" xfId="30986"/>
    <cellStyle name="SAPBEXresData 2 3 3 3" xfId="10173"/>
    <cellStyle name="SAPBEXresData 2 3 3 4" xfId="14702"/>
    <cellStyle name="SAPBEXresData 2 3 3 5" xfId="21554"/>
    <cellStyle name="SAPBEXresData 2 3 3 6" xfId="25040"/>
    <cellStyle name="SAPBEXresData 2 3 3 7" xfId="28545"/>
    <cellStyle name="SAPBEXresData 2 3 3 8" xfId="30985"/>
    <cellStyle name="SAPBEXresData 2 3 4" xfId="2684"/>
    <cellStyle name="SAPBEXresData 2 3 4 2" xfId="5231"/>
    <cellStyle name="SAPBEXresData 2 3 4 2 2" xfId="10176"/>
    <cellStyle name="SAPBEXresData 2 3 4 2 3" xfId="14705"/>
    <cellStyle name="SAPBEXresData 2 3 4 2 4" xfId="21557"/>
    <cellStyle name="SAPBEXresData 2 3 4 2 5" xfId="25043"/>
    <cellStyle name="SAPBEXresData 2 3 4 2 6" xfId="28548"/>
    <cellStyle name="SAPBEXresData 2 3 4 2 7" xfId="30988"/>
    <cellStyle name="SAPBEXresData 2 3 4 3" xfId="10175"/>
    <cellStyle name="SAPBEXresData 2 3 4 4" xfId="14704"/>
    <cellStyle name="SAPBEXresData 2 3 4 5" xfId="21556"/>
    <cellStyle name="SAPBEXresData 2 3 4 6" xfId="25042"/>
    <cellStyle name="SAPBEXresData 2 3 4 7" xfId="28547"/>
    <cellStyle name="SAPBEXresData 2 3 4 8" xfId="30987"/>
    <cellStyle name="SAPBEXresData 2 3 5" xfId="3099"/>
    <cellStyle name="SAPBEXresData 2 3 5 2" xfId="5646"/>
    <cellStyle name="SAPBEXresData 2 3 5 2 2" xfId="10178"/>
    <cellStyle name="SAPBEXresData 2 3 5 2 3" xfId="14707"/>
    <cellStyle name="SAPBEXresData 2 3 5 2 4" xfId="21559"/>
    <cellStyle name="SAPBEXresData 2 3 5 2 5" xfId="25045"/>
    <cellStyle name="SAPBEXresData 2 3 5 2 6" xfId="28550"/>
    <cellStyle name="SAPBEXresData 2 3 5 2 7" xfId="30990"/>
    <cellStyle name="SAPBEXresData 2 3 5 3" xfId="10177"/>
    <cellStyle name="SAPBEXresData 2 3 5 4" xfId="14706"/>
    <cellStyle name="SAPBEXresData 2 3 5 5" xfId="21558"/>
    <cellStyle name="SAPBEXresData 2 3 5 6" xfId="25044"/>
    <cellStyle name="SAPBEXresData 2 3 5 7" xfId="28549"/>
    <cellStyle name="SAPBEXresData 2 3 5 8" xfId="30989"/>
    <cellStyle name="SAPBEXresData 2 3 6" xfId="3475"/>
    <cellStyle name="SAPBEXresData 2 3 6 2" xfId="10179"/>
    <cellStyle name="SAPBEXresData 2 3 6 3" xfId="14708"/>
    <cellStyle name="SAPBEXresData 2 3 6 4" xfId="21560"/>
    <cellStyle name="SAPBEXresData 2 3 6 5" xfId="25046"/>
    <cellStyle name="SAPBEXresData 2 3 6 6" xfId="28551"/>
    <cellStyle name="SAPBEXresData 2 3 6 7" xfId="30991"/>
    <cellStyle name="SAPBEXresData 2 3 7" xfId="3855"/>
    <cellStyle name="SAPBEXresData 2 3 7 2" xfId="10180"/>
    <cellStyle name="SAPBEXresData 2 3 7 3" xfId="14709"/>
    <cellStyle name="SAPBEXresData 2 3 7 4" xfId="21561"/>
    <cellStyle name="SAPBEXresData 2 3 7 5" xfId="25047"/>
    <cellStyle name="SAPBEXresData 2 3 7 6" xfId="28552"/>
    <cellStyle name="SAPBEXresData 2 3 7 7" xfId="30992"/>
    <cellStyle name="SAPBEXresData 2 3 8" xfId="10170"/>
    <cellStyle name="SAPBEXresData 2 3 9" xfId="14699"/>
    <cellStyle name="SAPBEXresData 2 4" xfId="1650"/>
    <cellStyle name="SAPBEXresData 2 4 2" xfId="4199"/>
    <cellStyle name="SAPBEXresData 2 4 2 2" xfId="10182"/>
    <cellStyle name="SAPBEXresData 2 4 2 3" xfId="14711"/>
    <cellStyle name="SAPBEXresData 2 4 2 4" xfId="21563"/>
    <cellStyle name="SAPBEXresData 2 4 2 5" xfId="25049"/>
    <cellStyle name="SAPBEXresData 2 4 2 6" xfId="28554"/>
    <cellStyle name="SAPBEXresData 2 4 2 7" xfId="30994"/>
    <cellStyle name="SAPBEXresData 2 4 3" xfId="10181"/>
    <cellStyle name="SAPBEXresData 2 4 4" xfId="14710"/>
    <cellStyle name="SAPBEXresData 2 4 5" xfId="21562"/>
    <cellStyle name="SAPBEXresData 2 4 6" xfId="25048"/>
    <cellStyle name="SAPBEXresData 2 4 7" xfId="28553"/>
    <cellStyle name="SAPBEXresData 2 4 8" xfId="30993"/>
    <cellStyle name="SAPBEXresData 2 5" xfId="2069"/>
    <cellStyle name="SAPBEXresData 2 5 2" xfId="4616"/>
    <cellStyle name="SAPBEXresData 2 5 2 2" xfId="10184"/>
    <cellStyle name="SAPBEXresData 2 5 2 3" xfId="14713"/>
    <cellStyle name="SAPBEXresData 2 5 2 4" xfId="21565"/>
    <cellStyle name="SAPBEXresData 2 5 2 5" xfId="25051"/>
    <cellStyle name="SAPBEXresData 2 5 2 6" xfId="28556"/>
    <cellStyle name="SAPBEXresData 2 5 2 7" xfId="30996"/>
    <cellStyle name="SAPBEXresData 2 5 3" xfId="10183"/>
    <cellStyle name="SAPBEXresData 2 5 4" xfId="14712"/>
    <cellStyle name="SAPBEXresData 2 5 5" xfId="21564"/>
    <cellStyle name="SAPBEXresData 2 5 6" xfId="25050"/>
    <cellStyle name="SAPBEXresData 2 5 7" xfId="28555"/>
    <cellStyle name="SAPBEXresData 2 5 8" xfId="30995"/>
    <cellStyle name="SAPBEXresData 2 6" xfId="2481"/>
    <cellStyle name="SAPBEXresData 2 6 2" xfId="5028"/>
    <cellStyle name="SAPBEXresData 2 6 2 2" xfId="10186"/>
    <cellStyle name="SAPBEXresData 2 6 2 3" xfId="14715"/>
    <cellStyle name="SAPBEXresData 2 6 2 4" xfId="21567"/>
    <cellStyle name="SAPBEXresData 2 6 2 5" xfId="25053"/>
    <cellStyle name="SAPBEXresData 2 6 2 6" xfId="28558"/>
    <cellStyle name="SAPBEXresData 2 6 2 7" xfId="30998"/>
    <cellStyle name="SAPBEXresData 2 6 3" xfId="10185"/>
    <cellStyle name="SAPBEXresData 2 6 4" xfId="14714"/>
    <cellStyle name="SAPBEXresData 2 6 5" xfId="21566"/>
    <cellStyle name="SAPBEXresData 2 6 6" xfId="25052"/>
    <cellStyle name="SAPBEXresData 2 6 7" xfId="28557"/>
    <cellStyle name="SAPBEXresData 2 6 8" xfId="30997"/>
    <cellStyle name="SAPBEXresData 2 7" xfId="2896"/>
    <cellStyle name="SAPBEXresData 2 7 2" xfId="5443"/>
    <cellStyle name="SAPBEXresData 2 7 2 2" xfId="10188"/>
    <cellStyle name="SAPBEXresData 2 7 2 3" xfId="14717"/>
    <cellStyle name="SAPBEXresData 2 7 2 4" xfId="21569"/>
    <cellStyle name="SAPBEXresData 2 7 2 5" xfId="25055"/>
    <cellStyle name="SAPBEXresData 2 7 2 6" xfId="28560"/>
    <cellStyle name="SAPBEXresData 2 7 2 7" xfId="31000"/>
    <cellStyle name="SAPBEXresData 2 7 3" xfId="10187"/>
    <cellStyle name="SAPBEXresData 2 7 4" xfId="14716"/>
    <cellStyle name="SAPBEXresData 2 7 5" xfId="21568"/>
    <cellStyle name="SAPBEXresData 2 7 6" xfId="25054"/>
    <cellStyle name="SAPBEXresData 2 7 7" xfId="28559"/>
    <cellStyle name="SAPBEXresData 2 7 8" xfId="30999"/>
    <cellStyle name="SAPBEXresData 2 8" xfId="3473"/>
    <cellStyle name="SAPBEXresData 2 8 2" xfId="10189"/>
    <cellStyle name="SAPBEXresData 2 8 3" xfId="14718"/>
    <cellStyle name="SAPBEXresData 2 8 4" xfId="21570"/>
    <cellStyle name="SAPBEXresData 2 8 5" xfId="25056"/>
    <cellStyle name="SAPBEXresData 2 8 6" xfId="28561"/>
    <cellStyle name="SAPBEXresData 2 8 7" xfId="31001"/>
    <cellStyle name="SAPBEXresData 2 9" xfId="3652"/>
    <cellStyle name="SAPBEXresData 2 9 2" xfId="10190"/>
    <cellStyle name="SAPBEXresData 2 9 3" xfId="14719"/>
    <cellStyle name="SAPBEXresData 2 9 4" xfId="21571"/>
    <cellStyle name="SAPBEXresData 2 9 5" xfId="25057"/>
    <cellStyle name="SAPBEXresData 2 9 6" xfId="28562"/>
    <cellStyle name="SAPBEXresData 2 9 7" xfId="31002"/>
    <cellStyle name="SAPBEXresData 3" xfId="932"/>
    <cellStyle name="SAPBEXresData 3 10" xfId="25058"/>
    <cellStyle name="SAPBEXresData 3 11" xfId="28563"/>
    <cellStyle name="SAPBEXresData 3 12" xfId="31003"/>
    <cellStyle name="SAPBEXresData 3 2" xfId="1516"/>
    <cellStyle name="SAPBEXresData 3 2 2" xfId="4065"/>
    <cellStyle name="SAPBEXresData 3 2 2 2" xfId="10193"/>
    <cellStyle name="SAPBEXresData 3 2 2 2 2" xfId="42309"/>
    <cellStyle name="SAPBEXresData 3 2 2 2 3" xfId="42310"/>
    <cellStyle name="SAPBEXresData 3 2 2 3" xfId="14722"/>
    <cellStyle name="SAPBEXresData 3 2 2 3 2" xfId="42311"/>
    <cellStyle name="SAPBEXresData 3 2 2 4" xfId="21573"/>
    <cellStyle name="SAPBEXresData 3 2 2 5" xfId="25060"/>
    <cellStyle name="SAPBEXresData 3 2 2 6" xfId="28565"/>
    <cellStyle name="SAPBEXresData 3 2 2 7" xfId="31005"/>
    <cellStyle name="SAPBEXresData 3 2 3" xfId="10192"/>
    <cellStyle name="SAPBEXresData 3 2 3 2" xfId="42312"/>
    <cellStyle name="SAPBEXresData 3 2 3 3" xfId="42313"/>
    <cellStyle name="SAPBEXresData 3 2 4" xfId="14721"/>
    <cellStyle name="SAPBEXresData 3 2 4 2" xfId="42314"/>
    <cellStyle name="SAPBEXresData 3 2 5" xfId="21572"/>
    <cellStyle name="SAPBEXresData 3 2 6" xfId="25059"/>
    <cellStyle name="SAPBEXresData 3 2 7" xfId="28564"/>
    <cellStyle name="SAPBEXresData 3 2 8" xfId="31004"/>
    <cellStyle name="SAPBEXresData 3 3" xfId="1411"/>
    <cellStyle name="SAPBEXresData 3 3 2" xfId="3960"/>
    <cellStyle name="SAPBEXresData 3 3 2 2" xfId="10195"/>
    <cellStyle name="SAPBEXresData 3 3 2 3" xfId="14724"/>
    <cellStyle name="SAPBEXresData 3 3 2 4" xfId="21575"/>
    <cellStyle name="SAPBEXresData 3 3 2 5" xfId="25062"/>
    <cellStyle name="SAPBEXresData 3 3 2 6" xfId="28567"/>
    <cellStyle name="SAPBEXresData 3 3 2 7" xfId="31007"/>
    <cellStyle name="SAPBEXresData 3 3 3" xfId="10194"/>
    <cellStyle name="SAPBEXresData 3 3 3 2" xfId="42315"/>
    <cellStyle name="SAPBEXresData 3 3 4" xfId="14723"/>
    <cellStyle name="SAPBEXresData 3 3 5" xfId="21574"/>
    <cellStyle name="SAPBEXresData 3 3 6" xfId="25061"/>
    <cellStyle name="SAPBEXresData 3 3 7" xfId="28566"/>
    <cellStyle name="SAPBEXresData 3 3 8" xfId="31006"/>
    <cellStyle name="SAPBEXresData 3 4" xfId="1481"/>
    <cellStyle name="SAPBEXresData 3 4 2" xfId="4030"/>
    <cellStyle name="SAPBEXresData 3 4 2 2" xfId="10197"/>
    <cellStyle name="SAPBEXresData 3 4 2 3" xfId="14726"/>
    <cellStyle name="SAPBEXresData 3 4 2 4" xfId="21576"/>
    <cellStyle name="SAPBEXresData 3 4 2 5" xfId="25064"/>
    <cellStyle name="SAPBEXresData 3 4 2 6" xfId="28569"/>
    <cellStyle name="SAPBEXresData 3 4 2 7" xfId="31009"/>
    <cellStyle name="SAPBEXresData 3 4 3" xfId="10196"/>
    <cellStyle name="SAPBEXresData 3 4 4" xfId="14725"/>
    <cellStyle name="SAPBEXresData 3 4 5" xfId="25063"/>
    <cellStyle name="SAPBEXresData 3 4 6" xfId="28568"/>
    <cellStyle name="SAPBEXresData 3 4 7" xfId="31008"/>
    <cellStyle name="SAPBEXresData 3 5" xfId="1445"/>
    <cellStyle name="SAPBEXresData 3 5 2" xfId="3994"/>
    <cellStyle name="SAPBEXresData 3 5 2 2" xfId="10199"/>
    <cellStyle name="SAPBEXresData 3 5 2 3" xfId="14728"/>
    <cellStyle name="SAPBEXresData 3 5 2 4" xfId="21578"/>
    <cellStyle name="SAPBEXresData 3 5 2 5" xfId="25066"/>
    <cellStyle name="SAPBEXresData 3 5 2 6" xfId="28571"/>
    <cellStyle name="SAPBEXresData 3 5 2 7" xfId="31011"/>
    <cellStyle name="SAPBEXresData 3 5 3" xfId="10198"/>
    <cellStyle name="SAPBEXresData 3 5 4" xfId="14727"/>
    <cellStyle name="SAPBEXresData 3 5 5" xfId="21577"/>
    <cellStyle name="SAPBEXresData 3 5 6" xfId="25065"/>
    <cellStyle name="SAPBEXresData 3 5 7" xfId="28570"/>
    <cellStyle name="SAPBEXresData 3 5 8" xfId="31010"/>
    <cellStyle name="SAPBEXresData 3 6" xfId="3476"/>
    <cellStyle name="SAPBEXresData 3 6 2" xfId="10200"/>
    <cellStyle name="SAPBEXresData 3 6 3" xfId="14729"/>
    <cellStyle name="SAPBEXresData 3 6 4" xfId="21579"/>
    <cellStyle name="SAPBEXresData 3 6 5" xfId="25067"/>
    <cellStyle name="SAPBEXresData 3 6 6" xfId="28572"/>
    <cellStyle name="SAPBEXresData 3 6 7" xfId="31012"/>
    <cellStyle name="SAPBEXresData 3 7" xfId="3229"/>
    <cellStyle name="SAPBEXresData 3 7 2" xfId="10201"/>
    <cellStyle name="SAPBEXresData 3 7 3" xfId="14730"/>
    <cellStyle name="SAPBEXresData 3 7 4" xfId="21580"/>
    <cellStyle name="SAPBEXresData 3 7 5" xfId="25068"/>
    <cellStyle name="SAPBEXresData 3 7 6" xfId="28573"/>
    <cellStyle name="SAPBEXresData 3 7 7" xfId="31013"/>
    <cellStyle name="SAPBEXresData 3 8" xfId="10191"/>
    <cellStyle name="SAPBEXresData 3 9" xfId="14720"/>
    <cellStyle name="SAPBEXresData 4" xfId="973"/>
    <cellStyle name="SAPBEXresData 4 10" xfId="28574"/>
    <cellStyle name="SAPBEXresData 4 11" xfId="31014"/>
    <cellStyle name="SAPBEXresData 4 2" xfId="1557"/>
    <cellStyle name="SAPBEXresData 4 2 2" xfId="4106"/>
    <cellStyle name="SAPBEXresData 4 2 2 2" xfId="10204"/>
    <cellStyle name="SAPBEXresData 4 2 2 3" xfId="14733"/>
    <cellStyle name="SAPBEXresData 4 2 2 4" xfId="21583"/>
    <cellStyle name="SAPBEXresData 4 2 2 5" xfId="25071"/>
    <cellStyle name="SAPBEXresData 4 2 2 6" xfId="28576"/>
    <cellStyle name="SAPBEXresData 4 2 2 7" xfId="31016"/>
    <cellStyle name="SAPBEXresData 4 2 3" xfId="10203"/>
    <cellStyle name="SAPBEXresData 4 2 4" xfId="14732"/>
    <cellStyle name="SAPBEXresData 4 2 5" xfId="21582"/>
    <cellStyle name="SAPBEXresData 4 2 6" xfId="25070"/>
    <cellStyle name="SAPBEXresData 4 2 7" xfId="28575"/>
    <cellStyle name="SAPBEXresData 4 2 8" xfId="31015"/>
    <cellStyle name="SAPBEXresData 4 3" xfId="1976"/>
    <cellStyle name="SAPBEXresData 4 3 2" xfId="4523"/>
    <cellStyle name="SAPBEXresData 4 3 2 2" xfId="10206"/>
    <cellStyle name="SAPBEXresData 4 3 2 3" xfId="21585"/>
    <cellStyle name="SAPBEXresData 4 3 2 4" xfId="25073"/>
    <cellStyle name="SAPBEXresData 4 3 2 5" xfId="28578"/>
    <cellStyle name="SAPBEXresData 4 3 2 6" xfId="31018"/>
    <cellStyle name="SAPBEXresData 4 3 3" xfId="10205"/>
    <cellStyle name="SAPBEXresData 4 3 4" xfId="21584"/>
    <cellStyle name="SAPBEXresData 4 3 5" xfId="25072"/>
    <cellStyle name="SAPBEXresData 4 3 6" xfId="28577"/>
    <cellStyle name="SAPBEXresData 4 3 7" xfId="31017"/>
    <cellStyle name="SAPBEXresData 4 4" xfId="2388"/>
    <cellStyle name="SAPBEXresData 4 4 2" xfId="4935"/>
    <cellStyle name="SAPBEXresData 4 4 2 2" xfId="10208"/>
    <cellStyle name="SAPBEXresData 4 4 2 3" xfId="14737"/>
    <cellStyle name="SAPBEXresData 4 4 2 4" xfId="21587"/>
    <cellStyle name="SAPBEXresData 4 4 2 5" xfId="25075"/>
    <cellStyle name="SAPBEXresData 4 4 2 6" xfId="28580"/>
    <cellStyle name="SAPBEXresData 4 4 2 7" xfId="31020"/>
    <cellStyle name="SAPBEXresData 4 4 3" xfId="10207"/>
    <cellStyle name="SAPBEXresData 4 4 4" xfId="14736"/>
    <cellStyle name="SAPBEXresData 4 4 5" xfId="21586"/>
    <cellStyle name="SAPBEXresData 4 4 6" xfId="25074"/>
    <cellStyle name="SAPBEXresData 4 4 7" xfId="28579"/>
    <cellStyle name="SAPBEXresData 4 4 8" xfId="31019"/>
    <cellStyle name="SAPBEXresData 4 5" xfId="2803"/>
    <cellStyle name="SAPBEXresData 4 5 2" xfId="5350"/>
    <cellStyle name="SAPBEXresData 4 5 2 2" xfId="14739"/>
    <cellStyle name="SAPBEXresData 4 5 2 3" xfId="21589"/>
    <cellStyle name="SAPBEXresData 4 5 2 4" xfId="25077"/>
    <cellStyle name="SAPBEXresData 4 5 2 5" xfId="28582"/>
    <cellStyle name="SAPBEXresData 4 5 2 6" xfId="31022"/>
    <cellStyle name="SAPBEXresData 4 5 3" xfId="14738"/>
    <cellStyle name="SAPBEXresData 4 5 4" xfId="21588"/>
    <cellStyle name="SAPBEXresData 4 5 5" xfId="25076"/>
    <cellStyle name="SAPBEXresData 4 5 6" xfId="28581"/>
    <cellStyle name="SAPBEXresData 4 5 7" xfId="31021"/>
    <cellStyle name="SAPBEXresData 4 6" xfId="3477"/>
    <cellStyle name="SAPBEXresData 4 6 2" xfId="10211"/>
    <cellStyle name="SAPBEXresData 4 6 3" xfId="14740"/>
    <cellStyle name="SAPBEXresData 4 6 4" xfId="21590"/>
    <cellStyle name="SAPBEXresData 4 6 5" xfId="25078"/>
    <cellStyle name="SAPBEXresData 4 6 6" xfId="28583"/>
    <cellStyle name="SAPBEXresData 4 6 7" xfId="31023"/>
    <cellStyle name="SAPBEXresData 4 7" xfId="3559"/>
    <cellStyle name="SAPBEXresData 4 7 2" xfId="10212"/>
    <cellStyle name="SAPBEXresData 4 7 3" xfId="14741"/>
    <cellStyle name="SAPBEXresData 4 7 4" xfId="21591"/>
    <cellStyle name="SAPBEXresData 4 7 5" xfId="25079"/>
    <cellStyle name="SAPBEXresData 4 7 6" xfId="28584"/>
    <cellStyle name="SAPBEXresData 4 7 7" xfId="31024"/>
    <cellStyle name="SAPBEXresData 4 8" xfId="21581"/>
    <cellStyle name="SAPBEXresData 4 9" xfId="25069"/>
    <cellStyle name="SAPBEXresData 5" xfId="1384"/>
    <cellStyle name="SAPBEXresData 5 10" xfId="25080"/>
    <cellStyle name="SAPBEXresData 5 11" xfId="31025"/>
    <cellStyle name="SAPBEXresData 5 2" xfId="1934"/>
    <cellStyle name="SAPBEXresData 5 2 2" xfId="4481"/>
    <cellStyle name="SAPBEXresData 5 2 2 2" xfId="10215"/>
    <cellStyle name="SAPBEXresData 5 2 2 3" xfId="14744"/>
    <cellStyle name="SAPBEXresData 5 2 2 4" xfId="21594"/>
    <cellStyle name="SAPBEXresData 5 2 2 5" xfId="25082"/>
    <cellStyle name="SAPBEXresData 5 2 2 6" xfId="28586"/>
    <cellStyle name="SAPBEXresData 5 2 2 7" xfId="31027"/>
    <cellStyle name="SAPBEXresData 5 2 3" xfId="10214"/>
    <cellStyle name="SAPBEXresData 5 2 4" xfId="14743"/>
    <cellStyle name="SAPBEXresData 5 2 5" xfId="21593"/>
    <cellStyle name="SAPBEXresData 5 2 6" xfId="25081"/>
    <cellStyle name="SAPBEXresData 5 2 7" xfId="28585"/>
    <cellStyle name="SAPBEXresData 5 2 8" xfId="31026"/>
    <cellStyle name="SAPBEXresData 5 3" xfId="2351"/>
    <cellStyle name="SAPBEXresData 5 3 2" xfId="4898"/>
    <cellStyle name="SAPBEXresData 5 3 2 2" xfId="10217"/>
    <cellStyle name="SAPBEXresData 5 3 2 3" xfId="14746"/>
    <cellStyle name="SAPBEXresData 5 3 2 4" xfId="21596"/>
    <cellStyle name="SAPBEXresData 5 3 2 5" xfId="25084"/>
    <cellStyle name="SAPBEXresData 5 3 2 6" xfId="28588"/>
    <cellStyle name="SAPBEXresData 5 3 2 7" xfId="31029"/>
    <cellStyle name="SAPBEXresData 5 3 3" xfId="10216"/>
    <cellStyle name="SAPBEXresData 5 3 4" xfId="14745"/>
    <cellStyle name="SAPBEXresData 5 3 5" xfId="21595"/>
    <cellStyle name="SAPBEXresData 5 3 6" xfId="25083"/>
    <cellStyle name="SAPBEXresData 5 3 7" xfId="28587"/>
    <cellStyle name="SAPBEXresData 5 3 8" xfId="31028"/>
    <cellStyle name="SAPBEXresData 5 4" xfId="2763"/>
    <cellStyle name="SAPBEXresData 5 4 2" xfId="5310"/>
    <cellStyle name="SAPBEXresData 5 4 2 2" xfId="10219"/>
    <cellStyle name="SAPBEXresData 5 4 2 3" xfId="14748"/>
    <cellStyle name="SAPBEXresData 5 4 2 4" xfId="21598"/>
    <cellStyle name="SAPBEXresData 5 4 2 5" xfId="25086"/>
    <cellStyle name="SAPBEXresData 5 4 2 6" xfId="28590"/>
    <cellStyle name="SAPBEXresData 5 4 2 7" xfId="31031"/>
    <cellStyle name="SAPBEXresData 5 4 3" xfId="10218"/>
    <cellStyle name="SAPBEXresData 5 4 4" xfId="14747"/>
    <cellStyle name="SAPBEXresData 5 4 5" xfId="21597"/>
    <cellStyle name="SAPBEXresData 5 4 6" xfId="25085"/>
    <cellStyle name="SAPBEXresData 5 4 7" xfId="28589"/>
    <cellStyle name="SAPBEXresData 5 4 8" xfId="31030"/>
    <cellStyle name="SAPBEXresData 5 5" xfId="3178"/>
    <cellStyle name="SAPBEXresData 5 5 2" xfId="5725"/>
    <cellStyle name="SAPBEXresData 5 5 2 2" xfId="10221"/>
    <cellStyle name="SAPBEXresData 5 5 2 3" xfId="14750"/>
    <cellStyle name="SAPBEXresData 5 5 2 4" xfId="21600"/>
    <cellStyle name="SAPBEXresData 5 5 2 5" xfId="25088"/>
    <cellStyle name="SAPBEXresData 5 5 2 6" xfId="31033"/>
    <cellStyle name="SAPBEXresData 5 5 3" xfId="10220"/>
    <cellStyle name="SAPBEXresData 5 5 4" xfId="14749"/>
    <cellStyle name="SAPBEXresData 5 5 5" xfId="21599"/>
    <cellStyle name="SAPBEXresData 5 5 6" xfId="25087"/>
    <cellStyle name="SAPBEXresData 5 5 7" xfId="31032"/>
    <cellStyle name="SAPBEXresData 5 6" xfId="3934"/>
    <cellStyle name="SAPBEXresData 5 6 2" xfId="10222"/>
    <cellStyle name="SAPBEXresData 5 6 3" xfId="14751"/>
    <cellStyle name="SAPBEXresData 5 6 4" xfId="21601"/>
    <cellStyle name="SAPBEXresData 5 6 5" xfId="25089"/>
    <cellStyle name="SAPBEXresData 5 6 6" xfId="28591"/>
    <cellStyle name="SAPBEXresData 5 6 7" xfId="31034"/>
    <cellStyle name="SAPBEXresData 5 7" xfId="10213"/>
    <cellStyle name="SAPBEXresData 5 8" xfId="14742"/>
    <cellStyle name="SAPBEXresData 5 9" xfId="21592"/>
    <cellStyle name="SAPBEXresData 6" xfId="42316"/>
    <cellStyle name="SAPBEXresData 6 2" xfId="42317"/>
    <cellStyle name="SAPBEXresData 6 3" xfId="42318"/>
    <cellStyle name="SAPBEXresData 7" xfId="42319"/>
    <cellStyle name="SAPBEXresDataEmph" xfId="646"/>
    <cellStyle name="SAPBEXresDataEmph 2" xfId="1099"/>
    <cellStyle name="SAPBEXresDataEmph 2 10" xfId="10224"/>
    <cellStyle name="SAPBEXresDataEmph 2 11" xfId="14753"/>
    <cellStyle name="SAPBEXresDataEmph 2 12" xfId="21602"/>
    <cellStyle name="SAPBEXresDataEmph 2 13" xfId="28592"/>
    <cellStyle name="SAPBEXresDataEmph 2 2" xfId="1204"/>
    <cellStyle name="SAPBEXresDataEmph 2 2 10" xfId="21603"/>
    <cellStyle name="SAPBEXresDataEmph 2 2 11" xfId="25090"/>
    <cellStyle name="SAPBEXresDataEmph 2 2 12" xfId="28593"/>
    <cellStyle name="SAPBEXresDataEmph 2 2 2" xfId="1755"/>
    <cellStyle name="SAPBEXresDataEmph 2 2 2 2" xfId="4304"/>
    <cellStyle name="SAPBEXresDataEmph 2 2 2 2 2" xfId="10227"/>
    <cellStyle name="SAPBEXresDataEmph 2 2 2 2 3" xfId="14756"/>
    <cellStyle name="SAPBEXresDataEmph 2 2 2 2 4" xfId="21605"/>
    <cellStyle name="SAPBEXresDataEmph 2 2 2 2 5" xfId="25092"/>
    <cellStyle name="SAPBEXresDataEmph 2 2 2 2 6" xfId="28595"/>
    <cellStyle name="SAPBEXresDataEmph 2 2 2 2 7" xfId="31036"/>
    <cellStyle name="SAPBEXresDataEmph 2 2 2 3" xfId="10226"/>
    <cellStyle name="SAPBEXresDataEmph 2 2 2 3 2" xfId="42320"/>
    <cellStyle name="SAPBEXresDataEmph 2 2 2 4" xfId="14755"/>
    <cellStyle name="SAPBEXresDataEmph 2 2 2 5" xfId="21604"/>
    <cellStyle name="SAPBEXresDataEmph 2 2 2 6" xfId="25091"/>
    <cellStyle name="SAPBEXresDataEmph 2 2 2 7" xfId="28594"/>
    <cellStyle name="SAPBEXresDataEmph 2 2 2 8" xfId="31035"/>
    <cellStyle name="SAPBEXresDataEmph 2 2 3" xfId="2174"/>
    <cellStyle name="SAPBEXresDataEmph 2 2 3 2" xfId="4721"/>
    <cellStyle name="SAPBEXresDataEmph 2 2 3 2 2" xfId="10229"/>
    <cellStyle name="SAPBEXresDataEmph 2 2 3 2 3" xfId="14758"/>
    <cellStyle name="SAPBEXresDataEmph 2 2 3 2 4" xfId="21607"/>
    <cellStyle name="SAPBEXresDataEmph 2 2 3 2 5" xfId="25094"/>
    <cellStyle name="SAPBEXresDataEmph 2 2 3 2 6" xfId="28597"/>
    <cellStyle name="SAPBEXresDataEmph 2 2 3 2 7" xfId="31038"/>
    <cellStyle name="SAPBEXresDataEmph 2 2 3 3" xfId="10228"/>
    <cellStyle name="SAPBEXresDataEmph 2 2 3 4" xfId="14757"/>
    <cellStyle name="SAPBEXresDataEmph 2 2 3 5" xfId="21606"/>
    <cellStyle name="SAPBEXresDataEmph 2 2 3 6" xfId="25093"/>
    <cellStyle name="SAPBEXresDataEmph 2 2 3 7" xfId="28596"/>
    <cellStyle name="SAPBEXresDataEmph 2 2 3 8" xfId="31037"/>
    <cellStyle name="SAPBEXresDataEmph 2 2 4" xfId="2586"/>
    <cellStyle name="SAPBEXresDataEmph 2 2 4 2" xfId="5133"/>
    <cellStyle name="SAPBEXresDataEmph 2 2 4 2 2" xfId="10231"/>
    <cellStyle name="SAPBEXresDataEmph 2 2 4 2 3" xfId="14760"/>
    <cellStyle name="SAPBEXresDataEmph 2 2 4 2 4" xfId="21609"/>
    <cellStyle name="SAPBEXresDataEmph 2 2 4 2 5" xfId="25096"/>
    <cellStyle name="SAPBEXresDataEmph 2 2 4 2 6" xfId="28599"/>
    <cellStyle name="SAPBEXresDataEmph 2 2 4 2 7" xfId="31040"/>
    <cellStyle name="SAPBEXresDataEmph 2 2 4 3" xfId="10230"/>
    <cellStyle name="SAPBEXresDataEmph 2 2 4 4" xfId="14759"/>
    <cellStyle name="SAPBEXresDataEmph 2 2 4 5" xfId="21608"/>
    <cellStyle name="SAPBEXresDataEmph 2 2 4 6" xfId="25095"/>
    <cellStyle name="SAPBEXresDataEmph 2 2 4 7" xfId="28598"/>
    <cellStyle name="SAPBEXresDataEmph 2 2 4 8" xfId="31039"/>
    <cellStyle name="SAPBEXresDataEmph 2 2 5" xfId="3001"/>
    <cellStyle name="SAPBEXresDataEmph 2 2 5 2" xfId="5548"/>
    <cellStyle name="SAPBEXresDataEmph 2 2 5 2 2" xfId="10233"/>
    <cellStyle name="SAPBEXresDataEmph 2 2 5 2 3" xfId="14762"/>
    <cellStyle name="SAPBEXresDataEmph 2 2 5 2 4" xfId="21611"/>
    <cellStyle name="SAPBEXresDataEmph 2 2 5 2 5" xfId="25098"/>
    <cellStyle name="SAPBEXresDataEmph 2 2 5 2 6" xfId="28601"/>
    <cellStyle name="SAPBEXresDataEmph 2 2 5 2 7" xfId="31041"/>
    <cellStyle name="SAPBEXresDataEmph 2 2 5 3" xfId="10232"/>
    <cellStyle name="SAPBEXresDataEmph 2 2 5 4" xfId="14761"/>
    <cellStyle name="SAPBEXresDataEmph 2 2 5 5" xfId="21610"/>
    <cellStyle name="SAPBEXresDataEmph 2 2 5 6" xfId="25097"/>
    <cellStyle name="SAPBEXresDataEmph 2 2 5 7" xfId="28600"/>
    <cellStyle name="SAPBEXresDataEmph 2 2 6" xfId="3479"/>
    <cellStyle name="SAPBEXresDataEmph 2 2 6 2" xfId="10234"/>
    <cellStyle name="SAPBEXresDataEmph 2 2 6 3" xfId="14763"/>
    <cellStyle name="SAPBEXresDataEmph 2 2 6 4" xfId="21612"/>
    <cellStyle name="SAPBEXresDataEmph 2 2 6 5" xfId="25099"/>
    <cellStyle name="SAPBEXresDataEmph 2 2 6 6" xfId="28602"/>
    <cellStyle name="SAPBEXresDataEmph 2 2 6 7" xfId="31042"/>
    <cellStyle name="SAPBEXresDataEmph 2 2 7" xfId="3757"/>
    <cellStyle name="SAPBEXresDataEmph 2 2 7 2" xfId="10235"/>
    <cellStyle name="SAPBEXresDataEmph 2 2 7 3" xfId="14764"/>
    <cellStyle name="SAPBEXresDataEmph 2 2 7 4" xfId="21613"/>
    <cellStyle name="SAPBEXresDataEmph 2 2 7 5" xfId="25100"/>
    <cellStyle name="SAPBEXresDataEmph 2 2 7 6" xfId="28603"/>
    <cellStyle name="SAPBEXresDataEmph 2 2 7 7" xfId="31043"/>
    <cellStyle name="SAPBEXresDataEmph 2 2 8" xfId="10225"/>
    <cellStyle name="SAPBEXresDataEmph 2 2 9" xfId="14754"/>
    <cellStyle name="SAPBEXresDataEmph 2 3" xfId="1303"/>
    <cellStyle name="SAPBEXresDataEmph 2 3 10" xfId="21614"/>
    <cellStyle name="SAPBEXresDataEmph 2 3 11" xfId="28604"/>
    <cellStyle name="SAPBEXresDataEmph 2 3 12" xfId="31044"/>
    <cellStyle name="SAPBEXresDataEmph 2 3 2" xfId="1854"/>
    <cellStyle name="SAPBEXresDataEmph 2 3 2 2" xfId="4403"/>
    <cellStyle name="SAPBEXresDataEmph 2 3 2 2 2" xfId="10238"/>
    <cellStyle name="SAPBEXresDataEmph 2 3 2 2 3" xfId="14767"/>
    <cellStyle name="SAPBEXresDataEmph 2 3 2 2 4" xfId="21616"/>
    <cellStyle name="SAPBEXresDataEmph 2 3 2 2 5" xfId="25102"/>
    <cellStyle name="SAPBEXresDataEmph 2 3 2 2 6" xfId="28606"/>
    <cellStyle name="SAPBEXresDataEmph 2 3 2 2 7" xfId="31046"/>
    <cellStyle name="SAPBEXresDataEmph 2 3 2 3" xfId="10237"/>
    <cellStyle name="SAPBEXresDataEmph 2 3 2 4" xfId="14766"/>
    <cellStyle name="SAPBEXresDataEmph 2 3 2 5" xfId="21615"/>
    <cellStyle name="SAPBEXresDataEmph 2 3 2 6" xfId="25101"/>
    <cellStyle name="SAPBEXresDataEmph 2 3 2 7" xfId="28605"/>
    <cellStyle name="SAPBEXresDataEmph 2 3 2 8" xfId="31045"/>
    <cellStyle name="SAPBEXresDataEmph 2 3 3" xfId="2273"/>
    <cellStyle name="SAPBEXresDataEmph 2 3 3 2" xfId="4820"/>
    <cellStyle name="SAPBEXresDataEmph 2 3 3 2 2" xfId="10240"/>
    <cellStyle name="SAPBEXresDataEmph 2 3 3 2 3" xfId="14769"/>
    <cellStyle name="SAPBEXresDataEmph 2 3 3 2 4" xfId="21618"/>
    <cellStyle name="SAPBEXresDataEmph 2 3 3 2 5" xfId="25104"/>
    <cellStyle name="SAPBEXresDataEmph 2 3 3 2 6" xfId="28608"/>
    <cellStyle name="SAPBEXresDataEmph 2 3 3 2 7" xfId="31048"/>
    <cellStyle name="SAPBEXresDataEmph 2 3 3 3" xfId="10239"/>
    <cellStyle name="SAPBEXresDataEmph 2 3 3 4" xfId="14768"/>
    <cellStyle name="SAPBEXresDataEmph 2 3 3 5" xfId="21617"/>
    <cellStyle name="SAPBEXresDataEmph 2 3 3 6" xfId="25103"/>
    <cellStyle name="SAPBEXresDataEmph 2 3 3 7" xfId="28607"/>
    <cellStyle name="SAPBEXresDataEmph 2 3 3 8" xfId="31047"/>
    <cellStyle name="SAPBEXresDataEmph 2 3 4" xfId="2685"/>
    <cellStyle name="SAPBEXresDataEmph 2 3 4 2" xfId="5232"/>
    <cellStyle name="SAPBEXresDataEmph 2 3 4 2 2" xfId="10242"/>
    <cellStyle name="SAPBEXresDataEmph 2 3 4 2 3" xfId="14771"/>
    <cellStyle name="SAPBEXresDataEmph 2 3 4 2 4" xfId="21620"/>
    <cellStyle name="SAPBEXresDataEmph 2 3 4 2 5" xfId="25106"/>
    <cellStyle name="SAPBEXresDataEmph 2 3 4 2 6" xfId="28610"/>
    <cellStyle name="SAPBEXresDataEmph 2 3 4 2 7" xfId="31050"/>
    <cellStyle name="SAPBEXresDataEmph 2 3 4 3" xfId="10241"/>
    <cellStyle name="SAPBEXresDataEmph 2 3 4 4" xfId="14770"/>
    <cellStyle name="SAPBEXresDataEmph 2 3 4 5" xfId="21619"/>
    <cellStyle name="SAPBEXresDataEmph 2 3 4 6" xfId="25105"/>
    <cellStyle name="SAPBEXresDataEmph 2 3 4 7" xfId="28609"/>
    <cellStyle name="SAPBEXresDataEmph 2 3 4 8" xfId="31049"/>
    <cellStyle name="SAPBEXresDataEmph 2 3 5" xfId="3100"/>
    <cellStyle name="SAPBEXresDataEmph 2 3 5 2" xfId="5647"/>
    <cellStyle name="SAPBEXresDataEmph 2 3 5 2 2" xfId="10244"/>
    <cellStyle name="SAPBEXresDataEmph 2 3 5 2 3" xfId="14773"/>
    <cellStyle name="SAPBEXresDataEmph 2 3 5 2 4" xfId="21622"/>
    <cellStyle name="SAPBEXresDataEmph 2 3 5 2 5" xfId="25108"/>
    <cellStyle name="SAPBEXresDataEmph 2 3 5 2 6" xfId="28612"/>
    <cellStyle name="SAPBEXresDataEmph 2 3 5 2 7" xfId="31052"/>
    <cellStyle name="SAPBEXresDataEmph 2 3 5 3" xfId="10243"/>
    <cellStyle name="SAPBEXresDataEmph 2 3 5 4" xfId="14772"/>
    <cellStyle name="SAPBEXresDataEmph 2 3 5 5" xfId="21621"/>
    <cellStyle name="SAPBEXresDataEmph 2 3 5 6" xfId="25107"/>
    <cellStyle name="SAPBEXresDataEmph 2 3 5 7" xfId="28611"/>
    <cellStyle name="SAPBEXresDataEmph 2 3 5 8" xfId="31051"/>
    <cellStyle name="SAPBEXresDataEmph 2 3 6" xfId="3480"/>
    <cellStyle name="SAPBEXresDataEmph 2 3 6 2" xfId="10245"/>
    <cellStyle name="SAPBEXresDataEmph 2 3 6 3" xfId="14774"/>
    <cellStyle name="SAPBEXresDataEmph 2 3 6 4" xfId="21623"/>
    <cellStyle name="SAPBEXresDataEmph 2 3 6 5" xfId="25109"/>
    <cellStyle name="SAPBEXresDataEmph 2 3 6 6" xfId="28613"/>
    <cellStyle name="SAPBEXresDataEmph 2 3 6 7" xfId="31053"/>
    <cellStyle name="SAPBEXresDataEmph 2 3 7" xfId="3856"/>
    <cellStyle name="SAPBEXresDataEmph 2 3 7 2" xfId="10246"/>
    <cellStyle name="SAPBEXresDataEmph 2 3 7 3" xfId="14775"/>
    <cellStyle name="SAPBEXresDataEmph 2 3 7 4" xfId="21624"/>
    <cellStyle name="SAPBEXresDataEmph 2 3 7 5" xfId="25110"/>
    <cellStyle name="SAPBEXresDataEmph 2 3 7 6" xfId="28614"/>
    <cellStyle name="SAPBEXresDataEmph 2 3 7 7" xfId="31054"/>
    <cellStyle name="SAPBEXresDataEmph 2 3 8" xfId="10236"/>
    <cellStyle name="SAPBEXresDataEmph 2 3 9" xfId="14765"/>
    <cellStyle name="SAPBEXresDataEmph 2 4" xfId="1651"/>
    <cellStyle name="SAPBEXresDataEmph 2 4 2" xfId="4200"/>
    <cellStyle name="SAPBEXresDataEmph 2 4 2 2" xfId="10248"/>
    <cellStyle name="SAPBEXresDataEmph 2 4 2 3" xfId="14777"/>
    <cellStyle name="SAPBEXresDataEmph 2 4 2 4" xfId="21626"/>
    <cellStyle name="SAPBEXresDataEmph 2 4 2 5" xfId="25112"/>
    <cellStyle name="SAPBEXresDataEmph 2 4 2 6" xfId="28616"/>
    <cellStyle name="SAPBEXresDataEmph 2 4 2 7" xfId="31056"/>
    <cellStyle name="SAPBEXresDataEmph 2 4 3" xfId="10247"/>
    <cellStyle name="SAPBEXresDataEmph 2 4 4" xfId="14776"/>
    <cellStyle name="SAPBEXresDataEmph 2 4 5" xfId="21625"/>
    <cellStyle name="SAPBEXresDataEmph 2 4 6" xfId="25111"/>
    <cellStyle name="SAPBEXresDataEmph 2 4 7" xfId="28615"/>
    <cellStyle name="SAPBEXresDataEmph 2 4 8" xfId="31055"/>
    <cellStyle name="SAPBEXresDataEmph 2 5" xfId="2070"/>
    <cellStyle name="SAPBEXresDataEmph 2 5 2" xfId="4617"/>
    <cellStyle name="SAPBEXresDataEmph 2 5 2 2" xfId="10250"/>
    <cellStyle name="SAPBEXresDataEmph 2 5 2 3" xfId="14779"/>
    <cellStyle name="SAPBEXresDataEmph 2 5 2 4" xfId="21628"/>
    <cellStyle name="SAPBEXresDataEmph 2 5 2 5" xfId="25114"/>
    <cellStyle name="SAPBEXresDataEmph 2 5 2 6" xfId="28618"/>
    <cellStyle name="SAPBEXresDataEmph 2 5 2 7" xfId="31058"/>
    <cellStyle name="SAPBEXresDataEmph 2 5 3" xfId="10249"/>
    <cellStyle name="SAPBEXresDataEmph 2 5 4" xfId="14778"/>
    <cellStyle name="SAPBEXresDataEmph 2 5 5" xfId="21627"/>
    <cellStyle name="SAPBEXresDataEmph 2 5 6" xfId="25113"/>
    <cellStyle name="SAPBEXresDataEmph 2 5 7" xfId="28617"/>
    <cellStyle name="SAPBEXresDataEmph 2 5 8" xfId="31057"/>
    <cellStyle name="SAPBEXresDataEmph 2 6" xfId="2482"/>
    <cellStyle name="SAPBEXresDataEmph 2 6 2" xfId="5029"/>
    <cellStyle name="SAPBEXresDataEmph 2 6 2 2" xfId="10252"/>
    <cellStyle name="SAPBEXresDataEmph 2 6 2 3" xfId="14781"/>
    <cellStyle name="SAPBEXresDataEmph 2 6 2 4" xfId="21630"/>
    <cellStyle name="SAPBEXresDataEmph 2 6 2 5" xfId="25116"/>
    <cellStyle name="SAPBEXresDataEmph 2 6 2 6" xfId="28620"/>
    <cellStyle name="SAPBEXresDataEmph 2 6 2 7" xfId="31060"/>
    <cellStyle name="SAPBEXresDataEmph 2 6 3" xfId="10251"/>
    <cellStyle name="SAPBEXresDataEmph 2 6 4" xfId="14780"/>
    <cellStyle name="SAPBEXresDataEmph 2 6 5" xfId="21629"/>
    <cellStyle name="SAPBEXresDataEmph 2 6 6" xfId="25115"/>
    <cellStyle name="SAPBEXresDataEmph 2 6 7" xfId="28619"/>
    <cellStyle name="SAPBEXresDataEmph 2 6 8" xfId="31059"/>
    <cellStyle name="SAPBEXresDataEmph 2 7" xfId="2897"/>
    <cellStyle name="SAPBEXresDataEmph 2 7 2" xfId="5444"/>
    <cellStyle name="SAPBEXresDataEmph 2 7 2 2" xfId="10254"/>
    <cellStyle name="SAPBEXresDataEmph 2 7 2 3" xfId="14783"/>
    <cellStyle name="SAPBEXresDataEmph 2 7 2 4" xfId="21632"/>
    <cellStyle name="SAPBEXresDataEmph 2 7 2 5" xfId="25118"/>
    <cellStyle name="SAPBEXresDataEmph 2 7 2 6" xfId="28622"/>
    <cellStyle name="SAPBEXresDataEmph 2 7 2 7" xfId="31062"/>
    <cellStyle name="SAPBEXresDataEmph 2 7 3" xfId="10253"/>
    <cellStyle name="SAPBEXresDataEmph 2 7 4" xfId="14782"/>
    <cellStyle name="SAPBEXresDataEmph 2 7 5" xfId="21631"/>
    <cellStyle name="SAPBEXresDataEmph 2 7 6" xfId="25117"/>
    <cellStyle name="SAPBEXresDataEmph 2 7 7" xfId="28621"/>
    <cellStyle name="SAPBEXresDataEmph 2 7 8" xfId="31061"/>
    <cellStyle name="SAPBEXresDataEmph 2 8" xfId="3478"/>
    <cellStyle name="SAPBEXresDataEmph 2 8 2" xfId="10255"/>
    <cellStyle name="SAPBEXresDataEmph 2 8 3" xfId="14784"/>
    <cellStyle name="SAPBEXresDataEmph 2 8 4" xfId="21633"/>
    <cellStyle name="SAPBEXresDataEmph 2 8 5" xfId="25119"/>
    <cellStyle name="SAPBEXresDataEmph 2 8 6" xfId="28623"/>
    <cellStyle name="SAPBEXresDataEmph 2 8 7" xfId="31063"/>
    <cellStyle name="SAPBEXresDataEmph 2 9" xfId="3653"/>
    <cellStyle name="SAPBEXresDataEmph 2 9 2" xfId="10256"/>
    <cellStyle name="SAPBEXresDataEmph 2 9 3" xfId="14785"/>
    <cellStyle name="SAPBEXresDataEmph 2 9 4" xfId="21634"/>
    <cellStyle name="SAPBEXresDataEmph 2 9 5" xfId="25120"/>
    <cellStyle name="SAPBEXresDataEmph 2 9 6" xfId="28624"/>
    <cellStyle name="SAPBEXresDataEmph 2 9 7" xfId="31064"/>
    <cellStyle name="SAPBEXresDataEmph 3" xfId="931"/>
    <cellStyle name="SAPBEXresDataEmph 3 10" xfId="25121"/>
    <cellStyle name="SAPBEXresDataEmph 3 11" xfId="28625"/>
    <cellStyle name="SAPBEXresDataEmph 3 12" xfId="31065"/>
    <cellStyle name="SAPBEXresDataEmph 3 2" xfId="1515"/>
    <cellStyle name="SAPBEXresDataEmph 3 2 2" xfId="4064"/>
    <cellStyle name="SAPBEXresDataEmph 3 2 2 2" xfId="10259"/>
    <cellStyle name="SAPBEXresDataEmph 3 2 2 2 2" xfId="42321"/>
    <cellStyle name="SAPBEXresDataEmph 3 2 2 2 3" xfId="42322"/>
    <cellStyle name="SAPBEXresDataEmph 3 2 2 3" xfId="14788"/>
    <cellStyle name="SAPBEXresDataEmph 3 2 2 3 2" xfId="42323"/>
    <cellStyle name="SAPBEXresDataEmph 3 2 2 4" xfId="21636"/>
    <cellStyle name="SAPBEXresDataEmph 3 2 2 5" xfId="25123"/>
    <cellStyle name="SAPBEXresDataEmph 3 2 2 6" xfId="28627"/>
    <cellStyle name="SAPBEXresDataEmph 3 2 2 7" xfId="31067"/>
    <cellStyle name="SAPBEXresDataEmph 3 2 3" xfId="10258"/>
    <cellStyle name="SAPBEXresDataEmph 3 2 3 2" xfId="42324"/>
    <cellStyle name="SAPBEXresDataEmph 3 2 3 3" xfId="42325"/>
    <cellStyle name="SAPBEXresDataEmph 3 2 4" xfId="14787"/>
    <cellStyle name="SAPBEXresDataEmph 3 2 4 2" xfId="42326"/>
    <cellStyle name="SAPBEXresDataEmph 3 2 5" xfId="21635"/>
    <cellStyle name="SAPBEXresDataEmph 3 2 6" xfId="25122"/>
    <cellStyle name="SAPBEXresDataEmph 3 2 7" xfId="28626"/>
    <cellStyle name="SAPBEXresDataEmph 3 2 8" xfId="31066"/>
    <cellStyle name="SAPBEXresDataEmph 3 3" xfId="1412"/>
    <cellStyle name="SAPBEXresDataEmph 3 3 2" xfId="3961"/>
    <cellStyle name="SAPBEXresDataEmph 3 3 2 2" xfId="10261"/>
    <cellStyle name="SAPBEXresDataEmph 3 3 2 3" xfId="14790"/>
    <cellStyle name="SAPBEXresDataEmph 3 3 2 4" xfId="21638"/>
    <cellStyle name="SAPBEXresDataEmph 3 3 2 5" xfId="25125"/>
    <cellStyle name="SAPBEXresDataEmph 3 3 2 6" xfId="28629"/>
    <cellStyle name="SAPBEXresDataEmph 3 3 2 7" xfId="31069"/>
    <cellStyle name="SAPBEXresDataEmph 3 3 3" xfId="10260"/>
    <cellStyle name="SAPBEXresDataEmph 3 3 3 2" xfId="42327"/>
    <cellStyle name="SAPBEXresDataEmph 3 3 4" xfId="14789"/>
    <cellStyle name="SAPBEXresDataEmph 3 3 5" xfId="21637"/>
    <cellStyle name="SAPBEXresDataEmph 3 3 6" xfId="25124"/>
    <cellStyle name="SAPBEXresDataEmph 3 3 7" xfId="28628"/>
    <cellStyle name="SAPBEXresDataEmph 3 3 8" xfId="31068"/>
    <cellStyle name="SAPBEXresDataEmph 3 4" xfId="1480"/>
    <cellStyle name="SAPBEXresDataEmph 3 4 2" xfId="4029"/>
    <cellStyle name="SAPBEXresDataEmph 3 4 2 2" xfId="10263"/>
    <cellStyle name="SAPBEXresDataEmph 3 4 2 3" xfId="14792"/>
    <cellStyle name="SAPBEXresDataEmph 3 4 2 4" xfId="21639"/>
    <cellStyle name="SAPBEXresDataEmph 3 4 2 5" xfId="25127"/>
    <cellStyle name="SAPBEXresDataEmph 3 4 2 6" xfId="28631"/>
    <cellStyle name="SAPBEXresDataEmph 3 4 2 7" xfId="31071"/>
    <cellStyle name="SAPBEXresDataEmph 3 4 3" xfId="10262"/>
    <cellStyle name="SAPBEXresDataEmph 3 4 4" xfId="14791"/>
    <cellStyle name="SAPBEXresDataEmph 3 4 5" xfId="25126"/>
    <cellStyle name="SAPBEXresDataEmph 3 4 6" xfId="28630"/>
    <cellStyle name="SAPBEXresDataEmph 3 4 7" xfId="31070"/>
    <cellStyle name="SAPBEXresDataEmph 3 5" xfId="1446"/>
    <cellStyle name="SAPBEXresDataEmph 3 5 2" xfId="3995"/>
    <cellStyle name="SAPBEXresDataEmph 3 5 2 2" xfId="10265"/>
    <cellStyle name="SAPBEXresDataEmph 3 5 2 3" xfId="14794"/>
    <cellStyle name="SAPBEXresDataEmph 3 5 2 4" xfId="21641"/>
    <cellStyle name="SAPBEXresDataEmph 3 5 2 5" xfId="25129"/>
    <cellStyle name="SAPBEXresDataEmph 3 5 2 6" xfId="28633"/>
    <cellStyle name="SAPBEXresDataEmph 3 5 2 7" xfId="31073"/>
    <cellStyle name="SAPBEXresDataEmph 3 5 3" xfId="10264"/>
    <cellStyle name="SAPBEXresDataEmph 3 5 4" xfId="14793"/>
    <cellStyle name="SAPBEXresDataEmph 3 5 5" xfId="21640"/>
    <cellStyle name="SAPBEXresDataEmph 3 5 6" xfId="25128"/>
    <cellStyle name="SAPBEXresDataEmph 3 5 7" xfId="28632"/>
    <cellStyle name="SAPBEXresDataEmph 3 5 8" xfId="31072"/>
    <cellStyle name="SAPBEXresDataEmph 3 6" xfId="3481"/>
    <cellStyle name="SAPBEXresDataEmph 3 6 2" xfId="10266"/>
    <cellStyle name="SAPBEXresDataEmph 3 6 3" xfId="14795"/>
    <cellStyle name="SAPBEXresDataEmph 3 6 4" xfId="21642"/>
    <cellStyle name="SAPBEXresDataEmph 3 6 5" xfId="25130"/>
    <cellStyle name="SAPBEXresDataEmph 3 6 6" xfId="28634"/>
    <cellStyle name="SAPBEXresDataEmph 3 6 7" xfId="31074"/>
    <cellStyle name="SAPBEXresDataEmph 3 7" xfId="3230"/>
    <cellStyle name="SAPBEXresDataEmph 3 7 2" xfId="10267"/>
    <cellStyle name="SAPBEXresDataEmph 3 7 3" xfId="14796"/>
    <cellStyle name="SAPBEXresDataEmph 3 7 4" xfId="21643"/>
    <cellStyle name="SAPBEXresDataEmph 3 7 5" xfId="25131"/>
    <cellStyle name="SAPBEXresDataEmph 3 7 6" xfId="28635"/>
    <cellStyle name="SAPBEXresDataEmph 3 7 7" xfId="31075"/>
    <cellStyle name="SAPBEXresDataEmph 3 8" xfId="10257"/>
    <cellStyle name="SAPBEXresDataEmph 3 9" xfId="14786"/>
    <cellStyle name="SAPBEXresDataEmph 4" xfId="974"/>
    <cellStyle name="SAPBEXresDataEmph 4 10" xfId="28636"/>
    <cellStyle name="SAPBEXresDataEmph 4 11" xfId="31076"/>
    <cellStyle name="SAPBEXresDataEmph 4 2" xfId="1558"/>
    <cellStyle name="SAPBEXresDataEmph 4 2 2" xfId="4107"/>
    <cellStyle name="SAPBEXresDataEmph 4 2 2 2" xfId="10270"/>
    <cellStyle name="SAPBEXresDataEmph 4 2 2 3" xfId="14799"/>
    <cellStyle name="SAPBEXresDataEmph 4 2 2 4" xfId="21646"/>
    <cellStyle name="SAPBEXresDataEmph 4 2 2 5" xfId="25134"/>
    <cellStyle name="SAPBEXresDataEmph 4 2 2 6" xfId="28638"/>
    <cellStyle name="SAPBEXresDataEmph 4 2 2 7" xfId="31078"/>
    <cellStyle name="SAPBEXresDataEmph 4 2 3" xfId="10269"/>
    <cellStyle name="SAPBEXresDataEmph 4 2 4" xfId="14798"/>
    <cellStyle name="SAPBEXresDataEmph 4 2 5" xfId="21645"/>
    <cellStyle name="SAPBEXresDataEmph 4 2 6" xfId="25133"/>
    <cellStyle name="SAPBEXresDataEmph 4 2 7" xfId="28637"/>
    <cellStyle name="SAPBEXresDataEmph 4 2 8" xfId="31077"/>
    <cellStyle name="SAPBEXresDataEmph 4 3" xfId="1977"/>
    <cellStyle name="SAPBEXresDataEmph 4 3 2" xfId="4524"/>
    <cellStyle name="SAPBEXresDataEmph 4 3 2 2" xfId="10272"/>
    <cellStyle name="SAPBEXresDataEmph 4 3 2 3" xfId="21648"/>
    <cellStyle name="SAPBEXresDataEmph 4 3 2 4" xfId="25136"/>
    <cellStyle name="SAPBEXresDataEmph 4 3 2 5" xfId="28640"/>
    <cellStyle name="SAPBEXresDataEmph 4 3 2 6" xfId="31080"/>
    <cellStyle name="SAPBEXresDataEmph 4 3 3" xfId="10271"/>
    <cellStyle name="SAPBEXresDataEmph 4 3 4" xfId="21647"/>
    <cellStyle name="SAPBEXresDataEmph 4 3 5" xfId="25135"/>
    <cellStyle name="SAPBEXresDataEmph 4 3 6" xfId="28639"/>
    <cellStyle name="SAPBEXresDataEmph 4 3 7" xfId="31079"/>
    <cellStyle name="SAPBEXresDataEmph 4 4" xfId="2389"/>
    <cellStyle name="SAPBEXresDataEmph 4 4 2" xfId="4936"/>
    <cellStyle name="SAPBEXresDataEmph 4 4 2 2" xfId="10274"/>
    <cellStyle name="SAPBEXresDataEmph 4 4 2 3" xfId="14803"/>
    <cellStyle name="SAPBEXresDataEmph 4 4 2 4" xfId="21650"/>
    <cellStyle name="SAPBEXresDataEmph 4 4 2 5" xfId="25138"/>
    <cellStyle name="SAPBEXresDataEmph 4 4 2 6" xfId="28642"/>
    <cellStyle name="SAPBEXresDataEmph 4 4 2 7" xfId="31082"/>
    <cellStyle name="SAPBEXresDataEmph 4 4 3" xfId="10273"/>
    <cellStyle name="SAPBEXresDataEmph 4 4 4" xfId="14802"/>
    <cellStyle name="SAPBEXresDataEmph 4 4 5" xfId="21649"/>
    <cellStyle name="SAPBEXresDataEmph 4 4 6" xfId="25137"/>
    <cellStyle name="SAPBEXresDataEmph 4 4 7" xfId="28641"/>
    <cellStyle name="SAPBEXresDataEmph 4 4 8" xfId="31081"/>
    <cellStyle name="SAPBEXresDataEmph 4 5" xfId="2804"/>
    <cellStyle name="SAPBEXresDataEmph 4 5 2" xfId="5351"/>
    <cellStyle name="SAPBEXresDataEmph 4 5 2 2" xfId="14805"/>
    <cellStyle name="SAPBEXresDataEmph 4 5 2 3" xfId="21652"/>
    <cellStyle name="SAPBEXresDataEmph 4 5 2 4" xfId="25140"/>
    <cellStyle name="SAPBEXresDataEmph 4 5 2 5" xfId="28644"/>
    <cellStyle name="SAPBEXresDataEmph 4 5 2 6" xfId="31084"/>
    <cellStyle name="SAPBEXresDataEmph 4 5 3" xfId="14804"/>
    <cellStyle name="SAPBEXresDataEmph 4 5 4" xfId="21651"/>
    <cellStyle name="SAPBEXresDataEmph 4 5 5" xfId="25139"/>
    <cellStyle name="SAPBEXresDataEmph 4 5 6" xfId="28643"/>
    <cellStyle name="SAPBEXresDataEmph 4 5 7" xfId="31083"/>
    <cellStyle name="SAPBEXresDataEmph 4 6" xfId="3482"/>
    <cellStyle name="SAPBEXresDataEmph 4 6 2" xfId="10277"/>
    <cellStyle name="SAPBEXresDataEmph 4 6 3" xfId="14806"/>
    <cellStyle name="SAPBEXresDataEmph 4 6 4" xfId="21653"/>
    <cellStyle name="SAPBEXresDataEmph 4 6 5" xfId="25141"/>
    <cellStyle name="SAPBEXresDataEmph 4 6 6" xfId="28645"/>
    <cellStyle name="SAPBEXresDataEmph 4 6 7" xfId="31085"/>
    <cellStyle name="SAPBEXresDataEmph 4 7" xfId="3560"/>
    <cellStyle name="SAPBEXresDataEmph 4 7 2" xfId="10278"/>
    <cellStyle name="SAPBEXresDataEmph 4 7 3" xfId="14807"/>
    <cellStyle name="SAPBEXresDataEmph 4 7 4" xfId="21654"/>
    <cellStyle name="SAPBEXresDataEmph 4 7 5" xfId="25142"/>
    <cellStyle name="SAPBEXresDataEmph 4 7 6" xfId="28646"/>
    <cellStyle name="SAPBEXresDataEmph 4 7 7" xfId="31086"/>
    <cellStyle name="SAPBEXresDataEmph 4 8" xfId="21644"/>
    <cellStyle name="SAPBEXresDataEmph 4 9" xfId="25132"/>
    <cellStyle name="SAPBEXresDataEmph 5" xfId="1385"/>
    <cellStyle name="SAPBEXresDataEmph 5 10" xfId="25143"/>
    <cellStyle name="SAPBEXresDataEmph 5 11" xfId="31087"/>
    <cellStyle name="SAPBEXresDataEmph 5 2" xfId="1935"/>
    <cellStyle name="SAPBEXresDataEmph 5 2 2" xfId="4482"/>
    <cellStyle name="SAPBEXresDataEmph 5 2 2 2" xfId="10281"/>
    <cellStyle name="SAPBEXresDataEmph 5 2 2 3" xfId="14810"/>
    <cellStyle name="SAPBEXresDataEmph 5 2 2 4" xfId="21657"/>
    <cellStyle name="SAPBEXresDataEmph 5 2 2 5" xfId="25145"/>
    <cellStyle name="SAPBEXresDataEmph 5 2 2 6" xfId="28648"/>
    <cellStyle name="SAPBEXresDataEmph 5 2 2 7" xfId="31089"/>
    <cellStyle name="SAPBEXresDataEmph 5 2 3" xfId="10280"/>
    <cellStyle name="SAPBEXresDataEmph 5 2 4" xfId="14809"/>
    <cellStyle name="SAPBEXresDataEmph 5 2 5" xfId="21656"/>
    <cellStyle name="SAPBEXresDataEmph 5 2 6" xfId="25144"/>
    <cellStyle name="SAPBEXresDataEmph 5 2 7" xfId="28647"/>
    <cellStyle name="SAPBEXresDataEmph 5 2 8" xfId="31088"/>
    <cellStyle name="SAPBEXresDataEmph 5 3" xfId="2352"/>
    <cellStyle name="SAPBEXresDataEmph 5 3 2" xfId="4899"/>
    <cellStyle name="SAPBEXresDataEmph 5 3 2 2" xfId="10283"/>
    <cellStyle name="SAPBEXresDataEmph 5 3 2 3" xfId="14812"/>
    <cellStyle name="SAPBEXresDataEmph 5 3 2 4" xfId="21659"/>
    <cellStyle name="SAPBEXresDataEmph 5 3 2 5" xfId="25147"/>
    <cellStyle name="SAPBEXresDataEmph 5 3 2 6" xfId="28650"/>
    <cellStyle name="SAPBEXresDataEmph 5 3 2 7" xfId="31091"/>
    <cellStyle name="SAPBEXresDataEmph 5 3 3" xfId="10282"/>
    <cellStyle name="SAPBEXresDataEmph 5 3 4" xfId="14811"/>
    <cellStyle name="SAPBEXresDataEmph 5 3 5" xfId="21658"/>
    <cellStyle name="SAPBEXresDataEmph 5 3 6" xfId="25146"/>
    <cellStyle name="SAPBEXresDataEmph 5 3 7" xfId="28649"/>
    <cellStyle name="SAPBEXresDataEmph 5 3 8" xfId="31090"/>
    <cellStyle name="SAPBEXresDataEmph 5 4" xfId="2764"/>
    <cellStyle name="SAPBEXresDataEmph 5 4 2" xfId="5311"/>
    <cellStyle name="SAPBEXresDataEmph 5 4 2 2" xfId="10285"/>
    <cellStyle name="SAPBEXresDataEmph 5 4 2 3" xfId="14814"/>
    <cellStyle name="SAPBEXresDataEmph 5 4 2 4" xfId="21661"/>
    <cellStyle name="SAPBEXresDataEmph 5 4 2 5" xfId="25149"/>
    <cellStyle name="SAPBEXresDataEmph 5 4 2 6" xfId="28652"/>
    <cellStyle name="SAPBEXresDataEmph 5 4 2 7" xfId="31093"/>
    <cellStyle name="SAPBEXresDataEmph 5 4 3" xfId="10284"/>
    <cellStyle name="SAPBEXresDataEmph 5 4 4" xfId="14813"/>
    <cellStyle name="SAPBEXresDataEmph 5 4 5" xfId="21660"/>
    <cellStyle name="SAPBEXresDataEmph 5 4 6" xfId="25148"/>
    <cellStyle name="SAPBEXresDataEmph 5 4 7" xfId="28651"/>
    <cellStyle name="SAPBEXresDataEmph 5 4 8" xfId="31092"/>
    <cellStyle name="SAPBEXresDataEmph 5 5" xfId="3179"/>
    <cellStyle name="SAPBEXresDataEmph 5 5 2" xfId="5726"/>
    <cellStyle name="SAPBEXresDataEmph 5 5 2 2" xfId="10287"/>
    <cellStyle name="SAPBEXresDataEmph 5 5 2 3" xfId="14816"/>
    <cellStyle name="SAPBEXresDataEmph 5 5 2 4" xfId="21663"/>
    <cellStyle name="SAPBEXresDataEmph 5 5 2 5" xfId="25151"/>
    <cellStyle name="SAPBEXresDataEmph 5 5 2 6" xfId="31095"/>
    <cellStyle name="SAPBEXresDataEmph 5 5 3" xfId="10286"/>
    <cellStyle name="SAPBEXresDataEmph 5 5 4" xfId="14815"/>
    <cellStyle name="SAPBEXresDataEmph 5 5 5" xfId="21662"/>
    <cellStyle name="SAPBEXresDataEmph 5 5 6" xfId="25150"/>
    <cellStyle name="SAPBEXresDataEmph 5 5 7" xfId="31094"/>
    <cellStyle name="SAPBEXresDataEmph 5 6" xfId="3935"/>
    <cellStyle name="SAPBEXresDataEmph 5 6 2" xfId="10288"/>
    <cellStyle name="SAPBEXresDataEmph 5 6 3" xfId="14817"/>
    <cellStyle name="SAPBEXresDataEmph 5 6 4" xfId="21664"/>
    <cellStyle name="SAPBEXresDataEmph 5 6 5" xfId="25152"/>
    <cellStyle name="SAPBEXresDataEmph 5 6 6" xfId="28653"/>
    <cellStyle name="SAPBEXresDataEmph 5 6 7" xfId="31096"/>
    <cellStyle name="SAPBEXresDataEmph 5 7" xfId="10279"/>
    <cellStyle name="SAPBEXresDataEmph 5 8" xfId="14808"/>
    <cellStyle name="SAPBEXresDataEmph 5 9" xfId="21655"/>
    <cellStyle name="SAPBEXresDataEmph 6" xfId="42328"/>
    <cellStyle name="SAPBEXresDataEmph 6 2" xfId="42329"/>
    <cellStyle name="SAPBEXresDataEmph 6 3" xfId="42330"/>
    <cellStyle name="SAPBEXresDataEmph 7" xfId="42331"/>
    <cellStyle name="SAPBEXresItem" xfId="647"/>
    <cellStyle name="SAPBEXresItem 2" xfId="1100"/>
    <cellStyle name="SAPBEXresItem 2 10" xfId="10290"/>
    <cellStyle name="SAPBEXresItem 2 11" xfId="28654"/>
    <cellStyle name="SAPBEXresItem 2 12" xfId="32146"/>
    <cellStyle name="SAPBEXresItem 2 2" xfId="1205"/>
    <cellStyle name="SAPBEXresItem 2 2 10" xfId="25153"/>
    <cellStyle name="SAPBEXresItem 2 2 11" xfId="28655"/>
    <cellStyle name="SAPBEXresItem 2 2 12" xfId="32147"/>
    <cellStyle name="SAPBEXresItem 2 2 2" xfId="1756"/>
    <cellStyle name="SAPBEXresItem 2 2 2 2" xfId="4305"/>
    <cellStyle name="SAPBEXresItem 2 2 2 2 2" xfId="10293"/>
    <cellStyle name="SAPBEXresItem 2 2 2 2 3" xfId="14822"/>
    <cellStyle name="SAPBEXresItem 2 2 2 2 4" xfId="25155"/>
    <cellStyle name="SAPBEXresItem 2 2 2 2 5" xfId="28657"/>
    <cellStyle name="SAPBEXresItem 2 2 2 2 6" xfId="31098"/>
    <cellStyle name="SAPBEXresItem 2 2 2 2 7" xfId="32149"/>
    <cellStyle name="SAPBEXresItem 2 2 2 3" xfId="10292"/>
    <cellStyle name="SAPBEXresItem 2 2 2 3 2" xfId="42332"/>
    <cellStyle name="SAPBEXresItem 2 2 2 4" xfId="14821"/>
    <cellStyle name="SAPBEXresItem 2 2 2 5" xfId="25154"/>
    <cellStyle name="SAPBEXresItem 2 2 2 6" xfId="28656"/>
    <cellStyle name="SAPBEXresItem 2 2 2 7" xfId="31097"/>
    <cellStyle name="SAPBEXresItem 2 2 2 8" xfId="32148"/>
    <cellStyle name="SAPBEXresItem 2 2 3" xfId="2175"/>
    <cellStyle name="SAPBEXresItem 2 2 3 2" xfId="4722"/>
    <cellStyle name="SAPBEXresItem 2 2 3 2 2" xfId="10295"/>
    <cellStyle name="SAPBEXresItem 2 2 3 2 3" xfId="14824"/>
    <cellStyle name="SAPBEXresItem 2 2 3 2 4" xfId="25157"/>
    <cellStyle name="SAPBEXresItem 2 2 3 2 5" xfId="28659"/>
    <cellStyle name="SAPBEXresItem 2 2 3 2 6" xfId="31100"/>
    <cellStyle name="SAPBEXresItem 2 2 3 2 7" xfId="32151"/>
    <cellStyle name="SAPBEXresItem 2 2 3 3" xfId="10294"/>
    <cellStyle name="SAPBEXresItem 2 2 3 4" xfId="14823"/>
    <cellStyle name="SAPBEXresItem 2 2 3 5" xfId="25156"/>
    <cellStyle name="SAPBEXresItem 2 2 3 6" xfId="28658"/>
    <cellStyle name="SAPBEXresItem 2 2 3 7" xfId="31099"/>
    <cellStyle name="SAPBEXresItem 2 2 3 8" xfId="32150"/>
    <cellStyle name="SAPBEXresItem 2 2 4" xfId="2587"/>
    <cellStyle name="SAPBEXresItem 2 2 4 2" xfId="5134"/>
    <cellStyle name="SAPBEXresItem 2 2 4 2 2" xfId="10297"/>
    <cellStyle name="SAPBEXresItem 2 2 4 2 3" xfId="14826"/>
    <cellStyle name="SAPBEXresItem 2 2 4 2 4" xfId="25159"/>
    <cellStyle name="SAPBEXresItem 2 2 4 2 5" xfId="28661"/>
    <cellStyle name="SAPBEXresItem 2 2 4 2 6" xfId="31102"/>
    <cellStyle name="SAPBEXresItem 2 2 4 2 7" xfId="32153"/>
    <cellStyle name="SAPBEXresItem 2 2 4 3" xfId="10296"/>
    <cellStyle name="SAPBEXresItem 2 2 4 4" xfId="14825"/>
    <cellStyle name="SAPBEXresItem 2 2 4 5" xfId="25158"/>
    <cellStyle name="SAPBEXresItem 2 2 4 6" xfId="28660"/>
    <cellStyle name="SAPBEXresItem 2 2 4 7" xfId="31101"/>
    <cellStyle name="SAPBEXresItem 2 2 4 8" xfId="32152"/>
    <cellStyle name="SAPBEXresItem 2 2 5" xfId="3002"/>
    <cellStyle name="SAPBEXresItem 2 2 5 2" xfId="5549"/>
    <cellStyle name="SAPBEXresItem 2 2 5 2 2" xfId="10299"/>
    <cellStyle name="SAPBEXresItem 2 2 5 2 3" xfId="14828"/>
    <cellStyle name="SAPBEXresItem 2 2 5 2 4" xfId="25161"/>
    <cellStyle name="SAPBEXresItem 2 2 5 2 5" xfId="28663"/>
    <cellStyle name="SAPBEXresItem 2 2 5 2 6" xfId="31103"/>
    <cellStyle name="SAPBEXresItem 2 2 5 2 7" xfId="32155"/>
    <cellStyle name="SAPBEXresItem 2 2 5 3" xfId="10298"/>
    <cellStyle name="SAPBEXresItem 2 2 5 4" xfId="14827"/>
    <cellStyle name="SAPBEXresItem 2 2 5 5" xfId="25160"/>
    <cellStyle name="SAPBEXresItem 2 2 5 6" xfId="28662"/>
    <cellStyle name="SAPBEXresItem 2 2 5 7" xfId="32154"/>
    <cellStyle name="SAPBEXresItem 2 2 6" xfId="3484"/>
    <cellStyle name="SAPBEXresItem 2 2 6 2" xfId="10300"/>
    <cellStyle name="SAPBEXresItem 2 2 6 3" xfId="14829"/>
    <cellStyle name="SAPBEXresItem 2 2 6 4" xfId="25162"/>
    <cellStyle name="SAPBEXresItem 2 2 6 5" xfId="28664"/>
    <cellStyle name="SAPBEXresItem 2 2 6 6" xfId="31104"/>
    <cellStyle name="SAPBEXresItem 2 2 6 7" xfId="32156"/>
    <cellStyle name="SAPBEXresItem 2 2 7" xfId="3758"/>
    <cellStyle name="SAPBEXresItem 2 2 7 2" xfId="10301"/>
    <cellStyle name="SAPBEXresItem 2 2 7 3" xfId="14830"/>
    <cellStyle name="SAPBEXresItem 2 2 7 4" xfId="25163"/>
    <cellStyle name="SAPBEXresItem 2 2 7 5" xfId="28665"/>
    <cellStyle name="SAPBEXresItem 2 2 7 6" xfId="31105"/>
    <cellStyle name="SAPBEXresItem 2 2 7 7" xfId="32157"/>
    <cellStyle name="SAPBEXresItem 2 2 8" xfId="10291"/>
    <cellStyle name="SAPBEXresItem 2 2 9" xfId="14820"/>
    <cellStyle name="SAPBEXresItem 2 3" xfId="1304"/>
    <cellStyle name="SAPBEXresItem 2 3 10" xfId="31106"/>
    <cellStyle name="SAPBEXresItem 2 3 11" xfId="32158"/>
    <cellStyle name="SAPBEXresItem 2 3 2" xfId="1855"/>
    <cellStyle name="SAPBEXresItem 2 3 2 2" xfId="4404"/>
    <cellStyle name="SAPBEXresItem 2 3 2 2 2" xfId="10304"/>
    <cellStyle name="SAPBEXresItem 2 3 2 2 3" xfId="14833"/>
    <cellStyle name="SAPBEXresItem 2 3 2 2 4" xfId="25165"/>
    <cellStyle name="SAPBEXresItem 2 3 2 2 5" xfId="28668"/>
    <cellStyle name="SAPBEXresItem 2 3 2 2 6" xfId="31108"/>
    <cellStyle name="SAPBEXresItem 2 3 2 2 7" xfId="32160"/>
    <cellStyle name="SAPBEXresItem 2 3 2 3" xfId="10303"/>
    <cellStyle name="SAPBEXresItem 2 3 2 4" xfId="14832"/>
    <cellStyle name="SAPBEXresItem 2 3 2 5" xfId="25164"/>
    <cellStyle name="SAPBEXresItem 2 3 2 6" xfId="28667"/>
    <cellStyle name="SAPBEXresItem 2 3 2 7" xfId="31107"/>
    <cellStyle name="SAPBEXresItem 2 3 2 8" xfId="32159"/>
    <cellStyle name="SAPBEXresItem 2 3 3" xfId="2274"/>
    <cellStyle name="SAPBEXresItem 2 3 3 2" xfId="4821"/>
    <cellStyle name="SAPBEXresItem 2 3 3 2 2" xfId="10306"/>
    <cellStyle name="SAPBEXresItem 2 3 3 2 3" xfId="25167"/>
    <cellStyle name="SAPBEXresItem 2 3 3 2 4" xfId="28670"/>
    <cellStyle name="SAPBEXresItem 2 3 3 2 5" xfId="31110"/>
    <cellStyle name="SAPBEXresItem 2 3 3 2 6" xfId="32162"/>
    <cellStyle name="SAPBEXresItem 2 3 3 3" xfId="10305"/>
    <cellStyle name="SAPBEXresItem 2 3 3 4" xfId="25166"/>
    <cellStyle name="SAPBEXresItem 2 3 3 5" xfId="28669"/>
    <cellStyle name="SAPBEXresItem 2 3 3 6" xfId="31109"/>
    <cellStyle name="SAPBEXresItem 2 3 3 7" xfId="32161"/>
    <cellStyle name="SAPBEXresItem 2 3 4" xfId="2686"/>
    <cellStyle name="SAPBEXresItem 2 3 4 2" xfId="5233"/>
    <cellStyle name="SAPBEXresItem 2 3 4 2 2" xfId="10308"/>
    <cellStyle name="SAPBEXresItem 2 3 4 2 3" xfId="14837"/>
    <cellStyle name="SAPBEXresItem 2 3 4 2 4" xfId="25169"/>
    <cellStyle name="SAPBEXresItem 2 3 4 2 5" xfId="28672"/>
    <cellStyle name="SAPBEXresItem 2 3 4 2 6" xfId="31112"/>
    <cellStyle name="SAPBEXresItem 2 3 4 2 7" xfId="32164"/>
    <cellStyle name="SAPBEXresItem 2 3 4 3" xfId="10307"/>
    <cellStyle name="SAPBEXresItem 2 3 4 4" xfId="14836"/>
    <cellStyle name="SAPBEXresItem 2 3 4 5" xfId="25168"/>
    <cellStyle name="SAPBEXresItem 2 3 4 6" xfId="28671"/>
    <cellStyle name="SAPBEXresItem 2 3 4 7" xfId="31111"/>
    <cellStyle name="SAPBEXresItem 2 3 4 8" xfId="32163"/>
    <cellStyle name="SAPBEXresItem 2 3 5" xfId="3101"/>
    <cellStyle name="SAPBEXresItem 2 3 5 2" xfId="5648"/>
    <cellStyle name="SAPBEXresItem 2 3 5 2 2" xfId="10310"/>
    <cellStyle name="SAPBEXresItem 2 3 5 2 3" xfId="14839"/>
    <cellStyle name="SAPBEXresItem 2 3 5 2 4" xfId="25171"/>
    <cellStyle name="SAPBEXresItem 2 3 5 2 5" xfId="28674"/>
    <cellStyle name="SAPBEXresItem 2 3 5 2 6" xfId="31114"/>
    <cellStyle name="SAPBEXresItem 2 3 5 2 7" xfId="32166"/>
    <cellStyle name="SAPBEXresItem 2 3 5 3" xfId="10309"/>
    <cellStyle name="SAPBEXresItem 2 3 5 4" xfId="14838"/>
    <cellStyle name="SAPBEXresItem 2 3 5 5" xfId="25170"/>
    <cellStyle name="SAPBEXresItem 2 3 5 6" xfId="28673"/>
    <cellStyle name="SAPBEXresItem 2 3 5 7" xfId="31113"/>
    <cellStyle name="SAPBEXresItem 2 3 5 8" xfId="32165"/>
    <cellStyle name="SAPBEXresItem 2 3 6" xfId="3485"/>
    <cellStyle name="SAPBEXresItem 2 3 6 2" xfId="10311"/>
    <cellStyle name="SAPBEXresItem 2 3 6 3" xfId="14840"/>
    <cellStyle name="SAPBEXresItem 2 3 6 4" xfId="25172"/>
    <cellStyle name="SAPBEXresItem 2 3 6 5" xfId="28675"/>
    <cellStyle name="SAPBEXresItem 2 3 6 6" xfId="31115"/>
    <cellStyle name="SAPBEXresItem 2 3 6 7" xfId="32167"/>
    <cellStyle name="SAPBEXresItem 2 3 7" xfId="3857"/>
    <cellStyle name="SAPBEXresItem 2 3 7 2" xfId="10312"/>
    <cellStyle name="SAPBEXresItem 2 3 7 3" xfId="14841"/>
    <cellStyle name="SAPBEXresItem 2 3 7 4" xfId="25173"/>
    <cellStyle name="SAPBEXresItem 2 3 7 5" xfId="28676"/>
    <cellStyle name="SAPBEXresItem 2 3 7 6" xfId="31116"/>
    <cellStyle name="SAPBEXresItem 2 3 7 7" xfId="32168"/>
    <cellStyle name="SAPBEXresItem 2 3 8" xfId="10302"/>
    <cellStyle name="SAPBEXresItem 2 3 9" xfId="28666"/>
    <cellStyle name="SAPBEXresItem 2 4" xfId="1652"/>
    <cellStyle name="SAPBEXresItem 2 4 2" xfId="4201"/>
    <cellStyle name="SAPBEXresItem 2 4 2 2" xfId="10314"/>
    <cellStyle name="SAPBEXresItem 2 4 2 3" xfId="14843"/>
    <cellStyle name="SAPBEXresItem 2 4 2 4" xfId="25175"/>
    <cellStyle name="SAPBEXresItem 2 4 2 5" xfId="28678"/>
    <cellStyle name="SAPBEXresItem 2 4 2 6" xfId="31118"/>
    <cellStyle name="SAPBEXresItem 2 4 2 7" xfId="32170"/>
    <cellStyle name="SAPBEXresItem 2 4 3" xfId="10313"/>
    <cellStyle name="SAPBEXresItem 2 4 4" xfId="14842"/>
    <cellStyle name="SAPBEXresItem 2 4 5" xfId="25174"/>
    <cellStyle name="SAPBEXresItem 2 4 6" xfId="28677"/>
    <cellStyle name="SAPBEXresItem 2 4 7" xfId="31117"/>
    <cellStyle name="SAPBEXresItem 2 4 8" xfId="32169"/>
    <cellStyle name="SAPBEXresItem 2 5" xfId="2071"/>
    <cellStyle name="SAPBEXresItem 2 5 2" xfId="4618"/>
    <cellStyle name="SAPBEXresItem 2 5 2 2" xfId="10316"/>
    <cellStyle name="SAPBEXresItem 2 5 2 3" xfId="14845"/>
    <cellStyle name="SAPBEXresItem 2 5 2 4" xfId="25177"/>
    <cellStyle name="SAPBEXresItem 2 5 2 5" xfId="28680"/>
    <cellStyle name="SAPBEXresItem 2 5 2 6" xfId="31120"/>
    <cellStyle name="SAPBEXresItem 2 5 2 7" xfId="32172"/>
    <cellStyle name="SAPBEXresItem 2 5 3" xfId="10315"/>
    <cellStyle name="SAPBEXresItem 2 5 4" xfId="14844"/>
    <cellStyle name="SAPBEXresItem 2 5 5" xfId="25176"/>
    <cellStyle name="SAPBEXresItem 2 5 6" xfId="28679"/>
    <cellStyle name="SAPBEXresItem 2 5 7" xfId="31119"/>
    <cellStyle name="SAPBEXresItem 2 5 8" xfId="32171"/>
    <cellStyle name="SAPBEXresItem 2 6" xfId="2483"/>
    <cellStyle name="SAPBEXresItem 2 6 2" xfId="5030"/>
    <cellStyle name="SAPBEXresItem 2 6 2 2" xfId="10318"/>
    <cellStyle name="SAPBEXresItem 2 6 2 3" xfId="14847"/>
    <cellStyle name="SAPBEXresItem 2 6 2 4" xfId="25179"/>
    <cellStyle name="SAPBEXresItem 2 6 2 5" xfId="28682"/>
    <cellStyle name="SAPBEXresItem 2 6 2 6" xfId="31122"/>
    <cellStyle name="SAPBEXresItem 2 6 2 7" xfId="32174"/>
    <cellStyle name="SAPBEXresItem 2 6 3" xfId="10317"/>
    <cellStyle name="SAPBEXresItem 2 6 4" xfId="14846"/>
    <cellStyle name="SAPBEXresItem 2 6 5" xfId="25178"/>
    <cellStyle name="SAPBEXresItem 2 6 6" xfId="28681"/>
    <cellStyle name="SAPBEXresItem 2 6 7" xfId="31121"/>
    <cellStyle name="SAPBEXresItem 2 6 8" xfId="32173"/>
    <cellStyle name="SAPBEXresItem 2 7" xfId="2898"/>
    <cellStyle name="SAPBEXresItem 2 7 2" xfId="5445"/>
    <cellStyle name="SAPBEXresItem 2 7 2 2" xfId="10320"/>
    <cellStyle name="SAPBEXresItem 2 7 2 3" xfId="14849"/>
    <cellStyle name="SAPBEXresItem 2 7 2 4" xfId="25181"/>
    <cellStyle name="SAPBEXresItem 2 7 2 5" xfId="28684"/>
    <cellStyle name="SAPBEXresItem 2 7 2 6" xfId="31124"/>
    <cellStyle name="SAPBEXresItem 2 7 2 7" xfId="32176"/>
    <cellStyle name="SAPBEXresItem 2 7 3" xfId="10319"/>
    <cellStyle name="SAPBEXresItem 2 7 4" xfId="14848"/>
    <cellStyle name="SAPBEXresItem 2 7 5" xfId="25180"/>
    <cellStyle name="SAPBEXresItem 2 7 6" xfId="28683"/>
    <cellStyle name="SAPBEXresItem 2 7 7" xfId="31123"/>
    <cellStyle name="SAPBEXresItem 2 7 8" xfId="32175"/>
    <cellStyle name="SAPBEXresItem 2 8" xfId="3483"/>
    <cellStyle name="SAPBEXresItem 2 8 2" xfId="10321"/>
    <cellStyle name="SAPBEXresItem 2 8 3" xfId="14850"/>
    <cellStyle name="SAPBEXresItem 2 8 4" xfId="25182"/>
    <cellStyle name="SAPBEXresItem 2 8 5" xfId="28685"/>
    <cellStyle name="SAPBEXresItem 2 8 6" xfId="31125"/>
    <cellStyle name="SAPBEXresItem 2 8 7" xfId="32177"/>
    <cellStyle name="SAPBEXresItem 2 9" xfId="3654"/>
    <cellStyle name="SAPBEXresItem 2 9 2" xfId="10322"/>
    <cellStyle name="SAPBEXresItem 2 9 3" xfId="14851"/>
    <cellStyle name="SAPBEXresItem 2 9 4" xfId="25183"/>
    <cellStyle name="SAPBEXresItem 2 9 5" xfId="28686"/>
    <cellStyle name="SAPBEXresItem 2 9 6" xfId="31126"/>
    <cellStyle name="SAPBEXresItem 2 9 7" xfId="32178"/>
    <cellStyle name="SAPBEXresItem 3" xfId="930"/>
    <cellStyle name="SAPBEXresItem 3 10" xfId="25184"/>
    <cellStyle name="SAPBEXresItem 3 11" xfId="28687"/>
    <cellStyle name="SAPBEXresItem 3 12" xfId="31127"/>
    <cellStyle name="SAPBEXresItem 3 2" xfId="1514"/>
    <cellStyle name="SAPBEXresItem 3 2 2" xfId="4063"/>
    <cellStyle name="SAPBEXresItem 3 2 2 2" xfId="10325"/>
    <cellStyle name="SAPBEXresItem 3 2 2 2 2" xfId="42333"/>
    <cellStyle name="SAPBEXresItem 3 2 2 2 3" xfId="42334"/>
    <cellStyle name="SAPBEXresItem 3 2 2 3" xfId="14854"/>
    <cellStyle name="SAPBEXresItem 3 2 2 3 2" xfId="42335"/>
    <cellStyle name="SAPBEXresItem 3 2 2 4" xfId="25186"/>
    <cellStyle name="SAPBEXresItem 3 2 2 5" xfId="28689"/>
    <cellStyle name="SAPBEXresItem 3 2 2 6" xfId="31129"/>
    <cellStyle name="SAPBEXresItem 3 2 2 7" xfId="32180"/>
    <cellStyle name="SAPBEXresItem 3 2 3" xfId="10324"/>
    <cellStyle name="SAPBEXresItem 3 2 3 2" xfId="42336"/>
    <cellStyle name="SAPBEXresItem 3 2 3 3" xfId="42337"/>
    <cellStyle name="SAPBEXresItem 3 2 4" xfId="14853"/>
    <cellStyle name="SAPBEXresItem 3 2 4 2" xfId="42338"/>
    <cellStyle name="SAPBEXresItem 3 2 5" xfId="25185"/>
    <cellStyle name="SAPBEXresItem 3 2 6" xfId="28688"/>
    <cellStyle name="SAPBEXresItem 3 2 7" xfId="31128"/>
    <cellStyle name="SAPBEXresItem 3 2 8" xfId="32179"/>
    <cellStyle name="SAPBEXresItem 3 3" xfId="1413"/>
    <cellStyle name="SAPBEXresItem 3 3 2" xfId="3962"/>
    <cellStyle name="SAPBEXresItem 3 3 2 2" xfId="10327"/>
    <cellStyle name="SAPBEXresItem 3 3 2 3" xfId="14856"/>
    <cellStyle name="SAPBEXresItem 3 3 2 4" xfId="25188"/>
    <cellStyle name="SAPBEXresItem 3 3 2 5" xfId="28691"/>
    <cellStyle name="SAPBEXresItem 3 3 2 6" xfId="31131"/>
    <cellStyle name="SAPBEXresItem 3 3 2 7" xfId="32182"/>
    <cellStyle name="SAPBEXresItem 3 3 3" xfId="10326"/>
    <cellStyle name="SAPBEXresItem 3 3 3 2" xfId="42339"/>
    <cellStyle name="SAPBEXresItem 3 3 4" xfId="14855"/>
    <cellStyle name="SAPBEXresItem 3 3 5" xfId="25187"/>
    <cellStyle name="SAPBEXresItem 3 3 6" xfId="28690"/>
    <cellStyle name="SAPBEXresItem 3 3 7" xfId="31130"/>
    <cellStyle name="SAPBEXresItem 3 3 8" xfId="32181"/>
    <cellStyle name="SAPBEXresItem 3 4" xfId="1479"/>
    <cellStyle name="SAPBEXresItem 3 4 2" xfId="4028"/>
    <cellStyle name="SAPBEXresItem 3 4 2 2" xfId="10329"/>
    <cellStyle name="SAPBEXresItem 3 4 2 3" xfId="14858"/>
    <cellStyle name="SAPBEXresItem 3 4 2 4" xfId="25190"/>
    <cellStyle name="SAPBEXresItem 3 4 2 5" xfId="28693"/>
    <cellStyle name="SAPBEXresItem 3 4 2 6" xfId="31133"/>
    <cellStyle name="SAPBEXresItem 3 4 2 7" xfId="32183"/>
    <cellStyle name="SAPBEXresItem 3 4 3" xfId="10328"/>
    <cellStyle name="SAPBEXresItem 3 4 4" xfId="14857"/>
    <cellStyle name="SAPBEXresItem 3 4 5" xfId="25189"/>
    <cellStyle name="SAPBEXresItem 3 4 6" xfId="28692"/>
    <cellStyle name="SAPBEXresItem 3 4 7" xfId="31132"/>
    <cellStyle name="SAPBEXresItem 3 5" xfId="1447"/>
    <cellStyle name="SAPBEXresItem 3 5 2" xfId="3996"/>
    <cellStyle name="SAPBEXresItem 3 5 2 2" xfId="10331"/>
    <cellStyle name="SAPBEXresItem 3 5 2 3" xfId="14860"/>
    <cellStyle name="SAPBEXresItem 3 5 2 4" xfId="25192"/>
    <cellStyle name="SAPBEXresItem 3 5 2 5" xfId="28695"/>
    <cellStyle name="SAPBEXresItem 3 5 2 6" xfId="31135"/>
    <cellStyle name="SAPBEXresItem 3 5 2 7" xfId="32185"/>
    <cellStyle name="SAPBEXresItem 3 5 3" xfId="10330"/>
    <cellStyle name="SAPBEXresItem 3 5 4" xfId="14859"/>
    <cellStyle name="SAPBEXresItem 3 5 5" xfId="25191"/>
    <cellStyle name="SAPBEXresItem 3 5 6" xfId="28694"/>
    <cellStyle name="SAPBEXresItem 3 5 7" xfId="31134"/>
    <cellStyle name="SAPBEXresItem 3 5 8" xfId="32184"/>
    <cellStyle name="SAPBEXresItem 3 6" xfId="3486"/>
    <cellStyle name="SAPBEXresItem 3 6 2" xfId="10332"/>
    <cellStyle name="SAPBEXresItem 3 6 3" xfId="14861"/>
    <cellStyle name="SAPBEXresItem 3 6 4" xfId="25193"/>
    <cellStyle name="SAPBEXresItem 3 6 5" xfId="28696"/>
    <cellStyle name="SAPBEXresItem 3 6 6" xfId="31136"/>
    <cellStyle name="SAPBEXresItem 3 6 7" xfId="32186"/>
    <cellStyle name="SAPBEXresItem 3 7" xfId="3231"/>
    <cellStyle name="SAPBEXresItem 3 7 2" xfId="10333"/>
    <cellStyle name="SAPBEXresItem 3 7 3" xfId="14862"/>
    <cellStyle name="SAPBEXresItem 3 7 4" xfId="25194"/>
    <cellStyle name="SAPBEXresItem 3 7 5" xfId="28697"/>
    <cellStyle name="SAPBEXresItem 3 7 6" xfId="31137"/>
    <cellStyle name="SAPBEXresItem 3 7 7" xfId="32187"/>
    <cellStyle name="SAPBEXresItem 3 8" xfId="10323"/>
    <cellStyle name="SAPBEXresItem 3 9" xfId="14852"/>
    <cellStyle name="SAPBEXresItem 4" xfId="975"/>
    <cellStyle name="SAPBEXresItem 4 10" xfId="28698"/>
    <cellStyle name="SAPBEXresItem 4 11" xfId="31138"/>
    <cellStyle name="SAPBEXresItem 4 12" xfId="32188"/>
    <cellStyle name="SAPBEXresItem 4 2" xfId="1559"/>
    <cellStyle name="SAPBEXresItem 4 2 2" xfId="4108"/>
    <cellStyle name="SAPBEXresItem 4 2 2 2" xfId="10336"/>
    <cellStyle name="SAPBEXresItem 4 2 2 3" xfId="14865"/>
    <cellStyle name="SAPBEXresItem 4 2 2 4" xfId="25197"/>
    <cellStyle name="SAPBEXresItem 4 2 2 5" xfId="28700"/>
    <cellStyle name="SAPBEXresItem 4 2 2 6" xfId="31140"/>
    <cellStyle name="SAPBEXresItem 4 2 2 7" xfId="32190"/>
    <cellStyle name="SAPBEXresItem 4 2 3" xfId="10335"/>
    <cellStyle name="SAPBEXresItem 4 2 4" xfId="14864"/>
    <cellStyle name="SAPBEXresItem 4 2 5" xfId="25196"/>
    <cellStyle name="SAPBEXresItem 4 2 6" xfId="28699"/>
    <cellStyle name="SAPBEXresItem 4 2 7" xfId="31139"/>
    <cellStyle name="SAPBEXresItem 4 2 8" xfId="32189"/>
    <cellStyle name="SAPBEXresItem 4 3" xfId="1978"/>
    <cellStyle name="SAPBEXresItem 4 3 2" xfId="4525"/>
    <cellStyle name="SAPBEXresItem 4 3 2 2" xfId="10338"/>
    <cellStyle name="SAPBEXresItem 4 3 2 3" xfId="14867"/>
    <cellStyle name="SAPBEXresItem 4 3 2 4" xfId="25199"/>
    <cellStyle name="SAPBEXresItem 4 3 2 5" xfId="28702"/>
    <cellStyle name="SAPBEXresItem 4 3 2 6" xfId="31142"/>
    <cellStyle name="SAPBEXresItem 4 3 2 7" xfId="32192"/>
    <cellStyle name="SAPBEXresItem 4 3 3" xfId="10337"/>
    <cellStyle name="SAPBEXresItem 4 3 4" xfId="14866"/>
    <cellStyle name="SAPBEXresItem 4 3 5" xfId="25198"/>
    <cellStyle name="SAPBEXresItem 4 3 6" xfId="28701"/>
    <cellStyle name="SAPBEXresItem 4 3 7" xfId="31141"/>
    <cellStyle name="SAPBEXresItem 4 3 8" xfId="32191"/>
    <cellStyle name="SAPBEXresItem 4 4" xfId="2390"/>
    <cellStyle name="SAPBEXresItem 4 4 2" xfId="4937"/>
    <cellStyle name="SAPBEXresItem 4 4 2 2" xfId="10340"/>
    <cellStyle name="SAPBEXresItem 4 4 2 3" xfId="14869"/>
    <cellStyle name="SAPBEXresItem 4 4 2 4" xfId="25201"/>
    <cellStyle name="SAPBEXresItem 4 4 2 5" xfId="28704"/>
    <cellStyle name="SAPBEXresItem 4 4 2 6" xfId="31144"/>
    <cellStyle name="SAPBEXresItem 4 4 2 7" xfId="32194"/>
    <cellStyle name="SAPBEXresItem 4 4 3" xfId="10339"/>
    <cellStyle name="SAPBEXresItem 4 4 4" xfId="14868"/>
    <cellStyle name="SAPBEXresItem 4 4 5" xfId="25200"/>
    <cellStyle name="SAPBEXresItem 4 4 6" xfId="28703"/>
    <cellStyle name="SAPBEXresItem 4 4 7" xfId="31143"/>
    <cellStyle name="SAPBEXresItem 4 4 8" xfId="32193"/>
    <cellStyle name="SAPBEXresItem 4 5" xfId="2805"/>
    <cellStyle name="SAPBEXresItem 4 5 2" xfId="5352"/>
    <cellStyle name="SAPBEXresItem 4 5 2 2" xfId="14871"/>
    <cellStyle name="SAPBEXresItem 4 5 2 3" xfId="25203"/>
    <cellStyle name="SAPBEXresItem 4 5 2 4" xfId="28706"/>
    <cellStyle name="SAPBEXresItem 4 5 2 5" xfId="31146"/>
    <cellStyle name="SAPBEXresItem 4 5 2 6" xfId="32196"/>
    <cellStyle name="SAPBEXresItem 4 5 3" xfId="14870"/>
    <cellStyle name="SAPBEXresItem 4 5 4" xfId="25202"/>
    <cellStyle name="SAPBEXresItem 4 5 5" xfId="28705"/>
    <cellStyle name="SAPBEXresItem 4 5 6" xfId="31145"/>
    <cellStyle name="SAPBEXresItem 4 5 7" xfId="32195"/>
    <cellStyle name="SAPBEXresItem 4 6" xfId="3487"/>
    <cellStyle name="SAPBEXresItem 4 6 2" xfId="10343"/>
    <cellStyle name="SAPBEXresItem 4 6 3" xfId="14872"/>
    <cellStyle name="SAPBEXresItem 4 6 4" xfId="25204"/>
    <cellStyle name="SAPBEXresItem 4 6 5" xfId="28707"/>
    <cellStyle name="SAPBEXresItem 4 6 6" xfId="31147"/>
    <cellStyle name="SAPBEXresItem 4 6 7" xfId="32197"/>
    <cellStyle name="SAPBEXresItem 4 7" xfId="3561"/>
    <cellStyle name="SAPBEXresItem 4 7 2" xfId="10344"/>
    <cellStyle name="SAPBEXresItem 4 7 3" xfId="14873"/>
    <cellStyle name="SAPBEXresItem 4 7 4" xfId="25205"/>
    <cellStyle name="SAPBEXresItem 4 7 5" xfId="28708"/>
    <cellStyle name="SAPBEXresItem 4 7 6" xfId="31148"/>
    <cellStyle name="SAPBEXresItem 4 7 7" xfId="32198"/>
    <cellStyle name="SAPBEXresItem 4 8" xfId="14863"/>
    <cellStyle name="SAPBEXresItem 4 9" xfId="25195"/>
    <cellStyle name="SAPBEXresItem 5" xfId="1386"/>
    <cellStyle name="SAPBEXresItem 5 10" xfId="31149"/>
    <cellStyle name="SAPBEXresItem 5 11" xfId="32199"/>
    <cellStyle name="SAPBEXresItem 5 2" xfId="1936"/>
    <cellStyle name="SAPBEXresItem 5 2 2" xfId="4483"/>
    <cellStyle name="SAPBEXresItem 5 2 2 2" xfId="10347"/>
    <cellStyle name="SAPBEXresItem 5 2 2 3" xfId="14876"/>
    <cellStyle name="SAPBEXresItem 5 2 2 4" xfId="25208"/>
    <cellStyle name="SAPBEXresItem 5 2 2 5" xfId="28710"/>
    <cellStyle name="SAPBEXresItem 5 2 2 6" xfId="31151"/>
    <cellStyle name="SAPBEXresItem 5 2 2 7" xfId="32201"/>
    <cellStyle name="SAPBEXresItem 5 2 3" xfId="10346"/>
    <cellStyle name="SAPBEXresItem 5 2 4" xfId="14875"/>
    <cellStyle name="SAPBEXresItem 5 2 5" xfId="25207"/>
    <cellStyle name="SAPBEXresItem 5 2 6" xfId="28709"/>
    <cellStyle name="SAPBEXresItem 5 2 7" xfId="31150"/>
    <cellStyle name="SAPBEXresItem 5 2 8" xfId="32200"/>
    <cellStyle name="SAPBEXresItem 5 3" xfId="2353"/>
    <cellStyle name="SAPBEXresItem 5 3 2" xfId="4900"/>
    <cellStyle name="SAPBEXresItem 5 3 2 2" xfId="10349"/>
    <cellStyle name="SAPBEXresItem 5 3 2 3" xfId="14878"/>
    <cellStyle name="SAPBEXresItem 5 3 2 4" xfId="25210"/>
    <cellStyle name="SAPBEXresItem 5 3 2 5" xfId="28712"/>
    <cellStyle name="SAPBEXresItem 5 3 2 6" xfId="31153"/>
    <cellStyle name="SAPBEXresItem 5 3 2 7" xfId="32203"/>
    <cellStyle name="SAPBEXresItem 5 3 3" xfId="10348"/>
    <cellStyle name="SAPBEXresItem 5 3 4" xfId="14877"/>
    <cellStyle name="SAPBEXresItem 5 3 5" xfId="25209"/>
    <cellStyle name="SAPBEXresItem 5 3 6" xfId="28711"/>
    <cellStyle name="SAPBEXresItem 5 3 7" xfId="31152"/>
    <cellStyle name="SAPBEXresItem 5 3 8" xfId="32202"/>
    <cellStyle name="SAPBEXresItem 5 4" xfId="2765"/>
    <cellStyle name="SAPBEXresItem 5 4 2" xfId="5312"/>
    <cellStyle name="SAPBEXresItem 5 4 2 2" xfId="10351"/>
    <cellStyle name="SAPBEXresItem 5 4 2 3" xfId="14880"/>
    <cellStyle name="SAPBEXresItem 5 4 2 4" xfId="25212"/>
    <cellStyle name="SAPBEXresItem 5 4 2 5" xfId="28714"/>
    <cellStyle name="SAPBEXresItem 5 4 2 6" xfId="31155"/>
    <cellStyle name="SAPBEXresItem 5 4 2 7" xfId="32205"/>
    <cellStyle name="SAPBEXresItem 5 4 3" xfId="10350"/>
    <cellStyle name="SAPBEXresItem 5 4 4" xfId="14879"/>
    <cellStyle name="SAPBEXresItem 5 4 5" xfId="25211"/>
    <cellStyle name="SAPBEXresItem 5 4 6" xfId="28713"/>
    <cellStyle name="SAPBEXresItem 5 4 7" xfId="31154"/>
    <cellStyle name="SAPBEXresItem 5 4 8" xfId="32204"/>
    <cellStyle name="SAPBEXresItem 5 5" xfId="3180"/>
    <cellStyle name="SAPBEXresItem 5 5 2" xfId="5727"/>
    <cellStyle name="SAPBEXresItem 5 5 2 2" xfId="10353"/>
    <cellStyle name="SAPBEXresItem 5 5 2 3" xfId="14882"/>
    <cellStyle name="SAPBEXresItem 5 5 2 4" xfId="25214"/>
    <cellStyle name="SAPBEXresItem 5 5 2 5" xfId="31157"/>
    <cellStyle name="SAPBEXresItem 5 5 2 6" xfId="32207"/>
    <cellStyle name="SAPBEXresItem 5 5 3" xfId="10352"/>
    <cellStyle name="SAPBEXresItem 5 5 4" xfId="14881"/>
    <cellStyle name="SAPBEXresItem 5 5 5" xfId="25213"/>
    <cellStyle name="SAPBEXresItem 5 5 6" xfId="31156"/>
    <cellStyle name="SAPBEXresItem 5 5 7" xfId="32206"/>
    <cellStyle name="SAPBEXresItem 5 6" xfId="3936"/>
    <cellStyle name="SAPBEXresItem 5 6 2" xfId="10354"/>
    <cellStyle name="SAPBEXresItem 5 6 3" xfId="14883"/>
    <cellStyle name="SAPBEXresItem 5 6 4" xfId="25215"/>
    <cellStyle name="SAPBEXresItem 5 6 5" xfId="28715"/>
    <cellStyle name="SAPBEXresItem 5 6 6" xfId="31158"/>
    <cellStyle name="SAPBEXresItem 5 6 7" xfId="32208"/>
    <cellStyle name="SAPBEXresItem 5 7" xfId="10345"/>
    <cellStyle name="SAPBEXresItem 5 8" xfId="14874"/>
    <cellStyle name="SAPBEXresItem 5 9" xfId="25206"/>
    <cellStyle name="SAPBEXresItem 6" xfId="42340"/>
    <cellStyle name="SAPBEXresItem 6 2" xfId="42341"/>
    <cellStyle name="SAPBEXresItem 6 3" xfId="42342"/>
    <cellStyle name="SAPBEXresItem 7" xfId="42343"/>
    <cellStyle name="SAPBEXstdData" xfId="648"/>
    <cellStyle name="SAPBEXstdData 2" xfId="1101"/>
    <cellStyle name="SAPBEXstdData 2 10" xfId="10356"/>
    <cellStyle name="SAPBEXstdData 2 11" xfId="14885"/>
    <cellStyle name="SAPBEXstdData 2 12" xfId="21687"/>
    <cellStyle name="SAPBEXstdData 2 13" xfId="28716"/>
    <cellStyle name="SAPBEXstdData 2 2" xfId="1206"/>
    <cellStyle name="SAPBEXstdData 2 2 10" xfId="21688"/>
    <cellStyle name="SAPBEXstdData 2 2 11" xfId="25216"/>
    <cellStyle name="SAPBEXstdData 2 2 12" xfId="28717"/>
    <cellStyle name="SAPBEXstdData 2 2 2" xfId="1757"/>
    <cellStyle name="SAPBEXstdData 2 2 2 2" xfId="4306"/>
    <cellStyle name="SAPBEXstdData 2 2 2 2 2" xfId="10359"/>
    <cellStyle name="SAPBEXstdData 2 2 2 2 3" xfId="14888"/>
    <cellStyle name="SAPBEXstdData 2 2 2 2 4" xfId="21690"/>
    <cellStyle name="SAPBEXstdData 2 2 2 2 5" xfId="25218"/>
    <cellStyle name="SAPBEXstdData 2 2 2 2 6" xfId="28719"/>
    <cellStyle name="SAPBEXstdData 2 2 2 2 7" xfId="31160"/>
    <cellStyle name="SAPBEXstdData 2 2 2 3" xfId="10358"/>
    <cellStyle name="SAPBEXstdData 2 2 2 4" xfId="14887"/>
    <cellStyle name="SAPBEXstdData 2 2 2 5" xfId="21689"/>
    <cellStyle name="SAPBEXstdData 2 2 2 6" xfId="25217"/>
    <cellStyle name="SAPBEXstdData 2 2 2 7" xfId="28718"/>
    <cellStyle name="SAPBEXstdData 2 2 2 8" xfId="31159"/>
    <cellStyle name="SAPBEXstdData 2 2 3" xfId="2176"/>
    <cellStyle name="SAPBEXstdData 2 2 3 2" xfId="4723"/>
    <cellStyle name="SAPBEXstdData 2 2 3 2 2" xfId="10361"/>
    <cellStyle name="SAPBEXstdData 2 2 3 2 3" xfId="14890"/>
    <cellStyle name="SAPBEXstdData 2 2 3 2 4" xfId="21692"/>
    <cellStyle name="SAPBEXstdData 2 2 3 2 5" xfId="25220"/>
    <cellStyle name="SAPBEXstdData 2 2 3 2 6" xfId="28721"/>
    <cellStyle name="SAPBEXstdData 2 2 3 2 7" xfId="31162"/>
    <cellStyle name="SAPBEXstdData 2 2 3 3" xfId="10360"/>
    <cellStyle name="SAPBEXstdData 2 2 3 4" xfId="14889"/>
    <cellStyle name="SAPBEXstdData 2 2 3 5" xfId="21691"/>
    <cellStyle name="SAPBEXstdData 2 2 3 6" xfId="25219"/>
    <cellStyle name="SAPBEXstdData 2 2 3 7" xfId="28720"/>
    <cellStyle name="SAPBEXstdData 2 2 3 8" xfId="31161"/>
    <cellStyle name="SAPBEXstdData 2 2 4" xfId="2588"/>
    <cellStyle name="SAPBEXstdData 2 2 4 2" xfId="5135"/>
    <cellStyle name="SAPBEXstdData 2 2 4 2 2" xfId="10363"/>
    <cellStyle name="SAPBEXstdData 2 2 4 2 3" xfId="14892"/>
    <cellStyle name="SAPBEXstdData 2 2 4 2 4" xfId="21694"/>
    <cellStyle name="SAPBEXstdData 2 2 4 2 5" xfId="25222"/>
    <cellStyle name="SAPBEXstdData 2 2 4 2 6" xfId="28723"/>
    <cellStyle name="SAPBEXstdData 2 2 4 2 7" xfId="31164"/>
    <cellStyle name="SAPBEXstdData 2 2 4 3" xfId="10362"/>
    <cellStyle name="SAPBEXstdData 2 2 4 4" xfId="14891"/>
    <cellStyle name="SAPBEXstdData 2 2 4 5" xfId="21693"/>
    <cellStyle name="SAPBEXstdData 2 2 4 6" xfId="25221"/>
    <cellStyle name="SAPBEXstdData 2 2 4 7" xfId="28722"/>
    <cellStyle name="SAPBEXstdData 2 2 4 8" xfId="31163"/>
    <cellStyle name="SAPBEXstdData 2 2 5" xfId="3003"/>
    <cellStyle name="SAPBEXstdData 2 2 5 2" xfId="5550"/>
    <cellStyle name="SAPBEXstdData 2 2 5 2 2" xfId="10365"/>
    <cellStyle name="SAPBEXstdData 2 2 5 2 3" xfId="14894"/>
    <cellStyle name="SAPBEXstdData 2 2 5 2 4" xfId="21696"/>
    <cellStyle name="SAPBEXstdData 2 2 5 2 5" xfId="25224"/>
    <cellStyle name="SAPBEXstdData 2 2 5 2 6" xfId="28725"/>
    <cellStyle name="SAPBEXstdData 2 2 5 2 7" xfId="31165"/>
    <cellStyle name="SAPBEXstdData 2 2 5 3" xfId="10364"/>
    <cellStyle name="SAPBEXstdData 2 2 5 4" xfId="14893"/>
    <cellStyle name="SAPBEXstdData 2 2 5 5" xfId="21695"/>
    <cellStyle name="SAPBEXstdData 2 2 5 6" xfId="25223"/>
    <cellStyle name="SAPBEXstdData 2 2 5 7" xfId="28724"/>
    <cellStyle name="SAPBEXstdData 2 2 6" xfId="3489"/>
    <cellStyle name="SAPBEXstdData 2 2 6 2" xfId="10366"/>
    <cellStyle name="SAPBEXstdData 2 2 6 3" xfId="14895"/>
    <cellStyle name="SAPBEXstdData 2 2 6 4" xfId="21697"/>
    <cellStyle name="SAPBEXstdData 2 2 6 5" xfId="25225"/>
    <cellStyle name="SAPBEXstdData 2 2 6 6" xfId="28726"/>
    <cellStyle name="SAPBEXstdData 2 2 6 7" xfId="31166"/>
    <cellStyle name="SAPBEXstdData 2 2 7" xfId="3759"/>
    <cellStyle name="SAPBEXstdData 2 2 7 2" xfId="10367"/>
    <cellStyle name="SAPBEXstdData 2 2 7 3" xfId="14896"/>
    <cellStyle name="SAPBEXstdData 2 2 7 4" xfId="21698"/>
    <cellStyle name="SAPBEXstdData 2 2 7 5" xfId="25226"/>
    <cellStyle name="SAPBEXstdData 2 2 7 6" xfId="28727"/>
    <cellStyle name="SAPBEXstdData 2 2 7 7" xfId="31167"/>
    <cellStyle name="SAPBEXstdData 2 2 8" xfId="10357"/>
    <cellStyle name="SAPBEXstdData 2 2 9" xfId="14886"/>
    <cellStyle name="SAPBEXstdData 2 3" xfId="1305"/>
    <cellStyle name="SAPBEXstdData 2 3 10" xfId="21699"/>
    <cellStyle name="SAPBEXstdData 2 3 11" xfId="28728"/>
    <cellStyle name="SAPBEXstdData 2 3 12" xfId="31168"/>
    <cellStyle name="SAPBEXstdData 2 3 2" xfId="1856"/>
    <cellStyle name="SAPBEXstdData 2 3 2 2" xfId="4405"/>
    <cellStyle name="SAPBEXstdData 2 3 2 2 2" xfId="10370"/>
    <cellStyle name="SAPBEXstdData 2 3 2 2 3" xfId="14899"/>
    <cellStyle name="SAPBEXstdData 2 3 2 2 4" xfId="21701"/>
    <cellStyle name="SAPBEXstdData 2 3 2 2 5" xfId="25228"/>
    <cellStyle name="SAPBEXstdData 2 3 2 2 6" xfId="28730"/>
    <cellStyle name="SAPBEXstdData 2 3 2 2 7" xfId="31170"/>
    <cellStyle name="SAPBEXstdData 2 3 2 3" xfId="10369"/>
    <cellStyle name="SAPBEXstdData 2 3 2 4" xfId="14898"/>
    <cellStyle name="SAPBEXstdData 2 3 2 5" xfId="21700"/>
    <cellStyle name="SAPBEXstdData 2 3 2 6" xfId="25227"/>
    <cellStyle name="SAPBEXstdData 2 3 2 7" xfId="28729"/>
    <cellStyle name="SAPBEXstdData 2 3 2 8" xfId="31169"/>
    <cellStyle name="SAPBEXstdData 2 3 3" xfId="2275"/>
    <cellStyle name="SAPBEXstdData 2 3 3 2" xfId="4822"/>
    <cellStyle name="SAPBEXstdData 2 3 3 2 2" xfId="10372"/>
    <cellStyle name="SAPBEXstdData 2 3 3 2 3" xfId="14901"/>
    <cellStyle name="SAPBEXstdData 2 3 3 2 4" xfId="21703"/>
    <cellStyle name="SAPBEXstdData 2 3 3 2 5" xfId="25230"/>
    <cellStyle name="SAPBEXstdData 2 3 3 2 6" xfId="28732"/>
    <cellStyle name="SAPBEXstdData 2 3 3 2 7" xfId="31172"/>
    <cellStyle name="SAPBEXstdData 2 3 3 3" xfId="10371"/>
    <cellStyle name="SAPBEXstdData 2 3 3 4" xfId="14900"/>
    <cellStyle name="SAPBEXstdData 2 3 3 5" xfId="21702"/>
    <cellStyle name="SAPBEXstdData 2 3 3 6" xfId="25229"/>
    <cellStyle name="SAPBEXstdData 2 3 3 7" xfId="28731"/>
    <cellStyle name="SAPBEXstdData 2 3 3 8" xfId="31171"/>
    <cellStyle name="SAPBEXstdData 2 3 4" xfId="2687"/>
    <cellStyle name="SAPBEXstdData 2 3 4 2" xfId="5234"/>
    <cellStyle name="SAPBEXstdData 2 3 4 2 2" xfId="10374"/>
    <cellStyle name="SAPBEXstdData 2 3 4 2 3" xfId="14903"/>
    <cellStyle name="SAPBEXstdData 2 3 4 2 4" xfId="21705"/>
    <cellStyle name="SAPBEXstdData 2 3 4 2 5" xfId="25232"/>
    <cellStyle name="SAPBEXstdData 2 3 4 2 6" xfId="28734"/>
    <cellStyle name="SAPBEXstdData 2 3 4 2 7" xfId="31174"/>
    <cellStyle name="SAPBEXstdData 2 3 4 3" xfId="10373"/>
    <cellStyle name="SAPBEXstdData 2 3 4 4" xfId="14902"/>
    <cellStyle name="SAPBEXstdData 2 3 4 5" xfId="21704"/>
    <cellStyle name="SAPBEXstdData 2 3 4 6" xfId="25231"/>
    <cellStyle name="SAPBEXstdData 2 3 4 7" xfId="28733"/>
    <cellStyle name="SAPBEXstdData 2 3 4 8" xfId="31173"/>
    <cellStyle name="SAPBEXstdData 2 3 5" xfId="3102"/>
    <cellStyle name="SAPBEXstdData 2 3 5 2" xfId="5649"/>
    <cellStyle name="SAPBEXstdData 2 3 5 2 2" xfId="10376"/>
    <cellStyle name="SAPBEXstdData 2 3 5 2 3" xfId="14905"/>
    <cellStyle name="SAPBEXstdData 2 3 5 2 4" xfId="21707"/>
    <cellStyle name="SAPBEXstdData 2 3 5 2 5" xfId="25234"/>
    <cellStyle name="SAPBEXstdData 2 3 5 2 6" xfId="28736"/>
    <cellStyle name="SAPBEXstdData 2 3 5 2 7" xfId="31176"/>
    <cellStyle name="SAPBEXstdData 2 3 5 3" xfId="10375"/>
    <cellStyle name="SAPBEXstdData 2 3 5 4" xfId="14904"/>
    <cellStyle name="SAPBEXstdData 2 3 5 5" xfId="21706"/>
    <cellStyle name="SAPBEXstdData 2 3 5 6" xfId="25233"/>
    <cellStyle name="SAPBEXstdData 2 3 5 7" xfId="28735"/>
    <cellStyle name="SAPBEXstdData 2 3 5 8" xfId="31175"/>
    <cellStyle name="SAPBEXstdData 2 3 6" xfId="3490"/>
    <cellStyle name="SAPBEXstdData 2 3 6 2" xfId="10377"/>
    <cellStyle name="SAPBEXstdData 2 3 6 3" xfId="14906"/>
    <cellStyle name="SAPBEXstdData 2 3 6 4" xfId="21708"/>
    <cellStyle name="SAPBEXstdData 2 3 6 5" xfId="25235"/>
    <cellStyle name="SAPBEXstdData 2 3 6 6" xfId="28737"/>
    <cellStyle name="SAPBEXstdData 2 3 6 7" xfId="31177"/>
    <cellStyle name="SAPBEXstdData 2 3 7" xfId="3858"/>
    <cellStyle name="SAPBEXstdData 2 3 7 2" xfId="10378"/>
    <cellStyle name="SAPBEXstdData 2 3 7 3" xfId="14907"/>
    <cellStyle name="SAPBEXstdData 2 3 7 4" xfId="21709"/>
    <cellStyle name="SAPBEXstdData 2 3 7 5" xfId="25236"/>
    <cellStyle name="SAPBEXstdData 2 3 7 6" xfId="28738"/>
    <cellStyle name="SAPBEXstdData 2 3 7 7" xfId="31178"/>
    <cellStyle name="SAPBEXstdData 2 3 8" xfId="10368"/>
    <cellStyle name="SAPBEXstdData 2 3 9" xfId="14897"/>
    <cellStyle name="SAPBEXstdData 2 4" xfId="1653"/>
    <cellStyle name="SAPBEXstdData 2 4 2" xfId="4202"/>
    <cellStyle name="SAPBEXstdData 2 4 2 2" xfId="10380"/>
    <cellStyle name="SAPBEXstdData 2 4 2 3" xfId="14909"/>
    <cellStyle name="SAPBEXstdData 2 4 2 4" xfId="21711"/>
    <cellStyle name="SAPBEXstdData 2 4 2 5" xfId="25238"/>
    <cellStyle name="SAPBEXstdData 2 4 2 6" xfId="28740"/>
    <cellStyle name="SAPBEXstdData 2 4 2 7" xfId="31180"/>
    <cellStyle name="SAPBEXstdData 2 4 3" xfId="10379"/>
    <cellStyle name="SAPBEXstdData 2 4 4" xfId="14908"/>
    <cellStyle name="SAPBEXstdData 2 4 5" xfId="21710"/>
    <cellStyle name="SAPBEXstdData 2 4 6" xfId="25237"/>
    <cellStyle name="SAPBEXstdData 2 4 7" xfId="28739"/>
    <cellStyle name="SAPBEXstdData 2 4 8" xfId="31179"/>
    <cellStyle name="SAPBEXstdData 2 5" xfId="2072"/>
    <cellStyle name="SAPBEXstdData 2 5 2" xfId="4619"/>
    <cellStyle name="SAPBEXstdData 2 5 2 2" xfId="10382"/>
    <cellStyle name="SAPBEXstdData 2 5 2 3" xfId="14911"/>
    <cellStyle name="SAPBEXstdData 2 5 2 4" xfId="21713"/>
    <cellStyle name="SAPBEXstdData 2 5 2 5" xfId="25240"/>
    <cellStyle name="SAPBEXstdData 2 5 2 6" xfId="28742"/>
    <cellStyle name="SAPBEXstdData 2 5 2 7" xfId="31182"/>
    <cellStyle name="SAPBEXstdData 2 5 3" xfId="10381"/>
    <cellStyle name="SAPBEXstdData 2 5 4" xfId="14910"/>
    <cellStyle name="SAPBEXstdData 2 5 5" xfId="21712"/>
    <cellStyle name="SAPBEXstdData 2 5 6" xfId="25239"/>
    <cellStyle name="SAPBEXstdData 2 5 7" xfId="28741"/>
    <cellStyle name="SAPBEXstdData 2 5 8" xfId="31181"/>
    <cellStyle name="SAPBEXstdData 2 6" xfId="2484"/>
    <cellStyle name="SAPBEXstdData 2 6 2" xfId="5031"/>
    <cellStyle name="SAPBEXstdData 2 6 2 2" xfId="10384"/>
    <cellStyle name="SAPBEXstdData 2 6 2 3" xfId="14913"/>
    <cellStyle name="SAPBEXstdData 2 6 2 4" xfId="21715"/>
    <cellStyle name="SAPBEXstdData 2 6 2 5" xfId="25242"/>
    <cellStyle name="SAPBEXstdData 2 6 2 6" xfId="28744"/>
    <cellStyle name="SAPBEXstdData 2 6 2 7" xfId="31184"/>
    <cellStyle name="SAPBEXstdData 2 6 3" xfId="10383"/>
    <cellStyle name="SAPBEXstdData 2 6 4" xfId="14912"/>
    <cellStyle name="SAPBEXstdData 2 6 5" xfId="21714"/>
    <cellStyle name="SAPBEXstdData 2 6 6" xfId="25241"/>
    <cellStyle name="SAPBEXstdData 2 6 7" xfId="28743"/>
    <cellStyle name="SAPBEXstdData 2 6 8" xfId="31183"/>
    <cellStyle name="SAPBEXstdData 2 7" xfId="2899"/>
    <cellStyle name="SAPBEXstdData 2 7 2" xfId="5446"/>
    <cellStyle name="SAPBEXstdData 2 7 2 2" xfId="10386"/>
    <cellStyle name="SAPBEXstdData 2 7 2 3" xfId="14915"/>
    <cellStyle name="SAPBEXstdData 2 7 2 4" xfId="21717"/>
    <cellStyle name="SAPBEXstdData 2 7 2 5" xfId="25244"/>
    <cellStyle name="SAPBEXstdData 2 7 2 6" xfId="28746"/>
    <cellStyle name="SAPBEXstdData 2 7 2 7" xfId="31186"/>
    <cellStyle name="SAPBEXstdData 2 7 3" xfId="10385"/>
    <cellStyle name="SAPBEXstdData 2 7 4" xfId="14914"/>
    <cellStyle name="SAPBEXstdData 2 7 5" xfId="21716"/>
    <cellStyle name="SAPBEXstdData 2 7 6" xfId="25243"/>
    <cellStyle name="SAPBEXstdData 2 7 7" xfId="28745"/>
    <cellStyle name="SAPBEXstdData 2 7 8" xfId="31185"/>
    <cellStyle name="SAPBEXstdData 2 8" xfId="3488"/>
    <cellStyle name="SAPBEXstdData 2 8 2" xfId="10387"/>
    <cellStyle name="SAPBEXstdData 2 8 3" xfId="14916"/>
    <cellStyle name="SAPBEXstdData 2 8 4" xfId="21718"/>
    <cellStyle name="SAPBEXstdData 2 8 5" xfId="25245"/>
    <cellStyle name="SAPBEXstdData 2 8 6" xfId="28747"/>
    <cellStyle name="SAPBEXstdData 2 8 7" xfId="31187"/>
    <cellStyle name="SAPBEXstdData 2 9" xfId="3655"/>
    <cellStyle name="SAPBEXstdData 2 9 2" xfId="10388"/>
    <cellStyle name="SAPBEXstdData 2 9 3" xfId="14917"/>
    <cellStyle name="SAPBEXstdData 2 9 4" xfId="21719"/>
    <cellStyle name="SAPBEXstdData 2 9 5" xfId="25246"/>
    <cellStyle name="SAPBEXstdData 2 9 6" xfId="28748"/>
    <cellStyle name="SAPBEXstdData 2 9 7" xfId="31188"/>
    <cellStyle name="SAPBEXstdData 3" xfId="929"/>
    <cellStyle name="SAPBEXstdData 3 10" xfId="25247"/>
    <cellStyle name="SAPBEXstdData 3 11" xfId="28749"/>
    <cellStyle name="SAPBEXstdData 3 12" xfId="31189"/>
    <cellStyle name="SAPBEXstdData 3 2" xfId="1513"/>
    <cellStyle name="SAPBEXstdData 3 2 2" xfId="4062"/>
    <cellStyle name="SAPBEXstdData 3 2 2 2" xfId="10391"/>
    <cellStyle name="SAPBEXstdData 3 2 2 3" xfId="14920"/>
    <cellStyle name="SAPBEXstdData 3 2 2 4" xfId="21722"/>
    <cellStyle name="SAPBEXstdData 3 2 2 5" xfId="25249"/>
    <cellStyle name="SAPBEXstdData 3 2 2 6" xfId="28751"/>
    <cellStyle name="SAPBEXstdData 3 2 2 7" xfId="31191"/>
    <cellStyle name="SAPBEXstdData 3 2 3" xfId="10390"/>
    <cellStyle name="SAPBEXstdData 3 2 4" xfId="14919"/>
    <cellStyle name="SAPBEXstdData 3 2 5" xfId="21721"/>
    <cellStyle name="SAPBEXstdData 3 2 6" xfId="25248"/>
    <cellStyle name="SAPBEXstdData 3 2 7" xfId="28750"/>
    <cellStyle name="SAPBEXstdData 3 2 8" xfId="31190"/>
    <cellStyle name="SAPBEXstdData 3 3" xfId="1414"/>
    <cellStyle name="SAPBEXstdData 3 3 2" xfId="3963"/>
    <cellStyle name="SAPBEXstdData 3 3 2 2" xfId="10393"/>
    <cellStyle name="SAPBEXstdData 3 3 2 3" xfId="14922"/>
    <cellStyle name="SAPBEXstdData 3 3 2 4" xfId="21724"/>
    <cellStyle name="SAPBEXstdData 3 3 2 5" xfId="25251"/>
    <cellStyle name="SAPBEXstdData 3 3 2 6" xfId="28753"/>
    <cellStyle name="SAPBEXstdData 3 3 2 7" xfId="31193"/>
    <cellStyle name="SAPBEXstdData 3 3 3" xfId="10392"/>
    <cellStyle name="SAPBEXstdData 3 3 4" xfId="14921"/>
    <cellStyle name="SAPBEXstdData 3 3 5" xfId="21723"/>
    <cellStyle name="SAPBEXstdData 3 3 6" xfId="25250"/>
    <cellStyle name="SAPBEXstdData 3 3 7" xfId="28752"/>
    <cellStyle name="SAPBEXstdData 3 3 8" xfId="31192"/>
    <cellStyle name="SAPBEXstdData 3 4" xfId="1478"/>
    <cellStyle name="SAPBEXstdData 3 4 2" xfId="4027"/>
    <cellStyle name="SAPBEXstdData 3 4 2 2" xfId="10395"/>
    <cellStyle name="SAPBEXstdData 3 4 2 3" xfId="14924"/>
    <cellStyle name="SAPBEXstdData 3 4 2 4" xfId="21726"/>
    <cellStyle name="SAPBEXstdData 3 4 2 5" xfId="25253"/>
    <cellStyle name="SAPBEXstdData 3 4 2 6" xfId="28755"/>
    <cellStyle name="SAPBEXstdData 3 4 2 7" xfId="31195"/>
    <cellStyle name="SAPBEXstdData 3 4 3" xfId="10394"/>
    <cellStyle name="SAPBEXstdData 3 4 4" xfId="14923"/>
    <cellStyle name="SAPBEXstdData 3 4 5" xfId="25252"/>
    <cellStyle name="SAPBEXstdData 3 4 6" xfId="28754"/>
    <cellStyle name="SAPBEXstdData 3 4 7" xfId="31194"/>
    <cellStyle name="SAPBEXstdData 3 5" xfId="1448"/>
    <cellStyle name="SAPBEXstdData 3 5 2" xfId="3997"/>
    <cellStyle name="SAPBEXstdData 3 5 2 2" xfId="10397"/>
    <cellStyle name="SAPBEXstdData 3 5 2 3" xfId="14926"/>
    <cellStyle name="SAPBEXstdData 3 5 2 4" xfId="21728"/>
    <cellStyle name="SAPBEXstdData 3 5 2 5" xfId="25255"/>
    <cellStyle name="SAPBEXstdData 3 5 2 6" xfId="28757"/>
    <cellStyle name="SAPBEXstdData 3 5 2 7" xfId="31197"/>
    <cellStyle name="SAPBEXstdData 3 5 3" xfId="10396"/>
    <cellStyle name="SAPBEXstdData 3 5 4" xfId="14925"/>
    <cellStyle name="SAPBEXstdData 3 5 5" xfId="21727"/>
    <cellStyle name="SAPBEXstdData 3 5 6" xfId="25254"/>
    <cellStyle name="SAPBEXstdData 3 5 7" xfId="28756"/>
    <cellStyle name="SAPBEXstdData 3 5 8" xfId="31196"/>
    <cellStyle name="SAPBEXstdData 3 6" xfId="3491"/>
    <cellStyle name="SAPBEXstdData 3 6 2" xfId="10398"/>
    <cellStyle name="SAPBEXstdData 3 6 3" xfId="14927"/>
    <cellStyle name="SAPBEXstdData 3 6 4" xfId="21729"/>
    <cellStyle name="SAPBEXstdData 3 6 5" xfId="25256"/>
    <cellStyle name="SAPBEXstdData 3 6 6" xfId="28758"/>
    <cellStyle name="SAPBEXstdData 3 6 7" xfId="31198"/>
    <cellStyle name="SAPBEXstdData 3 7" xfId="3232"/>
    <cellStyle name="SAPBEXstdData 3 7 2" xfId="10399"/>
    <cellStyle name="SAPBEXstdData 3 7 3" xfId="14928"/>
    <cellStyle name="SAPBEXstdData 3 7 4" xfId="21730"/>
    <cellStyle name="SAPBEXstdData 3 7 5" xfId="25257"/>
    <cellStyle name="SAPBEXstdData 3 7 6" xfId="28759"/>
    <cellStyle name="SAPBEXstdData 3 7 7" xfId="31199"/>
    <cellStyle name="SAPBEXstdData 3 8" xfId="10389"/>
    <cellStyle name="SAPBEXstdData 3 9" xfId="14918"/>
    <cellStyle name="SAPBEXstdData 4" xfId="976"/>
    <cellStyle name="SAPBEXstdData 4 10" xfId="28760"/>
    <cellStyle name="SAPBEXstdData 4 11" xfId="31200"/>
    <cellStyle name="SAPBEXstdData 4 2" xfId="1560"/>
    <cellStyle name="SAPBEXstdData 4 2 2" xfId="4109"/>
    <cellStyle name="SAPBEXstdData 4 2 2 2" xfId="10402"/>
    <cellStyle name="SAPBEXstdData 4 2 2 3" xfId="14931"/>
    <cellStyle name="SAPBEXstdData 4 2 2 4" xfId="21733"/>
    <cellStyle name="SAPBEXstdData 4 2 2 5" xfId="25260"/>
    <cellStyle name="SAPBEXstdData 4 2 2 6" xfId="28762"/>
    <cellStyle name="SAPBEXstdData 4 2 2 7" xfId="31202"/>
    <cellStyle name="SAPBEXstdData 4 2 3" xfId="10401"/>
    <cellStyle name="SAPBEXstdData 4 2 4" xfId="14930"/>
    <cellStyle name="SAPBEXstdData 4 2 5" xfId="21732"/>
    <cellStyle name="SAPBEXstdData 4 2 6" xfId="25259"/>
    <cellStyle name="SAPBEXstdData 4 2 7" xfId="28761"/>
    <cellStyle name="SAPBEXstdData 4 2 8" xfId="31201"/>
    <cellStyle name="SAPBEXstdData 4 3" xfId="1979"/>
    <cellStyle name="SAPBEXstdData 4 3 2" xfId="4526"/>
    <cellStyle name="SAPBEXstdData 4 3 2 2" xfId="10404"/>
    <cellStyle name="SAPBEXstdData 4 3 2 3" xfId="21735"/>
    <cellStyle name="SAPBEXstdData 4 3 2 4" xfId="25262"/>
    <cellStyle name="SAPBEXstdData 4 3 2 5" xfId="28764"/>
    <cellStyle name="SAPBEXstdData 4 3 2 6" xfId="31204"/>
    <cellStyle name="SAPBEXstdData 4 3 3" xfId="10403"/>
    <cellStyle name="SAPBEXstdData 4 3 4" xfId="21734"/>
    <cellStyle name="SAPBEXstdData 4 3 5" xfId="25261"/>
    <cellStyle name="SAPBEXstdData 4 3 6" xfId="28763"/>
    <cellStyle name="SAPBEXstdData 4 3 7" xfId="31203"/>
    <cellStyle name="SAPBEXstdData 4 4" xfId="2391"/>
    <cellStyle name="SAPBEXstdData 4 4 2" xfId="4938"/>
    <cellStyle name="SAPBEXstdData 4 4 2 2" xfId="10406"/>
    <cellStyle name="SAPBEXstdData 4 4 2 3" xfId="14935"/>
    <cellStyle name="SAPBEXstdData 4 4 2 4" xfId="21737"/>
    <cellStyle name="SAPBEXstdData 4 4 2 5" xfId="25264"/>
    <cellStyle name="SAPBEXstdData 4 4 2 6" xfId="28766"/>
    <cellStyle name="SAPBEXstdData 4 4 2 7" xfId="31206"/>
    <cellStyle name="SAPBEXstdData 4 4 3" xfId="10405"/>
    <cellStyle name="SAPBEXstdData 4 4 4" xfId="14934"/>
    <cellStyle name="SAPBEXstdData 4 4 5" xfId="21736"/>
    <cellStyle name="SAPBEXstdData 4 4 6" xfId="25263"/>
    <cellStyle name="SAPBEXstdData 4 4 7" xfId="28765"/>
    <cellStyle name="SAPBEXstdData 4 4 8" xfId="31205"/>
    <cellStyle name="SAPBEXstdData 4 5" xfId="2806"/>
    <cellStyle name="SAPBEXstdData 4 5 2" xfId="5353"/>
    <cellStyle name="SAPBEXstdData 4 5 2 2" xfId="14937"/>
    <cellStyle name="SAPBEXstdData 4 5 2 3" xfId="21739"/>
    <cellStyle name="SAPBEXstdData 4 5 2 4" xfId="25266"/>
    <cellStyle name="SAPBEXstdData 4 5 2 5" xfId="28768"/>
    <cellStyle name="SAPBEXstdData 4 5 2 6" xfId="31208"/>
    <cellStyle name="SAPBEXstdData 4 5 3" xfId="14936"/>
    <cellStyle name="SAPBEXstdData 4 5 4" xfId="21738"/>
    <cellStyle name="SAPBEXstdData 4 5 5" xfId="25265"/>
    <cellStyle name="SAPBEXstdData 4 5 6" xfId="28767"/>
    <cellStyle name="SAPBEXstdData 4 5 7" xfId="31207"/>
    <cellStyle name="SAPBEXstdData 4 6" xfId="3492"/>
    <cellStyle name="SAPBEXstdData 4 6 2" xfId="10409"/>
    <cellStyle name="SAPBEXstdData 4 6 3" xfId="14938"/>
    <cellStyle name="SAPBEXstdData 4 6 4" xfId="21740"/>
    <cellStyle name="SAPBEXstdData 4 6 5" xfId="25267"/>
    <cellStyle name="SAPBEXstdData 4 6 6" xfId="28769"/>
    <cellStyle name="SAPBEXstdData 4 6 7" xfId="31209"/>
    <cellStyle name="SAPBEXstdData 4 7" xfId="3562"/>
    <cellStyle name="SAPBEXstdData 4 7 2" xfId="10410"/>
    <cellStyle name="SAPBEXstdData 4 7 3" xfId="14939"/>
    <cellStyle name="SAPBEXstdData 4 7 4" xfId="21741"/>
    <cellStyle name="SAPBEXstdData 4 7 5" xfId="25268"/>
    <cellStyle name="SAPBEXstdData 4 7 6" xfId="28770"/>
    <cellStyle name="SAPBEXstdData 4 7 7" xfId="31210"/>
    <cellStyle name="SAPBEXstdData 4 8" xfId="21731"/>
    <cellStyle name="SAPBEXstdData 4 9" xfId="25258"/>
    <cellStyle name="SAPBEXstdData 5" xfId="1387"/>
    <cellStyle name="SAPBEXstdData 5 10" xfId="25269"/>
    <cellStyle name="SAPBEXstdData 5 11" xfId="31211"/>
    <cellStyle name="SAPBEXstdData 5 2" xfId="1937"/>
    <cellStyle name="SAPBEXstdData 5 2 2" xfId="4484"/>
    <cellStyle name="SAPBEXstdData 5 2 2 2" xfId="10413"/>
    <cellStyle name="SAPBEXstdData 5 2 2 3" xfId="14942"/>
    <cellStyle name="SAPBEXstdData 5 2 2 4" xfId="21744"/>
    <cellStyle name="SAPBEXstdData 5 2 2 5" xfId="25271"/>
    <cellStyle name="SAPBEXstdData 5 2 2 6" xfId="28772"/>
    <cellStyle name="SAPBEXstdData 5 2 2 7" xfId="31213"/>
    <cellStyle name="SAPBEXstdData 5 2 3" xfId="10412"/>
    <cellStyle name="SAPBEXstdData 5 2 4" xfId="14941"/>
    <cellStyle name="SAPBEXstdData 5 2 5" xfId="21743"/>
    <cellStyle name="SAPBEXstdData 5 2 6" xfId="25270"/>
    <cellStyle name="SAPBEXstdData 5 2 7" xfId="28771"/>
    <cellStyle name="SAPBEXstdData 5 2 8" xfId="31212"/>
    <cellStyle name="SAPBEXstdData 5 3" xfId="2354"/>
    <cellStyle name="SAPBEXstdData 5 3 2" xfId="4901"/>
    <cellStyle name="SAPBEXstdData 5 3 2 2" xfId="10415"/>
    <cellStyle name="SAPBEXstdData 5 3 2 3" xfId="14944"/>
    <cellStyle name="SAPBEXstdData 5 3 2 4" xfId="21746"/>
    <cellStyle name="SAPBEXstdData 5 3 2 5" xfId="25273"/>
    <cellStyle name="SAPBEXstdData 5 3 2 6" xfId="28774"/>
    <cellStyle name="SAPBEXstdData 5 3 2 7" xfId="31215"/>
    <cellStyle name="SAPBEXstdData 5 3 3" xfId="10414"/>
    <cellStyle name="SAPBEXstdData 5 3 4" xfId="14943"/>
    <cellStyle name="SAPBEXstdData 5 3 5" xfId="21745"/>
    <cellStyle name="SAPBEXstdData 5 3 6" xfId="25272"/>
    <cellStyle name="SAPBEXstdData 5 3 7" xfId="28773"/>
    <cellStyle name="SAPBEXstdData 5 3 8" xfId="31214"/>
    <cellStyle name="SAPBEXstdData 5 4" xfId="2766"/>
    <cellStyle name="SAPBEXstdData 5 4 2" xfId="5313"/>
    <cellStyle name="SAPBEXstdData 5 4 2 2" xfId="10417"/>
    <cellStyle name="SAPBEXstdData 5 4 2 3" xfId="14946"/>
    <cellStyle name="SAPBEXstdData 5 4 2 4" xfId="21748"/>
    <cellStyle name="SAPBEXstdData 5 4 2 5" xfId="25275"/>
    <cellStyle name="SAPBEXstdData 5 4 2 6" xfId="28776"/>
    <cellStyle name="SAPBEXstdData 5 4 2 7" xfId="31217"/>
    <cellStyle name="SAPBEXstdData 5 4 3" xfId="10416"/>
    <cellStyle name="SAPBEXstdData 5 4 4" xfId="14945"/>
    <cellStyle name="SAPBEXstdData 5 4 5" xfId="21747"/>
    <cellStyle name="SAPBEXstdData 5 4 6" xfId="25274"/>
    <cellStyle name="SAPBEXstdData 5 4 7" xfId="28775"/>
    <cellStyle name="SAPBEXstdData 5 4 8" xfId="31216"/>
    <cellStyle name="SAPBEXstdData 5 5" xfId="3181"/>
    <cellStyle name="SAPBEXstdData 5 5 2" xfId="5728"/>
    <cellStyle name="SAPBEXstdData 5 5 2 2" xfId="10419"/>
    <cellStyle name="SAPBEXstdData 5 5 2 3" xfId="14948"/>
    <cellStyle name="SAPBEXstdData 5 5 2 4" xfId="21750"/>
    <cellStyle name="SAPBEXstdData 5 5 2 5" xfId="25277"/>
    <cellStyle name="SAPBEXstdData 5 5 2 6" xfId="31219"/>
    <cellStyle name="SAPBEXstdData 5 5 3" xfId="10418"/>
    <cellStyle name="SAPBEXstdData 5 5 4" xfId="14947"/>
    <cellStyle name="SAPBEXstdData 5 5 5" xfId="21749"/>
    <cellStyle name="SAPBEXstdData 5 5 6" xfId="25276"/>
    <cellStyle name="SAPBEXstdData 5 5 7" xfId="31218"/>
    <cellStyle name="SAPBEXstdData 5 6" xfId="3937"/>
    <cellStyle name="SAPBEXstdData 5 6 2" xfId="10420"/>
    <cellStyle name="SAPBEXstdData 5 6 3" xfId="14949"/>
    <cellStyle name="SAPBEXstdData 5 6 4" xfId="21751"/>
    <cellStyle name="SAPBEXstdData 5 6 5" xfId="25278"/>
    <cellStyle name="SAPBEXstdData 5 6 6" xfId="28777"/>
    <cellStyle name="SAPBEXstdData 5 6 7" xfId="31220"/>
    <cellStyle name="SAPBEXstdData 5 7" xfId="10411"/>
    <cellStyle name="SAPBEXstdData 5 8" xfId="14940"/>
    <cellStyle name="SAPBEXstdData 5 9" xfId="21742"/>
    <cellStyle name="SAPBEXstdData 6" xfId="42344"/>
    <cellStyle name="SAPBEXstdDataEmph" xfId="649"/>
    <cellStyle name="SAPBEXstdDataEmph 2" xfId="1102"/>
    <cellStyle name="SAPBEXstdDataEmph 2 10" xfId="10422"/>
    <cellStyle name="SAPBEXstdDataEmph 2 11" xfId="14951"/>
    <cellStyle name="SAPBEXstdDataEmph 2 12" xfId="21753"/>
    <cellStyle name="SAPBEXstdDataEmph 2 13" xfId="28778"/>
    <cellStyle name="SAPBEXstdDataEmph 2 2" xfId="1207"/>
    <cellStyle name="SAPBEXstdDataEmph 2 2 10" xfId="21754"/>
    <cellStyle name="SAPBEXstdDataEmph 2 2 11" xfId="25279"/>
    <cellStyle name="SAPBEXstdDataEmph 2 2 12" xfId="28779"/>
    <cellStyle name="SAPBEXstdDataEmph 2 2 2" xfId="1758"/>
    <cellStyle name="SAPBEXstdDataEmph 2 2 2 2" xfId="4307"/>
    <cellStyle name="SAPBEXstdDataEmph 2 2 2 2 2" xfId="10425"/>
    <cellStyle name="SAPBEXstdDataEmph 2 2 2 2 3" xfId="14954"/>
    <cellStyle name="SAPBEXstdDataEmph 2 2 2 2 4" xfId="21756"/>
    <cellStyle name="SAPBEXstdDataEmph 2 2 2 2 5" xfId="25281"/>
    <cellStyle name="SAPBEXstdDataEmph 2 2 2 2 6" xfId="28781"/>
    <cellStyle name="SAPBEXstdDataEmph 2 2 2 2 7" xfId="31222"/>
    <cellStyle name="SAPBEXstdDataEmph 2 2 2 3" xfId="10424"/>
    <cellStyle name="SAPBEXstdDataEmph 2 2 2 3 2" xfId="42345"/>
    <cellStyle name="SAPBEXstdDataEmph 2 2 2 4" xfId="14953"/>
    <cellStyle name="SAPBEXstdDataEmph 2 2 2 5" xfId="21755"/>
    <cellStyle name="SAPBEXstdDataEmph 2 2 2 6" xfId="25280"/>
    <cellStyle name="SAPBEXstdDataEmph 2 2 2 7" xfId="28780"/>
    <cellStyle name="SAPBEXstdDataEmph 2 2 2 8" xfId="31221"/>
    <cellStyle name="SAPBEXstdDataEmph 2 2 3" xfId="2177"/>
    <cellStyle name="SAPBEXstdDataEmph 2 2 3 2" xfId="4724"/>
    <cellStyle name="SAPBEXstdDataEmph 2 2 3 2 2" xfId="10427"/>
    <cellStyle name="SAPBEXstdDataEmph 2 2 3 2 3" xfId="14956"/>
    <cellStyle name="SAPBEXstdDataEmph 2 2 3 2 4" xfId="21758"/>
    <cellStyle name="SAPBEXstdDataEmph 2 2 3 2 5" xfId="25283"/>
    <cellStyle name="SAPBEXstdDataEmph 2 2 3 2 6" xfId="28783"/>
    <cellStyle name="SAPBEXstdDataEmph 2 2 3 2 7" xfId="31224"/>
    <cellStyle name="SAPBEXstdDataEmph 2 2 3 3" xfId="10426"/>
    <cellStyle name="SAPBEXstdDataEmph 2 2 3 4" xfId="14955"/>
    <cellStyle name="SAPBEXstdDataEmph 2 2 3 5" xfId="21757"/>
    <cellStyle name="SAPBEXstdDataEmph 2 2 3 6" xfId="25282"/>
    <cellStyle name="SAPBEXstdDataEmph 2 2 3 7" xfId="28782"/>
    <cellStyle name="SAPBEXstdDataEmph 2 2 3 8" xfId="31223"/>
    <cellStyle name="SAPBEXstdDataEmph 2 2 4" xfId="2589"/>
    <cellStyle name="SAPBEXstdDataEmph 2 2 4 2" xfId="5136"/>
    <cellStyle name="SAPBEXstdDataEmph 2 2 4 2 2" xfId="10429"/>
    <cellStyle name="SAPBEXstdDataEmph 2 2 4 2 3" xfId="14958"/>
    <cellStyle name="SAPBEXstdDataEmph 2 2 4 2 4" xfId="21760"/>
    <cellStyle name="SAPBEXstdDataEmph 2 2 4 2 5" xfId="25285"/>
    <cellStyle name="SAPBEXstdDataEmph 2 2 4 2 6" xfId="28785"/>
    <cellStyle name="SAPBEXstdDataEmph 2 2 4 2 7" xfId="31226"/>
    <cellStyle name="SAPBEXstdDataEmph 2 2 4 3" xfId="10428"/>
    <cellStyle name="SAPBEXstdDataEmph 2 2 4 4" xfId="14957"/>
    <cellStyle name="SAPBEXstdDataEmph 2 2 4 5" xfId="21759"/>
    <cellStyle name="SAPBEXstdDataEmph 2 2 4 6" xfId="25284"/>
    <cellStyle name="SAPBEXstdDataEmph 2 2 4 7" xfId="28784"/>
    <cellStyle name="SAPBEXstdDataEmph 2 2 4 8" xfId="31225"/>
    <cellStyle name="SAPBEXstdDataEmph 2 2 5" xfId="3004"/>
    <cellStyle name="SAPBEXstdDataEmph 2 2 5 2" xfId="5551"/>
    <cellStyle name="SAPBEXstdDataEmph 2 2 5 2 2" xfId="10431"/>
    <cellStyle name="SAPBEXstdDataEmph 2 2 5 2 3" xfId="14960"/>
    <cellStyle name="SAPBEXstdDataEmph 2 2 5 2 4" xfId="21762"/>
    <cellStyle name="SAPBEXstdDataEmph 2 2 5 2 5" xfId="25287"/>
    <cellStyle name="SAPBEXstdDataEmph 2 2 5 2 6" xfId="28787"/>
    <cellStyle name="SAPBEXstdDataEmph 2 2 5 2 7" xfId="31227"/>
    <cellStyle name="SAPBEXstdDataEmph 2 2 5 3" xfId="10430"/>
    <cellStyle name="SAPBEXstdDataEmph 2 2 5 4" xfId="14959"/>
    <cellStyle name="SAPBEXstdDataEmph 2 2 5 5" xfId="21761"/>
    <cellStyle name="SAPBEXstdDataEmph 2 2 5 6" xfId="25286"/>
    <cellStyle name="SAPBEXstdDataEmph 2 2 5 7" xfId="28786"/>
    <cellStyle name="SAPBEXstdDataEmph 2 2 6" xfId="3494"/>
    <cellStyle name="SAPBEXstdDataEmph 2 2 6 2" xfId="10432"/>
    <cellStyle name="SAPBEXstdDataEmph 2 2 6 3" xfId="14961"/>
    <cellStyle name="SAPBEXstdDataEmph 2 2 6 4" xfId="21763"/>
    <cellStyle name="SAPBEXstdDataEmph 2 2 6 5" xfId="25288"/>
    <cellStyle name="SAPBEXstdDataEmph 2 2 6 6" xfId="28788"/>
    <cellStyle name="SAPBEXstdDataEmph 2 2 6 7" xfId="31228"/>
    <cellStyle name="SAPBEXstdDataEmph 2 2 7" xfId="3760"/>
    <cellStyle name="SAPBEXstdDataEmph 2 2 7 2" xfId="10433"/>
    <cellStyle name="SAPBEXstdDataEmph 2 2 7 3" xfId="14962"/>
    <cellStyle name="SAPBEXstdDataEmph 2 2 7 4" xfId="21764"/>
    <cellStyle name="SAPBEXstdDataEmph 2 2 7 5" xfId="25289"/>
    <cellStyle name="SAPBEXstdDataEmph 2 2 7 6" xfId="28789"/>
    <cellStyle name="SAPBEXstdDataEmph 2 2 7 7" xfId="31229"/>
    <cellStyle name="SAPBEXstdDataEmph 2 2 8" xfId="10423"/>
    <cellStyle name="SAPBEXstdDataEmph 2 2 9" xfId="14952"/>
    <cellStyle name="SAPBEXstdDataEmph 2 3" xfId="1306"/>
    <cellStyle name="SAPBEXstdDataEmph 2 3 10" xfId="21765"/>
    <cellStyle name="SAPBEXstdDataEmph 2 3 11" xfId="28790"/>
    <cellStyle name="SAPBEXstdDataEmph 2 3 12" xfId="31230"/>
    <cellStyle name="SAPBEXstdDataEmph 2 3 2" xfId="1857"/>
    <cellStyle name="SAPBEXstdDataEmph 2 3 2 2" xfId="4406"/>
    <cellStyle name="SAPBEXstdDataEmph 2 3 2 2 2" xfId="10436"/>
    <cellStyle name="SAPBEXstdDataEmph 2 3 2 2 3" xfId="14965"/>
    <cellStyle name="SAPBEXstdDataEmph 2 3 2 2 4" xfId="21767"/>
    <cellStyle name="SAPBEXstdDataEmph 2 3 2 2 5" xfId="25291"/>
    <cellStyle name="SAPBEXstdDataEmph 2 3 2 2 6" xfId="28792"/>
    <cellStyle name="SAPBEXstdDataEmph 2 3 2 2 7" xfId="31232"/>
    <cellStyle name="SAPBEXstdDataEmph 2 3 2 3" xfId="10435"/>
    <cellStyle name="SAPBEXstdDataEmph 2 3 2 4" xfId="14964"/>
    <cellStyle name="SAPBEXstdDataEmph 2 3 2 5" xfId="21766"/>
    <cellStyle name="SAPBEXstdDataEmph 2 3 2 6" xfId="25290"/>
    <cellStyle name="SAPBEXstdDataEmph 2 3 2 7" xfId="28791"/>
    <cellStyle name="SAPBEXstdDataEmph 2 3 2 8" xfId="31231"/>
    <cellStyle name="SAPBEXstdDataEmph 2 3 3" xfId="2276"/>
    <cellStyle name="SAPBEXstdDataEmph 2 3 3 2" xfId="4823"/>
    <cellStyle name="SAPBEXstdDataEmph 2 3 3 2 2" xfId="10438"/>
    <cellStyle name="SAPBEXstdDataEmph 2 3 3 2 3" xfId="14967"/>
    <cellStyle name="SAPBEXstdDataEmph 2 3 3 2 4" xfId="21769"/>
    <cellStyle name="SAPBEXstdDataEmph 2 3 3 2 5" xfId="25293"/>
    <cellStyle name="SAPBEXstdDataEmph 2 3 3 2 6" xfId="28794"/>
    <cellStyle name="SAPBEXstdDataEmph 2 3 3 2 7" xfId="31234"/>
    <cellStyle name="SAPBEXstdDataEmph 2 3 3 3" xfId="10437"/>
    <cellStyle name="SAPBEXstdDataEmph 2 3 3 4" xfId="14966"/>
    <cellStyle name="SAPBEXstdDataEmph 2 3 3 5" xfId="21768"/>
    <cellStyle name="SAPBEXstdDataEmph 2 3 3 6" xfId="25292"/>
    <cellStyle name="SAPBEXstdDataEmph 2 3 3 7" xfId="28793"/>
    <cellStyle name="SAPBEXstdDataEmph 2 3 3 8" xfId="31233"/>
    <cellStyle name="SAPBEXstdDataEmph 2 3 4" xfId="2688"/>
    <cellStyle name="SAPBEXstdDataEmph 2 3 4 2" xfId="5235"/>
    <cellStyle name="SAPBEXstdDataEmph 2 3 4 2 2" xfId="10440"/>
    <cellStyle name="SAPBEXstdDataEmph 2 3 4 2 3" xfId="14969"/>
    <cellStyle name="SAPBEXstdDataEmph 2 3 4 2 4" xfId="21771"/>
    <cellStyle name="SAPBEXstdDataEmph 2 3 4 2 5" xfId="25295"/>
    <cellStyle name="SAPBEXstdDataEmph 2 3 4 2 6" xfId="28796"/>
    <cellStyle name="SAPBEXstdDataEmph 2 3 4 2 7" xfId="31236"/>
    <cellStyle name="SAPBEXstdDataEmph 2 3 4 3" xfId="10439"/>
    <cellStyle name="SAPBEXstdDataEmph 2 3 4 4" xfId="14968"/>
    <cellStyle name="SAPBEXstdDataEmph 2 3 4 5" xfId="21770"/>
    <cellStyle name="SAPBEXstdDataEmph 2 3 4 6" xfId="25294"/>
    <cellStyle name="SAPBEXstdDataEmph 2 3 4 7" xfId="28795"/>
    <cellStyle name="SAPBEXstdDataEmph 2 3 4 8" xfId="31235"/>
    <cellStyle name="SAPBEXstdDataEmph 2 3 5" xfId="3103"/>
    <cellStyle name="SAPBEXstdDataEmph 2 3 5 2" xfId="5650"/>
    <cellStyle name="SAPBEXstdDataEmph 2 3 5 2 2" xfId="10442"/>
    <cellStyle name="SAPBEXstdDataEmph 2 3 5 2 3" xfId="14971"/>
    <cellStyle name="SAPBEXstdDataEmph 2 3 5 2 4" xfId="21773"/>
    <cellStyle name="SAPBEXstdDataEmph 2 3 5 2 5" xfId="25297"/>
    <cellStyle name="SAPBEXstdDataEmph 2 3 5 2 6" xfId="28798"/>
    <cellStyle name="SAPBEXstdDataEmph 2 3 5 2 7" xfId="31238"/>
    <cellStyle name="SAPBEXstdDataEmph 2 3 5 3" xfId="10441"/>
    <cellStyle name="SAPBEXstdDataEmph 2 3 5 4" xfId="14970"/>
    <cellStyle name="SAPBEXstdDataEmph 2 3 5 5" xfId="21772"/>
    <cellStyle name="SAPBEXstdDataEmph 2 3 5 6" xfId="25296"/>
    <cellStyle name="SAPBEXstdDataEmph 2 3 5 7" xfId="28797"/>
    <cellStyle name="SAPBEXstdDataEmph 2 3 5 8" xfId="31237"/>
    <cellStyle name="SAPBEXstdDataEmph 2 3 6" xfId="3495"/>
    <cellStyle name="SAPBEXstdDataEmph 2 3 6 2" xfId="10443"/>
    <cellStyle name="SAPBEXstdDataEmph 2 3 6 3" xfId="14972"/>
    <cellStyle name="SAPBEXstdDataEmph 2 3 6 4" xfId="21774"/>
    <cellStyle name="SAPBEXstdDataEmph 2 3 6 5" xfId="25298"/>
    <cellStyle name="SAPBEXstdDataEmph 2 3 6 6" xfId="28799"/>
    <cellStyle name="SAPBEXstdDataEmph 2 3 6 7" xfId="31239"/>
    <cellStyle name="SAPBEXstdDataEmph 2 3 7" xfId="3859"/>
    <cellStyle name="SAPBEXstdDataEmph 2 3 7 2" xfId="10444"/>
    <cellStyle name="SAPBEXstdDataEmph 2 3 7 3" xfId="14973"/>
    <cellStyle name="SAPBEXstdDataEmph 2 3 7 4" xfId="21775"/>
    <cellStyle name="SAPBEXstdDataEmph 2 3 7 5" xfId="25299"/>
    <cellStyle name="SAPBEXstdDataEmph 2 3 7 6" xfId="28800"/>
    <cellStyle name="SAPBEXstdDataEmph 2 3 7 7" xfId="31240"/>
    <cellStyle name="SAPBEXstdDataEmph 2 3 8" xfId="10434"/>
    <cellStyle name="SAPBEXstdDataEmph 2 3 9" xfId="14963"/>
    <cellStyle name="SAPBEXstdDataEmph 2 4" xfId="1654"/>
    <cellStyle name="SAPBEXstdDataEmph 2 4 2" xfId="4203"/>
    <cellStyle name="SAPBEXstdDataEmph 2 4 2 2" xfId="10446"/>
    <cellStyle name="SAPBEXstdDataEmph 2 4 2 3" xfId="14975"/>
    <cellStyle name="SAPBEXstdDataEmph 2 4 2 4" xfId="21777"/>
    <cellStyle name="SAPBEXstdDataEmph 2 4 2 5" xfId="25301"/>
    <cellStyle name="SAPBEXstdDataEmph 2 4 2 6" xfId="28802"/>
    <cellStyle name="SAPBEXstdDataEmph 2 4 2 7" xfId="31242"/>
    <cellStyle name="SAPBEXstdDataEmph 2 4 3" xfId="10445"/>
    <cellStyle name="SAPBEXstdDataEmph 2 4 4" xfId="14974"/>
    <cellStyle name="SAPBEXstdDataEmph 2 4 5" xfId="21776"/>
    <cellStyle name="SAPBEXstdDataEmph 2 4 6" xfId="25300"/>
    <cellStyle name="SAPBEXstdDataEmph 2 4 7" xfId="28801"/>
    <cellStyle name="SAPBEXstdDataEmph 2 4 8" xfId="31241"/>
    <cellStyle name="SAPBEXstdDataEmph 2 5" xfId="2073"/>
    <cellStyle name="SAPBEXstdDataEmph 2 5 2" xfId="4620"/>
    <cellStyle name="SAPBEXstdDataEmph 2 5 2 2" xfId="10448"/>
    <cellStyle name="SAPBEXstdDataEmph 2 5 2 3" xfId="14977"/>
    <cellStyle name="SAPBEXstdDataEmph 2 5 2 4" xfId="21779"/>
    <cellStyle name="SAPBEXstdDataEmph 2 5 2 5" xfId="25303"/>
    <cellStyle name="SAPBEXstdDataEmph 2 5 2 6" xfId="28804"/>
    <cellStyle name="SAPBEXstdDataEmph 2 5 2 7" xfId="31244"/>
    <cellStyle name="SAPBEXstdDataEmph 2 5 3" xfId="10447"/>
    <cellStyle name="SAPBEXstdDataEmph 2 5 4" xfId="14976"/>
    <cellStyle name="SAPBEXstdDataEmph 2 5 5" xfId="21778"/>
    <cellStyle name="SAPBEXstdDataEmph 2 5 6" xfId="25302"/>
    <cellStyle name="SAPBEXstdDataEmph 2 5 7" xfId="28803"/>
    <cellStyle name="SAPBEXstdDataEmph 2 5 8" xfId="31243"/>
    <cellStyle name="SAPBEXstdDataEmph 2 6" xfId="2485"/>
    <cellStyle name="SAPBEXstdDataEmph 2 6 2" xfId="5032"/>
    <cellStyle name="SAPBEXstdDataEmph 2 6 2 2" xfId="10450"/>
    <cellStyle name="SAPBEXstdDataEmph 2 6 2 3" xfId="14979"/>
    <cellStyle name="SAPBEXstdDataEmph 2 6 2 4" xfId="21781"/>
    <cellStyle name="SAPBEXstdDataEmph 2 6 2 5" xfId="25305"/>
    <cellStyle name="SAPBEXstdDataEmph 2 6 2 6" xfId="28806"/>
    <cellStyle name="SAPBEXstdDataEmph 2 6 2 7" xfId="31246"/>
    <cellStyle name="SAPBEXstdDataEmph 2 6 3" xfId="10449"/>
    <cellStyle name="SAPBEXstdDataEmph 2 6 4" xfId="14978"/>
    <cellStyle name="SAPBEXstdDataEmph 2 6 5" xfId="21780"/>
    <cellStyle name="SAPBEXstdDataEmph 2 6 6" xfId="25304"/>
    <cellStyle name="SAPBEXstdDataEmph 2 6 7" xfId="28805"/>
    <cellStyle name="SAPBEXstdDataEmph 2 6 8" xfId="31245"/>
    <cellStyle name="SAPBEXstdDataEmph 2 7" xfId="2900"/>
    <cellStyle name="SAPBEXstdDataEmph 2 7 2" xfId="5447"/>
    <cellStyle name="SAPBEXstdDataEmph 2 7 2 2" xfId="10452"/>
    <cellStyle name="SAPBEXstdDataEmph 2 7 2 3" xfId="14981"/>
    <cellStyle name="SAPBEXstdDataEmph 2 7 2 4" xfId="21783"/>
    <cellStyle name="SAPBEXstdDataEmph 2 7 2 5" xfId="25307"/>
    <cellStyle name="SAPBEXstdDataEmph 2 7 2 6" xfId="28808"/>
    <cellStyle name="SAPBEXstdDataEmph 2 7 2 7" xfId="31248"/>
    <cellStyle name="SAPBEXstdDataEmph 2 7 3" xfId="10451"/>
    <cellStyle name="SAPBEXstdDataEmph 2 7 4" xfId="14980"/>
    <cellStyle name="SAPBEXstdDataEmph 2 7 5" xfId="21782"/>
    <cellStyle name="SAPBEXstdDataEmph 2 7 6" xfId="25306"/>
    <cellStyle name="SAPBEXstdDataEmph 2 7 7" xfId="28807"/>
    <cellStyle name="SAPBEXstdDataEmph 2 7 8" xfId="31247"/>
    <cellStyle name="SAPBEXstdDataEmph 2 8" xfId="3493"/>
    <cellStyle name="SAPBEXstdDataEmph 2 8 2" xfId="10453"/>
    <cellStyle name="SAPBEXstdDataEmph 2 8 3" xfId="14982"/>
    <cellStyle name="SAPBEXstdDataEmph 2 8 4" xfId="21784"/>
    <cellStyle name="SAPBEXstdDataEmph 2 8 5" xfId="25308"/>
    <cellStyle name="SAPBEXstdDataEmph 2 8 6" xfId="28809"/>
    <cellStyle name="SAPBEXstdDataEmph 2 8 7" xfId="31249"/>
    <cellStyle name="SAPBEXstdDataEmph 2 9" xfId="3656"/>
    <cellStyle name="SAPBEXstdDataEmph 2 9 2" xfId="10454"/>
    <cellStyle name="SAPBEXstdDataEmph 2 9 3" xfId="14983"/>
    <cellStyle name="SAPBEXstdDataEmph 2 9 4" xfId="21785"/>
    <cellStyle name="SAPBEXstdDataEmph 2 9 5" xfId="25309"/>
    <cellStyle name="SAPBEXstdDataEmph 2 9 6" xfId="28810"/>
    <cellStyle name="SAPBEXstdDataEmph 2 9 7" xfId="31250"/>
    <cellStyle name="SAPBEXstdDataEmph 3" xfId="928"/>
    <cellStyle name="SAPBEXstdDataEmph 3 10" xfId="25310"/>
    <cellStyle name="SAPBEXstdDataEmph 3 11" xfId="28811"/>
    <cellStyle name="SAPBEXstdDataEmph 3 12" xfId="31251"/>
    <cellStyle name="SAPBEXstdDataEmph 3 2" xfId="1512"/>
    <cellStyle name="SAPBEXstdDataEmph 3 2 2" xfId="4061"/>
    <cellStyle name="SAPBEXstdDataEmph 3 2 2 2" xfId="10457"/>
    <cellStyle name="SAPBEXstdDataEmph 3 2 2 2 2" xfId="42346"/>
    <cellStyle name="SAPBEXstdDataEmph 3 2 2 2 3" xfId="42347"/>
    <cellStyle name="SAPBEXstdDataEmph 3 2 2 3" xfId="14986"/>
    <cellStyle name="SAPBEXstdDataEmph 3 2 2 3 2" xfId="42348"/>
    <cellStyle name="SAPBEXstdDataEmph 3 2 2 4" xfId="21788"/>
    <cellStyle name="SAPBEXstdDataEmph 3 2 2 5" xfId="25312"/>
    <cellStyle name="SAPBEXstdDataEmph 3 2 2 6" xfId="28813"/>
    <cellStyle name="SAPBEXstdDataEmph 3 2 2 7" xfId="31253"/>
    <cellStyle name="SAPBEXstdDataEmph 3 2 3" xfId="10456"/>
    <cellStyle name="SAPBEXstdDataEmph 3 2 3 2" xfId="42349"/>
    <cellStyle name="SAPBEXstdDataEmph 3 2 3 3" xfId="42350"/>
    <cellStyle name="SAPBEXstdDataEmph 3 2 4" xfId="14985"/>
    <cellStyle name="SAPBEXstdDataEmph 3 2 4 2" xfId="42351"/>
    <cellStyle name="SAPBEXstdDataEmph 3 2 5" xfId="21787"/>
    <cellStyle name="SAPBEXstdDataEmph 3 2 6" xfId="25311"/>
    <cellStyle name="SAPBEXstdDataEmph 3 2 7" xfId="28812"/>
    <cellStyle name="SAPBEXstdDataEmph 3 2 8" xfId="31252"/>
    <cellStyle name="SAPBEXstdDataEmph 3 3" xfId="1415"/>
    <cellStyle name="SAPBEXstdDataEmph 3 3 2" xfId="3964"/>
    <cellStyle name="SAPBEXstdDataEmph 3 3 2 2" xfId="10459"/>
    <cellStyle name="SAPBEXstdDataEmph 3 3 2 3" xfId="14988"/>
    <cellStyle name="SAPBEXstdDataEmph 3 3 2 4" xfId="21790"/>
    <cellStyle name="SAPBEXstdDataEmph 3 3 2 5" xfId="25314"/>
    <cellStyle name="SAPBEXstdDataEmph 3 3 2 6" xfId="28815"/>
    <cellStyle name="SAPBEXstdDataEmph 3 3 2 7" xfId="31255"/>
    <cellStyle name="SAPBEXstdDataEmph 3 3 3" xfId="10458"/>
    <cellStyle name="SAPBEXstdDataEmph 3 3 3 2" xfId="42352"/>
    <cellStyle name="SAPBEXstdDataEmph 3 3 4" xfId="14987"/>
    <cellStyle name="SAPBEXstdDataEmph 3 3 5" xfId="21789"/>
    <cellStyle name="SAPBEXstdDataEmph 3 3 6" xfId="25313"/>
    <cellStyle name="SAPBEXstdDataEmph 3 3 7" xfId="28814"/>
    <cellStyle name="SAPBEXstdDataEmph 3 3 8" xfId="31254"/>
    <cellStyle name="SAPBEXstdDataEmph 3 4" xfId="1477"/>
    <cellStyle name="SAPBEXstdDataEmph 3 4 2" xfId="4026"/>
    <cellStyle name="SAPBEXstdDataEmph 3 4 2 2" xfId="10461"/>
    <cellStyle name="SAPBEXstdDataEmph 3 4 2 3" xfId="14990"/>
    <cellStyle name="SAPBEXstdDataEmph 3 4 2 4" xfId="21792"/>
    <cellStyle name="SAPBEXstdDataEmph 3 4 2 5" xfId="25316"/>
    <cellStyle name="SAPBEXstdDataEmph 3 4 2 6" xfId="28817"/>
    <cellStyle name="SAPBEXstdDataEmph 3 4 2 7" xfId="31257"/>
    <cellStyle name="SAPBEXstdDataEmph 3 4 3" xfId="10460"/>
    <cellStyle name="SAPBEXstdDataEmph 3 4 4" xfId="14989"/>
    <cellStyle name="SAPBEXstdDataEmph 3 4 5" xfId="25315"/>
    <cellStyle name="SAPBEXstdDataEmph 3 4 6" xfId="28816"/>
    <cellStyle name="SAPBEXstdDataEmph 3 4 7" xfId="31256"/>
    <cellStyle name="SAPBEXstdDataEmph 3 5" xfId="1449"/>
    <cellStyle name="SAPBEXstdDataEmph 3 5 2" xfId="3998"/>
    <cellStyle name="SAPBEXstdDataEmph 3 5 2 2" xfId="10463"/>
    <cellStyle name="SAPBEXstdDataEmph 3 5 2 3" xfId="14992"/>
    <cellStyle name="SAPBEXstdDataEmph 3 5 2 4" xfId="21794"/>
    <cellStyle name="SAPBEXstdDataEmph 3 5 2 5" xfId="25318"/>
    <cellStyle name="SAPBEXstdDataEmph 3 5 2 6" xfId="28819"/>
    <cellStyle name="SAPBEXstdDataEmph 3 5 2 7" xfId="31259"/>
    <cellStyle name="SAPBEXstdDataEmph 3 5 3" xfId="10462"/>
    <cellStyle name="SAPBEXstdDataEmph 3 5 4" xfId="14991"/>
    <cellStyle name="SAPBEXstdDataEmph 3 5 5" xfId="21793"/>
    <cellStyle name="SAPBEXstdDataEmph 3 5 6" xfId="25317"/>
    <cellStyle name="SAPBEXstdDataEmph 3 5 7" xfId="28818"/>
    <cellStyle name="SAPBEXstdDataEmph 3 5 8" xfId="31258"/>
    <cellStyle name="SAPBEXstdDataEmph 3 6" xfId="3496"/>
    <cellStyle name="SAPBEXstdDataEmph 3 6 2" xfId="10464"/>
    <cellStyle name="SAPBEXstdDataEmph 3 6 3" xfId="14993"/>
    <cellStyle name="SAPBEXstdDataEmph 3 6 4" xfId="21795"/>
    <cellStyle name="SAPBEXstdDataEmph 3 6 5" xfId="25319"/>
    <cellStyle name="SAPBEXstdDataEmph 3 6 6" xfId="28820"/>
    <cellStyle name="SAPBEXstdDataEmph 3 6 7" xfId="31260"/>
    <cellStyle name="SAPBEXstdDataEmph 3 7" xfId="3233"/>
    <cellStyle name="SAPBEXstdDataEmph 3 7 2" xfId="10465"/>
    <cellStyle name="SAPBEXstdDataEmph 3 7 3" xfId="14994"/>
    <cellStyle name="SAPBEXstdDataEmph 3 7 4" xfId="21796"/>
    <cellStyle name="SAPBEXstdDataEmph 3 7 5" xfId="25320"/>
    <cellStyle name="SAPBEXstdDataEmph 3 7 6" xfId="28821"/>
    <cellStyle name="SAPBEXstdDataEmph 3 7 7" xfId="31261"/>
    <cellStyle name="SAPBEXstdDataEmph 3 8" xfId="10455"/>
    <cellStyle name="SAPBEXstdDataEmph 3 9" xfId="14984"/>
    <cellStyle name="SAPBEXstdDataEmph 4" xfId="977"/>
    <cellStyle name="SAPBEXstdDataEmph 4 10" xfId="28822"/>
    <cellStyle name="SAPBEXstdDataEmph 4 11" xfId="31262"/>
    <cellStyle name="SAPBEXstdDataEmph 4 2" xfId="1561"/>
    <cellStyle name="SAPBEXstdDataEmph 4 2 2" xfId="4110"/>
    <cellStyle name="SAPBEXstdDataEmph 4 2 2 2" xfId="10468"/>
    <cellStyle name="SAPBEXstdDataEmph 4 2 2 3" xfId="14997"/>
    <cellStyle name="SAPBEXstdDataEmph 4 2 2 4" xfId="21799"/>
    <cellStyle name="SAPBEXstdDataEmph 4 2 2 5" xfId="25323"/>
    <cellStyle name="SAPBEXstdDataEmph 4 2 2 6" xfId="28824"/>
    <cellStyle name="SAPBEXstdDataEmph 4 2 2 7" xfId="31264"/>
    <cellStyle name="SAPBEXstdDataEmph 4 2 3" xfId="10467"/>
    <cellStyle name="SAPBEXstdDataEmph 4 2 4" xfId="14996"/>
    <cellStyle name="SAPBEXstdDataEmph 4 2 5" xfId="21798"/>
    <cellStyle name="SAPBEXstdDataEmph 4 2 6" xfId="25322"/>
    <cellStyle name="SAPBEXstdDataEmph 4 2 7" xfId="28823"/>
    <cellStyle name="SAPBEXstdDataEmph 4 2 8" xfId="31263"/>
    <cellStyle name="SAPBEXstdDataEmph 4 3" xfId="1980"/>
    <cellStyle name="SAPBEXstdDataEmph 4 3 2" xfId="4527"/>
    <cellStyle name="SAPBEXstdDataEmph 4 3 2 2" xfId="10470"/>
    <cellStyle name="SAPBEXstdDataEmph 4 3 2 3" xfId="21801"/>
    <cellStyle name="SAPBEXstdDataEmph 4 3 2 4" xfId="25325"/>
    <cellStyle name="SAPBEXstdDataEmph 4 3 2 5" xfId="28826"/>
    <cellStyle name="SAPBEXstdDataEmph 4 3 2 6" xfId="31266"/>
    <cellStyle name="SAPBEXstdDataEmph 4 3 3" xfId="10469"/>
    <cellStyle name="SAPBEXstdDataEmph 4 3 4" xfId="21800"/>
    <cellStyle name="SAPBEXstdDataEmph 4 3 5" xfId="25324"/>
    <cellStyle name="SAPBEXstdDataEmph 4 3 6" xfId="28825"/>
    <cellStyle name="SAPBEXstdDataEmph 4 3 7" xfId="31265"/>
    <cellStyle name="SAPBEXstdDataEmph 4 4" xfId="2392"/>
    <cellStyle name="SAPBEXstdDataEmph 4 4 2" xfId="4939"/>
    <cellStyle name="SAPBEXstdDataEmph 4 4 2 2" xfId="10472"/>
    <cellStyle name="SAPBEXstdDataEmph 4 4 2 3" xfId="15001"/>
    <cellStyle name="SAPBEXstdDataEmph 4 4 2 4" xfId="21803"/>
    <cellStyle name="SAPBEXstdDataEmph 4 4 2 5" xfId="25327"/>
    <cellStyle name="SAPBEXstdDataEmph 4 4 2 6" xfId="28828"/>
    <cellStyle name="SAPBEXstdDataEmph 4 4 2 7" xfId="31268"/>
    <cellStyle name="SAPBEXstdDataEmph 4 4 3" xfId="10471"/>
    <cellStyle name="SAPBEXstdDataEmph 4 4 4" xfId="15000"/>
    <cellStyle name="SAPBEXstdDataEmph 4 4 5" xfId="21802"/>
    <cellStyle name="SAPBEXstdDataEmph 4 4 6" xfId="25326"/>
    <cellStyle name="SAPBEXstdDataEmph 4 4 7" xfId="28827"/>
    <cellStyle name="SAPBEXstdDataEmph 4 4 8" xfId="31267"/>
    <cellStyle name="SAPBEXstdDataEmph 4 5" xfId="2807"/>
    <cellStyle name="SAPBEXstdDataEmph 4 5 2" xfId="5354"/>
    <cellStyle name="SAPBEXstdDataEmph 4 5 2 2" xfId="15003"/>
    <cellStyle name="SAPBEXstdDataEmph 4 5 2 3" xfId="21805"/>
    <cellStyle name="SAPBEXstdDataEmph 4 5 2 4" xfId="25329"/>
    <cellStyle name="SAPBEXstdDataEmph 4 5 2 5" xfId="28830"/>
    <cellStyle name="SAPBEXstdDataEmph 4 5 2 6" xfId="31270"/>
    <cellStyle name="SAPBEXstdDataEmph 4 5 3" xfId="15002"/>
    <cellStyle name="SAPBEXstdDataEmph 4 5 4" xfId="21804"/>
    <cellStyle name="SAPBEXstdDataEmph 4 5 5" xfId="25328"/>
    <cellStyle name="SAPBEXstdDataEmph 4 5 6" xfId="28829"/>
    <cellStyle name="SAPBEXstdDataEmph 4 5 7" xfId="31269"/>
    <cellStyle name="SAPBEXstdDataEmph 4 6" xfId="3497"/>
    <cellStyle name="SAPBEXstdDataEmph 4 6 2" xfId="10475"/>
    <cellStyle name="SAPBEXstdDataEmph 4 6 3" xfId="15004"/>
    <cellStyle name="SAPBEXstdDataEmph 4 6 4" xfId="21806"/>
    <cellStyle name="SAPBEXstdDataEmph 4 6 5" xfId="25330"/>
    <cellStyle name="SAPBEXstdDataEmph 4 6 6" xfId="28831"/>
    <cellStyle name="SAPBEXstdDataEmph 4 6 7" xfId="31271"/>
    <cellStyle name="SAPBEXstdDataEmph 4 7" xfId="3563"/>
    <cellStyle name="SAPBEXstdDataEmph 4 7 2" xfId="10476"/>
    <cellStyle name="SAPBEXstdDataEmph 4 7 3" xfId="15005"/>
    <cellStyle name="SAPBEXstdDataEmph 4 7 4" xfId="21807"/>
    <cellStyle name="SAPBEXstdDataEmph 4 7 5" xfId="25331"/>
    <cellStyle name="SAPBEXstdDataEmph 4 7 6" xfId="28832"/>
    <cellStyle name="SAPBEXstdDataEmph 4 7 7" xfId="31272"/>
    <cellStyle name="SAPBEXstdDataEmph 4 8" xfId="21797"/>
    <cellStyle name="SAPBEXstdDataEmph 4 9" xfId="25321"/>
    <cellStyle name="SAPBEXstdDataEmph 5" xfId="1388"/>
    <cellStyle name="SAPBEXstdDataEmph 5 10" xfId="25332"/>
    <cellStyle name="SAPBEXstdDataEmph 5 11" xfId="31273"/>
    <cellStyle name="SAPBEXstdDataEmph 5 2" xfId="1938"/>
    <cellStyle name="SAPBEXstdDataEmph 5 2 2" xfId="4485"/>
    <cellStyle name="SAPBEXstdDataEmph 5 2 2 2" xfId="10479"/>
    <cellStyle name="SAPBEXstdDataEmph 5 2 2 3" xfId="15008"/>
    <cellStyle name="SAPBEXstdDataEmph 5 2 2 4" xfId="21810"/>
    <cellStyle name="SAPBEXstdDataEmph 5 2 2 5" xfId="25334"/>
    <cellStyle name="SAPBEXstdDataEmph 5 2 2 6" xfId="28834"/>
    <cellStyle name="SAPBEXstdDataEmph 5 2 2 7" xfId="31275"/>
    <cellStyle name="SAPBEXstdDataEmph 5 2 3" xfId="10478"/>
    <cellStyle name="SAPBEXstdDataEmph 5 2 4" xfId="15007"/>
    <cellStyle name="SAPBEXstdDataEmph 5 2 5" xfId="21809"/>
    <cellStyle name="SAPBEXstdDataEmph 5 2 6" xfId="25333"/>
    <cellStyle name="SAPBEXstdDataEmph 5 2 7" xfId="28833"/>
    <cellStyle name="SAPBEXstdDataEmph 5 2 8" xfId="31274"/>
    <cellStyle name="SAPBEXstdDataEmph 5 3" xfId="2355"/>
    <cellStyle name="SAPBEXstdDataEmph 5 3 2" xfId="4902"/>
    <cellStyle name="SAPBEXstdDataEmph 5 3 2 2" xfId="10481"/>
    <cellStyle name="SAPBEXstdDataEmph 5 3 2 3" xfId="15010"/>
    <cellStyle name="SAPBEXstdDataEmph 5 3 2 4" xfId="21812"/>
    <cellStyle name="SAPBEXstdDataEmph 5 3 2 5" xfId="25336"/>
    <cellStyle name="SAPBEXstdDataEmph 5 3 2 6" xfId="28836"/>
    <cellStyle name="SAPBEXstdDataEmph 5 3 2 7" xfId="31277"/>
    <cellStyle name="SAPBEXstdDataEmph 5 3 3" xfId="10480"/>
    <cellStyle name="SAPBEXstdDataEmph 5 3 4" xfId="15009"/>
    <cellStyle name="SAPBEXstdDataEmph 5 3 5" xfId="21811"/>
    <cellStyle name="SAPBEXstdDataEmph 5 3 6" xfId="25335"/>
    <cellStyle name="SAPBEXstdDataEmph 5 3 7" xfId="28835"/>
    <cellStyle name="SAPBEXstdDataEmph 5 3 8" xfId="31276"/>
    <cellStyle name="SAPBEXstdDataEmph 5 4" xfId="2767"/>
    <cellStyle name="SAPBEXstdDataEmph 5 4 2" xfId="5314"/>
    <cellStyle name="SAPBEXstdDataEmph 5 4 2 2" xfId="10483"/>
    <cellStyle name="SAPBEXstdDataEmph 5 4 2 3" xfId="15012"/>
    <cellStyle name="SAPBEXstdDataEmph 5 4 2 4" xfId="21814"/>
    <cellStyle name="SAPBEXstdDataEmph 5 4 2 5" xfId="25338"/>
    <cellStyle name="SAPBEXstdDataEmph 5 4 2 6" xfId="28838"/>
    <cellStyle name="SAPBEXstdDataEmph 5 4 2 7" xfId="31279"/>
    <cellStyle name="SAPBEXstdDataEmph 5 4 3" xfId="10482"/>
    <cellStyle name="SAPBEXstdDataEmph 5 4 4" xfId="15011"/>
    <cellStyle name="SAPBEXstdDataEmph 5 4 5" xfId="21813"/>
    <cellStyle name="SAPBEXstdDataEmph 5 4 6" xfId="25337"/>
    <cellStyle name="SAPBEXstdDataEmph 5 4 7" xfId="28837"/>
    <cellStyle name="SAPBEXstdDataEmph 5 4 8" xfId="31278"/>
    <cellStyle name="SAPBEXstdDataEmph 5 5" xfId="3182"/>
    <cellStyle name="SAPBEXstdDataEmph 5 5 2" xfId="5729"/>
    <cellStyle name="SAPBEXstdDataEmph 5 5 2 2" xfId="10485"/>
    <cellStyle name="SAPBEXstdDataEmph 5 5 2 3" xfId="15014"/>
    <cellStyle name="SAPBEXstdDataEmph 5 5 2 4" xfId="21816"/>
    <cellStyle name="SAPBEXstdDataEmph 5 5 2 5" xfId="25340"/>
    <cellStyle name="SAPBEXstdDataEmph 5 5 2 6" xfId="31281"/>
    <cellStyle name="SAPBEXstdDataEmph 5 5 3" xfId="10484"/>
    <cellStyle name="SAPBEXstdDataEmph 5 5 4" xfId="15013"/>
    <cellStyle name="SAPBEXstdDataEmph 5 5 5" xfId="21815"/>
    <cellStyle name="SAPBEXstdDataEmph 5 5 6" xfId="25339"/>
    <cellStyle name="SAPBEXstdDataEmph 5 5 7" xfId="31280"/>
    <cellStyle name="SAPBEXstdDataEmph 5 6" xfId="3938"/>
    <cellStyle name="SAPBEXstdDataEmph 5 6 2" xfId="10486"/>
    <cellStyle name="SAPBEXstdDataEmph 5 6 3" xfId="15015"/>
    <cellStyle name="SAPBEXstdDataEmph 5 6 4" xfId="21817"/>
    <cellStyle name="SAPBEXstdDataEmph 5 6 5" xfId="25341"/>
    <cellStyle name="SAPBEXstdDataEmph 5 6 6" xfId="28839"/>
    <cellStyle name="SAPBEXstdDataEmph 5 6 7" xfId="31282"/>
    <cellStyle name="SAPBEXstdDataEmph 5 7" xfId="10477"/>
    <cellStyle name="SAPBEXstdDataEmph 5 8" xfId="15006"/>
    <cellStyle name="SAPBEXstdDataEmph 5 9" xfId="21808"/>
    <cellStyle name="SAPBEXstdDataEmph 6" xfId="42353"/>
    <cellStyle name="SAPBEXstdDataEmph 6 2" xfId="42354"/>
    <cellStyle name="SAPBEXstdDataEmph 6 3" xfId="42355"/>
    <cellStyle name="SAPBEXstdDataEmph 7" xfId="42356"/>
    <cellStyle name="SAPBEXstdItem" xfId="650"/>
    <cellStyle name="SAPBEXstdItem 2" xfId="1103"/>
    <cellStyle name="SAPBEXstdItem 2 10" xfId="10488"/>
    <cellStyle name="SAPBEXstdItem 2 11" xfId="15017"/>
    <cellStyle name="SAPBEXstdItem 2 12" xfId="21819"/>
    <cellStyle name="SAPBEXstdItem 2 13" xfId="28840"/>
    <cellStyle name="SAPBEXstdItem 2 2" xfId="1208"/>
    <cellStyle name="SAPBEXstdItem 2 2 10" xfId="21820"/>
    <cellStyle name="SAPBEXstdItem 2 2 11" xfId="25342"/>
    <cellStyle name="SAPBEXstdItem 2 2 12" xfId="28841"/>
    <cellStyle name="SAPBEXstdItem 2 2 2" xfId="1759"/>
    <cellStyle name="SAPBEXstdItem 2 2 2 2" xfId="4308"/>
    <cellStyle name="SAPBEXstdItem 2 2 2 2 2" xfId="10491"/>
    <cellStyle name="SAPBEXstdItem 2 2 2 2 3" xfId="15020"/>
    <cellStyle name="SAPBEXstdItem 2 2 2 2 4" xfId="21822"/>
    <cellStyle name="SAPBEXstdItem 2 2 2 2 5" xfId="25344"/>
    <cellStyle name="SAPBEXstdItem 2 2 2 2 6" xfId="28843"/>
    <cellStyle name="SAPBEXstdItem 2 2 2 2 7" xfId="31284"/>
    <cellStyle name="SAPBEXstdItem 2 2 2 3" xfId="10490"/>
    <cellStyle name="SAPBEXstdItem 2 2 2 4" xfId="15019"/>
    <cellStyle name="SAPBEXstdItem 2 2 2 5" xfId="21821"/>
    <cellStyle name="SAPBEXstdItem 2 2 2 6" xfId="25343"/>
    <cellStyle name="SAPBEXstdItem 2 2 2 7" xfId="28842"/>
    <cellStyle name="SAPBEXstdItem 2 2 2 8" xfId="31283"/>
    <cellStyle name="SAPBEXstdItem 2 2 3" xfId="2178"/>
    <cellStyle name="SAPBEXstdItem 2 2 3 2" xfId="4725"/>
    <cellStyle name="SAPBEXstdItem 2 2 3 2 2" xfId="10493"/>
    <cellStyle name="SAPBEXstdItem 2 2 3 2 3" xfId="15022"/>
    <cellStyle name="SAPBEXstdItem 2 2 3 2 4" xfId="21824"/>
    <cellStyle name="SAPBEXstdItem 2 2 3 2 5" xfId="25346"/>
    <cellStyle name="SAPBEXstdItem 2 2 3 2 6" xfId="28845"/>
    <cellStyle name="SAPBEXstdItem 2 2 3 2 7" xfId="31286"/>
    <cellStyle name="SAPBEXstdItem 2 2 3 3" xfId="10492"/>
    <cellStyle name="SAPBEXstdItem 2 2 3 4" xfId="15021"/>
    <cellStyle name="SAPBEXstdItem 2 2 3 5" xfId="21823"/>
    <cellStyle name="SAPBEXstdItem 2 2 3 6" xfId="25345"/>
    <cellStyle name="SAPBEXstdItem 2 2 3 7" xfId="28844"/>
    <cellStyle name="SAPBEXstdItem 2 2 3 8" xfId="31285"/>
    <cellStyle name="SAPBEXstdItem 2 2 4" xfId="2590"/>
    <cellStyle name="SAPBEXstdItem 2 2 4 2" xfId="5137"/>
    <cellStyle name="SAPBEXstdItem 2 2 4 2 2" xfId="10495"/>
    <cellStyle name="SAPBEXstdItem 2 2 4 2 3" xfId="15024"/>
    <cellStyle name="SAPBEXstdItem 2 2 4 2 4" xfId="21826"/>
    <cellStyle name="SAPBEXstdItem 2 2 4 2 5" xfId="25348"/>
    <cellStyle name="SAPBEXstdItem 2 2 4 2 6" xfId="28847"/>
    <cellStyle name="SAPBEXstdItem 2 2 4 2 7" xfId="31288"/>
    <cellStyle name="SAPBEXstdItem 2 2 4 3" xfId="10494"/>
    <cellStyle name="SAPBEXstdItem 2 2 4 4" xfId="15023"/>
    <cellStyle name="SAPBEXstdItem 2 2 4 5" xfId="21825"/>
    <cellStyle name="SAPBEXstdItem 2 2 4 6" xfId="25347"/>
    <cellStyle name="SAPBEXstdItem 2 2 4 7" xfId="28846"/>
    <cellStyle name="SAPBEXstdItem 2 2 4 8" xfId="31287"/>
    <cellStyle name="SAPBEXstdItem 2 2 5" xfId="3005"/>
    <cellStyle name="SAPBEXstdItem 2 2 5 2" xfId="5552"/>
    <cellStyle name="SAPBEXstdItem 2 2 5 2 2" xfId="10497"/>
    <cellStyle name="SAPBEXstdItem 2 2 5 2 3" xfId="15026"/>
    <cellStyle name="SAPBEXstdItem 2 2 5 2 4" xfId="21828"/>
    <cellStyle name="SAPBEXstdItem 2 2 5 2 5" xfId="25350"/>
    <cellStyle name="SAPBEXstdItem 2 2 5 2 6" xfId="28849"/>
    <cellStyle name="SAPBEXstdItem 2 2 5 2 7" xfId="31289"/>
    <cellStyle name="SAPBEXstdItem 2 2 5 3" xfId="10496"/>
    <cellStyle name="SAPBEXstdItem 2 2 5 4" xfId="15025"/>
    <cellStyle name="SAPBEXstdItem 2 2 5 5" xfId="21827"/>
    <cellStyle name="SAPBEXstdItem 2 2 5 6" xfId="25349"/>
    <cellStyle name="SAPBEXstdItem 2 2 5 7" xfId="28848"/>
    <cellStyle name="SAPBEXstdItem 2 2 6" xfId="3499"/>
    <cellStyle name="SAPBEXstdItem 2 2 6 2" xfId="10498"/>
    <cellStyle name="SAPBEXstdItem 2 2 6 3" xfId="15027"/>
    <cellStyle name="SAPBEXstdItem 2 2 6 4" xfId="21829"/>
    <cellStyle name="SAPBEXstdItem 2 2 6 5" xfId="25351"/>
    <cellStyle name="SAPBEXstdItem 2 2 6 6" xfId="28850"/>
    <cellStyle name="SAPBEXstdItem 2 2 6 7" xfId="31290"/>
    <cellStyle name="SAPBEXstdItem 2 2 7" xfId="3761"/>
    <cellStyle name="SAPBEXstdItem 2 2 7 2" xfId="10499"/>
    <cellStyle name="SAPBEXstdItem 2 2 7 3" xfId="15028"/>
    <cellStyle name="SAPBEXstdItem 2 2 7 4" xfId="21830"/>
    <cellStyle name="SAPBEXstdItem 2 2 7 5" xfId="25352"/>
    <cellStyle name="SAPBEXstdItem 2 2 7 6" xfId="28851"/>
    <cellStyle name="SAPBEXstdItem 2 2 7 7" xfId="31291"/>
    <cellStyle name="SAPBEXstdItem 2 2 8" xfId="10489"/>
    <cellStyle name="SAPBEXstdItem 2 2 9" xfId="15018"/>
    <cellStyle name="SAPBEXstdItem 2 3" xfId="1307"/>
    <cellStyle name="SAPBEXstdItem 2 3 10" xfId="21831"/>
    <cellStyle name="SAPBEXstdItem 2 3 11" xfId="28852"/>
    <cellStyle name="SAPBEXstdItem 2 3 12" xfId="31292"/>
    <cellStyle name="SAPBEXstdItem 2 3 2" xfId="1858"/>
    <cellStyle name="SAPBEXstdItem 2 3 2 2" xfId="4407"/>
    <cellStyle name="SAPBEXstdItem 2 3 2 2 2" xfId="10502"/>
    <cellStyle name="SAPBEXstdItem 2 3 2 2 3" xfId="15031"/>
    <cellStyle name="SAPBEXstdItem 2 3 2 2 4" xfId="21833"/>
    <cellStyle name="SAPBEXstdItem 2 3 2 2 5" xfId="25354"/>
    <cellStyle name="SAPBEXstdItem 2 3 2 2 6" xfId="28854"/>
    <cellStyle name="SAPBEXstdItem 2 3 2 2 7" xfId="31294"/>
    <cellStyle name="SAPBEXstdItem 2 3 2 3" xfId="10501"/>
    <cellStyle name="SAPBEXstdItem 2 3 2 4" xfId="15030"/>
    <cellStyle name="SAPBEXstdItem 2 3 2 5" xfId="21832"/>
    <cellStyle name="SAPBEXstdItem 2 3 2 6" xfId="25353"/>
    <cellStyle name="SAPBEXstdItem 2 3 2 7" xfId="28853"/>
    <cellStyle name="SAPBEXstdItem 2 3 2 8" xfId="31293"/>
    <cellStyle name="SAPBEXstdItem 2 3 3" xfId="2277"/>
    <cellStyle name="SAPBEXstdItem 2 3 3 2" xfId="4824"/>
    <cellStyle name="SAPBEXstdItem 2 3 3 2 2" xfId="10504"/>
    <cellStyle name="SAPBEXstdItem 2 3 3 2 3" xfId="15033"/>
    <cellStyle name="SAPBEXstdItem 2 3 3 2 4" xfId="21835"/>
    <cellStyle name="SAPBEXstdItem 2 3 3 2 5" xfId="25356"/>
    <cellStyle name="SAPBEXstdItem 2 3 3 2 6" xfId="28856"/>
    <cellStyle name="SAPBEXstdItem 2 3 3 2 7" xfId="31296"/>
    <cellStyle name="SAPBEXstdItem 2 3 3 3" xfId="10503"/>
    <cellStyle name="SAPBEXstdItem 2 3 3 4" xfId="15032"/>
    <cellStyle name="SAPBEXstdItem 2 3 3 5" xfId="21834"/>
    <cellStyle name="SAPBEXstdItem 2 3 3 6" xfId="25355"/>
    <cellStyle name="SAPBEXstdItem 2 3 3 7" xfId="28855"/>
    <cellStyle name="SAPBEXstdItem 2 3 3 8" xfId="31295"/>
    <cellStyle name="SAPBEXstdItem 2 3 4" xfId="2689"/>
    <cellStyle name="SAPBEXstdItem 2 3 4 2" xfId="5236"/>
    <cellStyle name="SAPBEXstdItem 2 3 4 2 2" xfId="10506"/>
    <cellStyle name="SAPBEXstdItem 2 3 4 2 3" xfId="15035"/>
    <cellStyle name="SAPBEXstdItem 2 3 4 2 4" xfId="21837"/>
    <cellStyle name="SAPBEXstdItem 2 3 4 2 5" xfId="25358"/>
    <cellStyle name="SAPBEXstdItem 2 3 4 2 6" xfId="28858"/>
    <cellStyle name="SAPBEXstdItem 2 3 4 2 7" xfId="31298"/>
    <cellStyle name="SAPBEXstdItem 2 3 4 3" xfId="10505"/>
    <cellStyle name="SAPBEXstdItem 2 3 4 4" xfId="15034"/>
    <cellStyle name="SAPBEXstdItem 2 3 4 5" xfId="21836"/>
    <cellStyle name="SAPBEXstdItem 2 3 4 6" xfId="25357"/>
    <cellStyle name="SAPBEXstdItem 2 3 4 7" xfId="28857"/>
    <cellStyle name="SAPBEXstdItem 2 3 4 8" xfId="31297"/>
    <cellStyle name="SAPBEXstdItem 2 3 5" xfId="3104"/>
    <cellStyle name="SAPBEXstdItem 2 3 5 2" xfId="5651"/>
    <cellStyle name="SAPBEXstdItem 2 3 5 2 2" xfId="10508"/>
    <cellStyle name="SAPBEXstdItem 2 3 5 2 3" xfId="15037"/>
    <cellStyle name="SAPBEXstdItem 2 3 5 2 4" xfId="21839"/>
    <cellStyle name="SAPBEXstdItem 2 3 5 2 5" xfId="25360"/>
    <cellStyle name="SAPBEXstdItem 2 3 5 2 6" xfId="28860"/>
    <cellStyle name="SAPBEXstdItem 2 3 5 2 7" xfId="31300"/>
    <cellStyle name="SAPBEXstdItem 2 3 5 3" xfId="10507"/>
    <cellStyle name="SAPBEXstdItem 2 3 5 4" xfId="15036"/>
    <cellStyle name="SAPBEXstdItem 2 3 5 5" xfId="21838"/>
    <cellStyle name="SAPBEXstdItem 2 3 5 6" xfId="25359"/>
    <cellStyle name="SAPBEXstdItem 2 3 5 7" xfId="28859"/>
    <cellStyle name="SAPBEXstdItem 2 3 5 8" xfId="31299"/>
    <cellStyle name="SAPBEXstdItem 2 3 6" xfId="3500"/>
    <cellStyle name="SAPBEXstdItem 2 3 6 2" xfId="10509"/>
    <cellStyle name="SAPBEXstdItem 2 3 6 3" xfId="15038"/>
    <cellStyle name="SAPBEXstdItem 2 3 6 4" xfId="21840"/>
    <cellStyle name="SAPBEXstdItem 2 3 6 5" xfId="25361"/>
    <cellStyle name="SAPBEXstdItem 2 3 6 6" xfId="28861"/>
    <cellStyle name="SAPBEXstdItem 2 3 6 7" xfId="31301"/>
    <cellStyle name="SAPBEXstdItem 2 3 7" xfId="3860"/>
    <cellStyle name="SAPBEXstdItem 2 3 7 2" xfId="10510"/>
    <cellStyle name="SAPBEXstdItem 2 3 7 3" xfId="15039"/>
    <cellStyle name="SAPBEXstdItem 2 3 7 4" xfId="21841"/>
    <cellStyle name="SAPBEXstdItem 2 3 7 5" xfId="25362"/>
    <cellStyle name="SAPBEXstdItem 2 3 7 6" xfId="28862"/>
    <cellStyle name="SAPBEXstdItem 2 3 7 7" xfId="31302"/>
    <cellStyle name="SAPBEXstdItem 2 3 8" xfId="10500"/>
    <cellStyle name="SAPBEXstdItem 2 3 9" xfId="15029"/>
    <cellStyle name="SAPBEXstdItem 2 4" xfId="1655"/>
    <cellStyle name="SAPBEXstdItem 2 4 2" xfId="4204"/>
    <cellStyle name="SAPBEXstdItem 2 4 2 2" xfId="10512"/>
    <cellStyle name="SAPBEXstdItem 2 4 2 3" xfId="15041"/>
    <cellStyle name="SAPBEXstdItem 2 4 2 4" xfId="21843"/>
    <cellStyle name="SAPBEXstdItem 2 4 2 5" xfId="25364"/>
    <cellStyle name="SAPBEXstdItem 2 4 2 6" xfId="28864"/>
    <cellStyle name="SAPBEXstdItem 2 4 2 7" xfId="31304"/>
    <cellStyle name="SAPBEXstdItem 2 4 3" xfId="10511"/>
    <cellStyle name="SAPBEXstdItem 2 4 4" xfId="15040"/>
    <cellStyle name="SAPBEXstdItem 2 4 5" xfId="21842"/>
    <cellStyle name="SAPBEXstdItem 2 4 6" xfId="25363"/>
    <cellStyle name="SAPBEXstdItem 2 4 7" xfId="28863"/>
    <cellStyle name="SAPBEXstdItem 2 4 8" xfId="31303"/>
    <cellStyle name="SAPBEXstdItem 2 5" xfId="2074"/>
    <cellStyle name="SAPBEXstdItem 2 5 2" xfId="4621"/>
    <cellStyle name="SAPBEXstdItem 2 5 2 2" xfId="10514"/>
    <cellStyle name="SAPBEXstdItem 2 5 2 3" xfId="15043"/>
    <cellStyle name="SAPBEXstdItem 2 5 2 4" xfId="21845"/>
    <cellStyle name="SAPBEXstdItem 2 5 2 5" xfId="25366"/>
    <cellStyle name="SAPBEXstdItem 2 5 2 6" xfId="28866"/>
    <cellStyle name="SAPBEXstdItem 2 5 2 7" xfId="31306"/>
    <cellStyle name="SAPBEXstdItem 2 5 3" xfId="10513"/>
    <cellStyle name="SAPBEXstdItem 2 5 4" xfId="15042"/>
    <cellStyle name="SAPBEXstdItem 2 5 5" xfId="21844"/>
    <cellStyle name="SAPBEXstdItem 2 5 6" xfId="25365"/>
    <cellStyle name="SAPBEXstdItem 2 5 7" xfId="28865"/>
    <cellStyle name="SAPBEXstdItem 2 5 8" xfId="31305"/>
    <cellStyle name="SAPBEXstdItem 2 6" xfId="2486"/>
    <cellStyle name="SAPBEXstdItem 2 6 2" xfId="5033"/>
    <cellStyle name="SAPBEXstdItem 2 6 2 2" xfId="10516"/>
    <cellStyle name="SAPBEXstdItem 2 6 2 3" xfId="15045"/>
    <cellStyle name="SAPBEXstdItem 2 6 2 4" xfId="21847"/>
    <cellStyle name="SAPBEXstdItem 2 6 2 5" xfId="25368"/>
    <cellStyle name="SAPBEXstdItem 2 6 2 6" xfId="28868"/>
    <cellStyle name="SAPBEXstdItem 2 6 2 7" xfId="31308"/>
    <cellStyle name="SAPBEXstdItem 2 6 3" xfId="10515"/>
    <cellStyle name="SAPBEXstdItem 2 6 4" xfId="15044"/>
    <cellStyle name="SAPBEXstdItem 2 6 5" xfId="21846"/>
    <cellStyle name="SAPBEXstdItem 2 6 6" xfId="25367"/>
    <cellStyle name="SAPBEXstdItem 2 6 7" xfId="28867"/>
    <cellStyle name="SAPBEXstdItem 2 6 8" xfId="31307"/>
    <cellStyle name="SAPBEXstdItem 2 7" xfId="2901"/>
    <cellStyle name="SAPBEXstdItem 2 7 2" xfId="5448"/>
    <cellStyle name="SAPBEXstdItem 2 7 2 2" xfId="10518"/>
    <cellStyle name="SAPBEXstdItem 2 7 2 3" xfId="15047"/>
    <cellStyle name="SAPBEXstdItem 2 7 2 4" xfId="21849"/>
    <cellStyle name="SAPBEXstdItem 2 7 2 5" xfId="25370"/>
    <cellStyle name="SAPBEXstdItem 2 7 2 6" xfId="28870"/>
    <cellStyle name="SAPBEXstdItem 2 7 2 7" xfId="31310"/>
    <cellStyle name="SAPBEXstdItem 2 7 3" xfId="10517"/>
    <cellStyle name="SAPBEXstdItem 2 7 4" xfId="15046"/>
    <cellStyle name="SAPBEXstdItem 2 7 5" xfId="21848"/>
    <cellStyle name="SAPBEXstdItem 2 7 6" xfId="25369"/>
    <cellStyle name="SAPBEXstdItem 2 7 7" xfId="28869"/>
    <cellStyle name="SAPBEXstdItem 2 7 8" xfId="31309"/>
    <cellStyle name="SAPBEXstdItem 2 8" xfId="3498"/>
    <cellStyle name="SAPBEXstdItem 2 8 2" xfId="10519"/>
    <cellStyle name="SAPBEXstdItem 2 8 3" xfId="15048"/>
    <cellStyle name="SAPBEXstdItem 2 8 4" xfId="21850"/>
    <cellStyle name="SAPBEXstdItem 2 8 5" xfId="25371"/>
    <cellStyle name="SAPBEXstdItem 2 8 6" xfId="28871"/>
    <cellStyle name="SAPBEXstdItem 2 8 7" xfId="31311"/>
    <cellStyle name="SAPBEXstdItem 2 9" xfId="3657"/>
    <cellStyle name="SAPBEXstdItem 2 9 2" xfId="10520"/>
    <cellStyle name="SAPBEXstdItem 2 9 3" xfId="15049"/>
    <cellStyle name="SAPBEXstdItem 2 9 4" xfId="21851"/>
    <cellStyle name="SAPBEXstdItem 2 9 5" xfId="25372"/>
    <cellStyle name="SAPBEXstdItem 2 9 6" xfId="28872"/>
    <cellStyle name="SAPBEXstdItem 2 9 7" xfId="31312"/>
    <cellStyle name="SAPBEXstdItem 3" xfId="927"/>
    <cellStyle name="SAPBEXstdItem 3 10" xfId="25373"/>
    <cellStyle name="SAPBEXstdItem 3 11" xfId="28873"/>
    <cellStyle name="SAPBEXstdItem 3 12" xfId="31313"/>
    <cellStyle name="SAPBEXstdItem 3 2" xfId="1511"/>
    <cellStyle name="SAPBEXstdItem 3 2 2" xfId="4060"/>
    <cellStyle name="SAPBEXstdItem 3 2 2 2" xfId="10523"/>
    <cellStyle name="SAPBEXstdItem 3 2 2 3" xfId="15052"/>
    <cellStyle name="SAPBEXstdItem 3 2 2 4" xfId="21854"/>
    <cellStyle name="SAPBEXstdItem 3 2 2 5" xfId="25375"/>
    <cellStyle name="SAPBEXstdItem 3 2 2 6" xfId="28875"/>
    <cellStyle name="SAPBEXstdItem 3 2 2 7" xfId="31315"/>
    <cellStyle name="SAPBEXstdItem 3 2 3" xfId="10522"/>
    <cellStyle name="SAPBEXstdItem 3 2 4" xfId="15051"/>
    <cellStyle name="SAPBEXstdItem 3 2 5" xfId="21853"/>
    <cellStyle name="SAPBEXstdItem 3 2 6" xfId="25374"/>
    <cellStyle name="SAPBEXstdItem 3 2 7" xfId="28874"/>
    <cellStyle name="SAPBEXstdItem 3 2 8" xfId="31314"/>
    <cellStyle name="SAPBEXstdItem 3 3" xfId="1416"/>
    <cellStyle name="SAPBEXstdItem 3 3 2" xfId="3965"/>
    <cellStyle name="SAPBEXstdItem 3 3 2 2" xfId="10525"/>
    <cellStyle name="SAPBEXstdItem 3 3 2 3" xfId="15054"/>
    <cellStyle name="SAPBEXstdItem 3 3 2 4" xfId="21856"/>
    <cellStyle name="SAPBEXstdItem 3 3 2 5" xfId="25377"/>
    <cellStyle name="SAPBEXstdItem 3 3 2 6" xfId="28877"/>
    <cellStyle name="SAPBEXstdItem 3 3 2 7" xfId="31317"/>
    <cellStyle name="SAPBEXstdItem 3 3 3" xfId="10524"/>
    <cellStyle name="SAPBEXstdItem 3 3 4" xfId="15053"/>
    <cellStyle name="SAPBEXstdItem 3 3 5" xfId="21855"/>
    <cellStyle name="SAPBEXstdItem 3 3 6" xfId="25376"/>
    <cellStyle name="SAPBEXstdItem 3 3 7" xfId="28876"/>
    <cellStyle name="SAPBEXstdItem 3 3 8" xfId="31316"/>
    <cellStyle name="SAPBEXstdItem 3 4" xfId="1476"/>
    <cellStyle name="SAPBEXstdItem 3 4 2" xfId="4025"/>
    <cellStyle name="SAPBEXstdItem 3 4 2 2" xfId="10527"/>
    <cellStyle name="SAPBEXstdItem 3 4 2 3" xfId="15056"/>
    <cellStyle name="SAPBEXstdItem 3 4 2 4" xfId="21858"/>
    <cellStyle name="SAPBEXstdItem 3 4 2 5" xfId="25379"/>
    <cellStyle name="SAPBEXstdItem 3 4 2 6" xfId="28879"/>
    <cellStyle name="SAPBEXstdItem 3 4 2 7" xfId="31319"/>
    <cellStyle name="SAPBEXstdItem 3 4 3" xfId="10526"/>
    <cellStyle name="SAPBEXstdItem 3 4 4" xfId="15055"/>
    <cellStyle name="SAPBEXstdItem 3 4 5" xfId="25378"/>
    <cellStyle name="SAPBEXstdItem 3 4 6" xfId="28878"/>
    <cellStyle name="SAPBEXstdItem 3 4 7" xfId="31318"/>
    <cellStyle name="SAPBEXstdItem 3 5" xfId="1450"/>
    <cellStyle name="SAPBEXstdItem 3 5 2" xfId="3999"/>
    <cellStyle name="SAPBEXstdItem 3 5 2 2" xfId="10529"/>
    <cellStyle name="SAPBEXstdItem 3 5 2 3" xfId="15058"/>
    <cellStyle name="SAPBEXstdItem 3 5 2 4" xfId="21860"/>
    <cellStyle name="SAPBEXstdItem 3 5 2 5" xfId="25381"/>
    <cellStyle name="SAPBEXstdItem 3 5 2 6" xfId="28881"/>
    <cellStyle name="SAPBEXstdItem 3 5 2 7" xfId="31321"/>
    <cellStyle name="SAPBEXstdItem 3 5 3" xfId="10528"/>
    <cellStyle name="SAPBEXstdItem 3 5 4" xfId="15057"/>
    <cellStyle name="SAPBEXstdItem 3 5 5" xfId="21859"/>
    <cellStyle name="SAPBEXstdItem 3 5 6" xfId="25380"/>
    <cellStyle name="SAPBEXstdItem 3 5 7" xfId="28880"/>
    <cellStyle name="SAPBEXstdItem 3 5 8" xfId="31320"/>
    <cellStyle name="SAPBEXstdItem 3 6" xfId="3501"/>
    <cellStyle name="SAPBEXstdItem 3 6 2" xfId="10530"/>
    <cellStyle name="SAPBEXstdItem 3 6 3" xfId="15059"/>
    <cellStyle name="SAPBEXstdItem 3 6 4" xfId="21861"/>
    <cellStyle name="SAPBEXstdItem 3 6 5" xfId="25382"/>
    <cellStyle name="SAPBEXstdItem 3 6 6" xfId="28882"/>
    <cellStyle name="SAPBEXstdItem 3 6 7" xfId="31322"/>
    <cellStyle name="SAPBEXstdItem 3 7" xfId="3234"/>
    <cellStyle name="SAPBEXstdItem 3 7 2" xfId="10531"/>
    <cellStyle name="SAPBEXstdItem 3 7 3" xfId="15060"/>
    <cellStyle name="SAPBEXstdItem 3 7 4" xfId="21862"/>
    <cellStyle name="SAPBEXstdItem 3 7 5" xfId="25383"/>
    <cellStyle name="SAPBEXstdItem 3 7 6" xfId="28883"/>
    <cellStyle name="SAPBEXstdItem 3 7 7" xfId="31323"/>
    <cellStyle name="SAPBEXstdItem 3 8" xfId="10521"/>
    <cellStyle name="SAPBEXstdItem 3 9" xfId="15050"/>
    <cellStyle name="SAPBEXstdItem 4" xfId="978"/>
    <cellStyle name="SAPBEXstdItem 4 10" xfId="28884"/>
    <cellStyle name="SAPBEXstdItem 4 11" xfId="31324"/>
    <cellStyle name="SAPBEXstdItem 4 2" xfId="1562"/>
    <cellStyle name="SAPBEXstdItem 4 2 2" xfId="4111"/>
    <cellStyle name="SAPBEXstdItem 4 2 2 2" xfId="10534"/>
    <cellStyle name="SAPBEXstdItem 4 2 2 3" xfId="15063"/>
    <cellStyle name="SAPBEXstdItem 4 2 2 4" xfId="21865"/>
    <cellStyle name="SAPBEXstdItem 4 2 2 5" xfId="25386"/>
    <cellStyle name="SAPBEXstdItem 4 2 2 6" xfId="28886"/>
    <cellStyle name="SAPBEXstdItem 4 2 2 7" xfId="31326"/>
    <cellStyle name="SAPBEXstdItem 4 2 3" xfId="10533"/>
    <cellStyle name="SAPBEXstdItem 4 2 4" xfId="15062"/>
    <cellStyle name="SAPBEXstdItem 4 2 5" xfId="21864"/>
    <cellStyle name="SAPBEXstdItem 4 2 6" xfId="25385"/>
    <cellStyle name="SAPBEXstdItem 4 2 7" xfId="28885"/>
    <cellStyle name="SAPBEXstdItem 4 2 8" xfId="31325"/>
    <cellStyle name="SAPBEXstdItem 4 3" xfId="1981"/>
    <cellStyle name="SAPBEXstdItem 4 3 2" xfId="4528"/>
    <cellStyle name="SAPBEXstdItem 4 3 2 2" xfId="10536"/>
    <cellStyle name="SAPBEXstdItem 4 3 2 3" xfId="21867"/>
    <cellStyle name="SAPBEXstdItem 4 3 2 4" xfId="25388"/>
    <cellStyle name="SAPBEXstdItem 4 3 2 5" xfId="28888"/>
    <cellStyle name="SAPBEXstdItem 4 3 2 6" xfId="31328"/>
    <cellStyle name="SAPBEXstdItem 4 3 3" xfId="10535"/>
    <cellStyle name="SAPBEXstdItem 4 3 4" xfId="21866"/>
    <cellStyle name="SAPBEXstdItem 4 3 5" xfId="25387"/>
    <cellStyle name="SAPBEXstdItem 4 3 6" xfId="28887"/>
    <cellStyle name="SAPBEXstdItem 4 3 7" xfId="31327"/>
    <cellStyle name="SAPBEXstdItem 4 4" xfId="2393"/>
    <cellStyle name="SAPBEXstdItem 4 4 2" xfId="4940"/>
    <cellStyle name="SAPBEXstdItem 4 4 2 2" xfId="10538"/>
    <cellStyle name="SAPBEXstdItem 4 4 2 3" xfId="15067"/>
    <cellStyle name="SAPBEXstdItem 4 4 2 4" xfId="21869"/>
    <cellStyle name="SAPBEXstdItem 4 4 2 5" xfId="25390"/>
    <cellStyle name="SAPBEXstdItem 4 4 2 6" xfId="28890"/>
    <cellStyle name="SAPBEXstdItem 4 4 2 7" xfId="31330"/>
    <cellStyle name="SAPBEXstdItem 4 4 3" xfId="10537"/>
    <cellStyle name="SAPBEXstdItem 4 4 4" xfId="15066"/>
    <cellStyle name="SAPBEXstdItem 4 4 5" xfId="21868"/>
    <cellStyle name="SAPBEXstdItem 4 4 6" xfId="25389"/>
    <cellStyle name="SAPBEXstdItem 4 4 7" xfId="28889"/>
    <cellStyle name="SAPBEXstdItem 4 4 8" xfId="31329"/>
    <cellStyle name="SAPBEXstdItem 4 5" xfId="2808"/>
    <cellStyle name="SAPBEXstdItem 4 5 2" xfId="5355"/>
    <cellStyle name="SAPBEXstdItem 4 5 2 2" xfId="15069"/>
    <cellStyle name="SAPBEXstdItem 4 5 2 3" xfId="21871"/>
    <cellStyle name="SAPBEXstdItem 4 5 2 4" xfId="25392"/>
    <cellStyle name="SAPBEXstdItem 4 5 2 5" xfId="28892"/>
    <cellStyle name="SAPBEXstdItem 4 5 2 6" xfId="31332"/>
    <cellStyle name="SAPBEXstdItem 4 5 3" xfId="15068"/>
    <cellStyle name="SAPBEXstdItem 4 5 4" xfId="21870"/>
    <cellStyle name="SAPBEXstdItem 4 5 5" xfId="25391"/>
    <cellStyle name="SAPBEXstdItem 4 5 6" xfId="28891"/>
    <cellStyle name="SAPBEXstdItem 4 5 7" xfId="31331"/>
    <cellStyle name="SAPBEXstdItem 4 6" xfId="3502"/>
    <cellStyle name="SAPBEXstdItem 4 6 2" xfId="10541"/>
    <cellStyle name="SAPBEXstdItem 4 6 3" xfId="15070"/>
    <cellStyle name="SAPBEXstdItem 4 6 4" xfId="21872"/>
    <cellStyle name="SAPBEXstdItem 4 6 5" xfId="25393"/>
    <cellStyle name="SAPBEXstdItem 4 6 6" xfId="28893"/>
    <cellStyle name="SAPBEXstdItem 4 6 7" xfId="31333"/>
    <cellStyle name="SAPBEXstdItem 4 7" xfId="3564"/>
    <cellStyle name="SAPBEXstdItem 4 7 2" xfId="10542"/>
    <cellStyle name="SAPBEXstdItem 4 7 3" xfId="15071"/>
    <cellStyle name="SAPBEXstdItem 4 7 4" xfId="21873"/>
    <cellStyle name="SAPBEXstdItem 4 7 5" xfId="25394"/>
    <cellStyle name="SAPBEXstdItem 4 7 6" xfId="28894"/>
    <cellStyle name="SAPBEXstdItem 4 7 7" xfId="31334"/>
    <cellStyle name="SAPBEXstdItem 4 8" xfId="21863"/>
    <cellStyle name="SAPBEXstdItem 4 9" xfId="25384"/>
    <cellStyle name="SAPBEXstdItem 5" xfId="1389"/>
    <cellStyle name="SAPBEXstdItem 5 10" xfId="25395"/>
    <cellStyle name="SAPBEXstdItem 5 11" xfId="31335"/>
    <cellStyle name="SAPBEXstdItem 5 2" xfId="1939"/>
    <cellStyle name="SAPBEXstdItem 5 2 2" xfId="4486"/>
    <cellStyle name="SAPBEXstdItem 5 2 2 2" xfId="10545"/>
    <cellStyle name="SAPBEXstdItem 5 2 2 3" xfId="15074"/>
    <cellStyle name="SAPBEXstdItem 5 2 2 4" xfId="21876"/>
    <cellStyle name="SAPBEXstdItem 5 2 2 5" xfId="25397"/>
    <cellStyle name="SAPBEXstdItem 5 2 2 6" xfId="28896"/>
    <cellStyle name="SAPBEXstdItem 5 2 2 7" xfId="31337"/>
    <cellStyle name="SAPBEXstdItem 5 2 3" xfId="10544"/>
    <cellStyle name="SAPBEXstdItem 5 2 4" xfId="15073"/>
    <cellStyle name="SAPBEXstdItem 5 2 5" xfId="21875"/>
    <cellStyle name="SAPBEXstdItem 5 2 6" xfId="25396"/>
    <cellStyle name="SAPBEXstdItem 5 2 7" xfId="28895"/>
    <cellStyle name="SAPBEXstdItem 5 2 8" xfId="31336"/>
    <cellStyle name="SAPBEXstdItem 5 3" xfId="2356"/>
    <cellStyle name="SAPBEXstdItem 5 3 2" xfId="4903"/>
    <cellStyle name="SAPBEXstdItem 5 3 2 2" xfId="10547"/>
    <cellStyle name="SAPBEXstdItem 5 3 2 3" xfId="15076"/>
    <cellStyle name="SAPBEXstdItem 5 3 2 4" xfId="21878"/>
    <cellStyle name="SAPBEXstdItem 5 3 2 5" xfId="25399"/>
    <cellStyle name="SAPBEXstdItem 5 3 2 6" xfId="28898"/>
    <cellStyle name="SAPBEXstdItem 5 3 2 7" xfId="31339"/>
    <cellStyle name="SAPBEXstdItem 5 3 3" xfId="10546"/>
    <cellStyle name="SAPBEXstdItem 5 3 4" xfId="15075"/>
    <cellStyle name="SAPBEXstdItem 5 3 5" xfId="21877"/>
    <cellStyle name="SAPBEXstdItem 5 3 6" xfId="25398"/>
    <cellStyle name="SAPBEXstdItem 5 3 7" xfId="28897"/>
    <cellStyle name="SAPBEXstdItem 5 3 8" xfId="31338"/>
    <cellStyle name="SAPBEXstdItem 5 4" xfId="2768"/>
    <cellStyle name="SAPBEXstdItem 5 4 2" xfId="5315"/>
    <cellStyle name="SAPBEXstdItem 5 4 2 2" xfId="10549"/>
    <cellStyle name="SAPBEXstdItem 5 4 2 3" xfId="15078"/>
    <cellStyle name="SAPBEXstdItem 5 4 2 4" xfId="21880"/>
    <cellStyle name="SAPBEXstdItem 5 4 2 5" xfId="25401"/>
    <cellStyle name="SAPBEXstdItem 5 4 2 6" xfId="28900"/>
    <cellStyle name="SAPBEXstdItem 5 4 2 7" xfId="31341"/>
    <cellStyle name="SAPBEXstdItem 5 4 3" xfId="10548"/>
    <cellStyle name="SAPBEXstdItem 5 4 4" xfId="15077"/>
    <cellStyle name="SAPBEXstdItem 5 4 5" xfId="21879"/>
    <cellStyle name="SAPBEXstdItem 5 4 6" xfId="25400"/>
    <cellStyle name="SAPBEXstdItem 5 4 7" xfId="28899"/>
    <cellStyle name="SAPBEXstdItem 5 4 8" xfId="31340"/>
    <cellStyle name="SAPBEXstdItem 5 5" xfId="3183"/>
    <cellStyle name="SAPBEXstdItem 5 5 2" xfId="5730"/>
    <cellStyle name="SAPBEXstdItem 5 5 2 2" xfId="10551"/>
    <cellStyle name="SAPBEXstdItem 5 5 2 3" xfId="15080"/>
    <cellStyle name="SAPBEXstdItem 5 5 2 4" xfId="21882"/>
    <cellStyle name="SAPBEXstdItem 5 5 2 5" xfId="25403"/>
    <cellStyle name="SAPBEXstdItem 5 5 2 6" xfId="31343"/>
    <cellStyle name="SAPBEXstdItem 5 5 3" xfId="10550"/>
    <cellStyle name="SAPBEXstdItem 5 5 4" xfId="15079"/>
    <cellStyle name="SAPBEXstdItem 5 5 5" xfId="21881"/>
    <cellStyle name="SAPBEXstdItem 5 5 6" xfId="25402"/>
    <cellStyle name="SAPBEXstdItem 5 5 7" xfId="31342"/>
    <cellStyle name="SAPBEXstdItem 5 6" xfId="3939"/>
    <cellStyle name="SAPBEXstdItem 5 6 2" xfId="10552"/>
    <cellStyle name="SAPBEXstdItem 5 6 3" xfId="15081"/>
    <cellStyle name="SAPBEXstdItem 5 6 4" xfId="21883"/>
    <cellStyle name="SAPBEXstdItem 5 6 5" xfId="25404"/>
    <cellStyle name="SAPBEXstdItem 5 6 6" xfId="28901"/>
    <cellStyle name="SAPBEXstdItem 5 6 7" xfId="31344"/>
    <cellStyle name="SAPBEXstdItem 5 7" xfId="10543"/>
    <cellStyle name="SAPBEXstdItem 5 8" xfId="15072"/>
    <cellStyle name="SAPBEXstdItem 5 9" xfId="21874"/>
    <cellStyle name="SAPBEXtitle" xfId="651"/>
    <cellStyle name="SAPBEXundefined" xfId="652"/>
    <cellStyle name="SAPBEXundefined 2" xfId="1104"/>
    <cellStyle name="SAPBEXundefined 2 10" xfId="10555"/>
    <cellStyle name="SAPBEXundefined 2 11" xfId="15084"/>
    <cellStyle name="SAPBEXundefined 2 12" xfId="21886"/>
    <cellStyle name="SAPBEXundefined 2 13" xfId="28902"/>
    <cellStyle name="SAPBEXundefined 2 2" xfId="1209"/>
    <cellStyle name="SAPBEXundefined 2 2 10" xfId="21887"/>
    <cellStyle name="SAPBEXundefined 2 2 11" xfId="25405"/>
    <cellStyle name="SAPBEXundefined 2 2 12" xfId="28903"/>
    <cellStyle name="SAPBEXundefined 2 2 2" xfId="1760"/>
    <cellStyle name="SAPBEXundefined 2 2 2 2" xfId="4309"/>
    <cellStyle name="SAPBEXundefined 2 2 2 2 2" xfId="10558"/>
    <cellStyle name="SAPBEXundefined 2 2 2 2 3" xfId="15087"/>
    <cellStyle name="SAPBEXundefined 2 2 2 2 4" xfId="21889"/>
    <cellStyle name="SAPBEXundefined 2 2 2 2 5" xfId="25407"/>
    <cellStyle name="SAPBEXundefined 2 2 2 2 6" xfId="28905"/>
    <cellStyle name="SAPBEXundefined 2 2 2 2 7" xfId="31346"/>
    <cellStyle name="SAPBEXundefined 2 2 2 3" xfId="10557"/>
    <cellStyle name="SAPBEXundefined 2 2 2 3 2" xfId="42357"/>
    <cellStyle name="SAPBEXundefined 2 2 2 4" xfId="15086"/>
    <cellStyle name="SAPBEXundefined 2 2 2 5" xfId="21888"/>
    <cellStyle name="SAPBEXundefined 2 2 2 6" xfId="25406"/>
    <cellStyle name="SAPBEXundefined 2 2 2 7" xfId="28904"/>
    <cellStyle name="SAPBEXundefined 2 2 2 8" xfId="31345"/>
    <cellStyle name="SAPBEXundefined 2 2 3" xfId="2179"/>
    <cellStyle name="SAPBEXundefined 2 2 3 2" xfId="4726"/>
    <cellStyle name="SAPBEXundefined 2 2 3 2 2" xfId="10560"/>
    <cellStyle name="SAPBEXundefined 2 2 3 2 3" xfId="15089"/>
    <cellStyle name="SAPBEXundefined 2 2 3 2 4" xfId="21891"/>
    <cellStyle name="SAPBEXundefined 2 2 3 2 5" xfId="25409"/>
    <cellStyle name="SAPBEXundefined 2 2 3 2 6" xfId="28907"/>
    <cellStyle name="SAPBEXundefined 2 2 3 2 7" xfId="31348"/>
    <cellStyle name="SAPBEXundefined 2 2 3 3" xfId="10559"/>
    <cellStyle name="SAPBEXundefined 2 2 3 4" xfId="15088"/>
    <cellStyle name="SAPBEXundefined 2 2 3 5" xfId="21890"/>
    <cellStyle name="SAPBEXundefined 2 2 3 6" xfId="25408"/>
    <cellStyle name="SAPBEXundefined 2 2 3 7" xfId="28906"/>
    <cellStyle name="SAPBEXundefined 2 2 3 8" xfId="31347"/>
    <cellStyle name="SAPBEXundefined 2 2 4" xfId="2591"/>
    <cellStyle name="SAPBEXundefined 2 2 4 2" xfId="5138"/>
    <cellStyle name="SAPBEXundefined 2 2 4 2 2" xfId="10562"/>
    <cellStyle name="SAPBEXundefined 2 2 4 2 3" xfId="15091"/>
    <cellStyle name="SAPBEXundefined 2 2 4 2 4" xfId="21893"/>
    <cellStyle name="SAPBEXundefined 2 2 4 2 5" xfId="25411"/>
    <cellStyle name="SAPBEXundefined 2 2 4 2 6" xfId="28909"/>
    <cellStyle name="SAPBEXundefined 2 2 4 2 7" xfId="31350"/>
    <cellStyle name="SAPBEXundefined 2 2 4 3" xfId="10561"/>
    <cellStyle name="SAPBEXundefined 2 2 4 4" xfId="15090"/>
    <cellStyle name="SAPBEXundefined 2 2 4 5" xfId="21892"/>
    <cellStyle name="SAPBEXundefined 2 2 4 6" xfId="25410"/>
    <cellStyle name="SAPBEXundefined 2 2 4 7" xfId="28908"/>
    <cellStyle name="SAPBEXundefined 2 2 4 8" xfId="31349"/>
    <cellStyle name="SAPBEXundefined 2 2 5" xfId="3006"/>
    <cellStyle name="SAPBEXundefined 2 2 5 2" xfId="5553"/>
    <cellStyle name="SAPBEXundefined 2 2 5 2 2" xfId="10564"/>
    <cellStyle name="SAPBEXundefined 2 2 5 2 3" xfId="15093"/>
    <cellStyle name="SAPBEXundefined 2 2 5 2 4" xfId="21895"/>
    <cellStyle name="SAPBEXundefined 2 2 5 2 5" xfId="25413"/>
    <cellStyle name="SAPBEXundefined 2 2 5 2 6" xfId="28911"/>
    <cellStyle name="SAPBEXundefined 2 2 5 2 7" xfId="31351"/>
    <cellStyle name="SAPBEXundefined 2 2 5 3" xfId="10563"/>
    <cellStyle name="SAPBEXundefined 2 2 5 4" xfId="15092"/>
    <cellStyle name="SAPBEXundefined 2 2 5 5" xfId="21894"/>
    <cellStyle name="SAPBEXundefined 2 2 5 6" xfId="25412"/>
    <cellStyle name="SAPBEXundefined 2 2 5 7" xfId="28910"/>
    <cellStyle name="SAPBEXundefined 2 2 6" xfId="3504"/>
    <cellStyle name="SAPBEXundefined 2 2 6 2" xfId="10565"/>
    <cellStyle name="SAPBEXundefined 2 2 6 3" xfId="15094"/>
    <cellStyle name="SAPBEXundefined 2 2 6 4" xfId="21896"/>
    <cellStyle name="SAPBEXundefined 2 2 6 5" xfId="25414"/>
    <cellStyle name="SAPBEXundefined 2 2 6 6" xfId="28912"/>
    <cellStyle name="SAPBEXundefined 2 2 6 7" xfId="31352"/>
    <cellStyle name="SAPBEXundefined 2 2 7" xfId="3762"/>
    <cellStyle name="SAPBEXundefined 2 2 7 2" xfId="10566"/>
    <cellStyle name="SAPBEXundefined 2 2 7 3" xfId="15095"/>
    <cellStyle name="SAPBEXundefined 2 2 7 4" xfId="21897"/>
    <cellStyle name="SAPBEXundefined 2 2 7 5" xfId="25415"/>
    <cellStyle name="SAPBEXundefined 2 2 7 6" xfId="28913"/>
    <cellStyle name="SAPBEXundefined 2 2 7 7" xfId="31353"/>
    <cellStyle name="SAPBEXundefined 2 2 8" xfId="10556"/>
    <cellStyle name="SAPBEXundefined 2 2 9" xfId="15085"/>
    <cellStyle name="SAPBEXundefined 2 3" xfId="1308"/>
    <cellStyle name="SAPBEXundefined 2 3 10" xfId="21898"/>
    <cellStyle name="SAPBEXundefined 2 3 11" xfId="28914"/>
    <cellStyle name="SAPBEXundefined 2 3 12" xfId="31354"/>
    <cellStyle name="SAPBEXundefined 2 3 2" xfId="1859"/>
    <cellStyle name="SAPBEXundefined 2 3 2 2" xfId="4408"/>
    <cellStyle name="SAPBEXundefined 2 3 2 2 2" xfId="10569"/>
    <cellStyle name="SAPBEXundefined 2 3 2 2 3" xfId="15098"/>
    <cellStyle name="SAPBEXundefined 2 3 2 2 4" xfId="21900"/>
    <cellStyle name="SAPBEXundefined 2 3 2 2 5" xfId="25417"/>
    <cellStyle name="SAPBEXundefined 2 3 2 2 6" xfId="28916"/>
    <cellStyle name="SAPBEXundefined 2 3 2 2 7" xfId="31356"/>
    <cellStyle name="SAPBEXundefined 2 3 2 3" xfId="10568"/>
    <cellStyle name="SAPBEXundefined 2 3 2 4" xfId="15097"/>
    <cellStyle name="SAPBEXundefined 2 3 2 5" xfId="21899"/>
    <cellStyle name="SAPBEXundefined 2 3 2 6" xfId="25416"/>
    <cellStyle name="SAPBEXundefined 2 3 2 7" xfId="28915"/>
    <cellStyle name="SAPBEXundefined 2 3 2 8" xfId="31355"/>
    <cellStyle name="SAPBEXundefined 2 3 3" xfId="2278"/>
    <cellStyle name="SAPBEXundefined 2 3 3 2" xfId="4825"/>
    <cellStyle name="SAPBEXundefined 2 3 3 2 2" xfId="10571"/>
    <cellStyle name="SAPBEXundefined 2 3 3 2 3" xfId="15100"/>
    <cellStyle name="SAPBEXundefined 2 3 3 2 4" xfId="21902"/>
    <cellStyle name="SAPBEXundefined 2 3 3 2 5" xfId="25419"/>
    <cellStyle name="SAPBEXundefined 2 3 3 2 6" xfId="28918"/>
    <cellStyle name="SAPBEXundefined 2 3 3 2 7" xfId="31358"/>
    <cellStyle name="SAPBEXundefined 2 3 3 3" xfId="10570"/>
    <cellStyle name="SAPBEXundefined 2 3 3 4" xfId="15099"/>
    <cellStyle name="SAPBEXundefined 2 3 3 5" xfId="21901"/>
    <cellStyle name="SAPBEXundefined 2 3 3 6" xfId="25418"/>
    <cellStyle name="SAPBEXundefined 2 3 3 7" xfId="28917"/>
    <cellStyle name="SAPBEXundefined 2 3 3 8" xfId="31357"/>
    <cellStyle name="SAPBEXundefined 2 3 4" xfId="2690"/>
    <cellStyle name="SAPBEXundefined 2 3 4 2" xfId="5237"/>
    <cellStyle name="SAPBEXundefined 2 3 4 2 2" xfId="10573"/>
    <cellStyle name="SAPBEXundefined 2 3 4 2 3" xfId="15102"/>
    <cellStyle name="SAPBEXundefined 2 3 4 2 4" xfId="21904"/>
    <cellStyle name="SAPBEXundefined 2 3 4 2 5" xfId="25421"/>
    <cellStyle name="SAPBEXundefined 2 3 4 2 6" xfId="28920"/>
    <cellStyle name="SAPBEXundefined 2 3 4 2 7" xfId="31360"/>
    <cellStyle name="SAPBEXundefined 2 3 4 3" xfId="10572"/>
    <cellStyle name="SAPBEXundefined 2 3 4 4" xfId="15101"/>
    <cellStyle name="SAPBEXundefined 2 3 4 5" xfId="21903"/>
    <cellStyle name="SAPBEXundefined 2 3 4 6" xfId="25420"/>
    <cellStyle name="SAPBEXundefined 2 3 4 7" xfId="28919"/>
    <cellStyle name="SAPBEXundefined 2 3 4 8" xfId="31359"/>
    <cellStyle name="SAPBEXundefined 2 3 5" xfId="3105"/>
    <cellStyle name="SAPBEXundefined 2 3 5 2" xfId="5652"/>
    <cellStyle name="SAPBEXundefined 2 3 5 2 2" xfId="10575"/>
    <cellStyle name="SAPBEXundefined 2 3 5 2 3" xfId="15104"/>
    <cellStyle name="SAPBEXundefined 2 3 5 2 4" xfId="21906"/>
    <cellStyle name="SAPBEXundefined 2 3 5 2 5" xfId="25423"/>
    <cellStyle name="SAPBEXundefined 2 3 5 2 6" xfId="28922"/>
    <cellStyle name="SAPBEXundefined 2 3 5 2 7" xfId="31362"/>
    <cellStyle name="SAPBEXundefined 2 3 5 3" xfId="10574"/>
    <cellStyle name="SAPBEXundefined 2 3 5 4" xfId="15103"/>
    <cellStyle name="SAPBEXundefined 2 3 5 5" xfId="21905"/>
    <cellStyle name="SAPBEXundefined 2 3 5 6" xfId="25422"/>
    <cellStyle name="SAPBEXundefined 2 3 5 7" xfId="28921"/>
    <cellStyle name="SAPBEXundefined 2 3 5 8" xfId="31361"/>
    <cellStyle name="SAPBEXundefined 2 3 6" xfId="3505"/>
    <cellStyle name="SAPBEXundefined 2 3 6 2" xfId="10576"/>
    <cellStyle name="SAPBEXundefined 2 3 6 3" xfId="15105"/>
    <cellStyle name="SAPBEXundefined 2 3 6 4" xfId="21907"/>
    <cellStyle name="SAPBEXundefined 2 3 6 5" xfId="25424"/>
    <cellStyle name="SAPBEXundefined 2 3 6 6" xfId="28923"/>
    <cellStyle name="SAPBEXundefined 2 3 6 7" xfId="31363"/>
    <cellStyle name="SAPBEXundefined 2 3 7" xfId="3861"/>
    <cellStyle name="SAPBEXundefined 2 3 7 2" xfId="10577"/>
    <cellStyle name="SAPBEXundefined 2 3 7 3" xfId="15106"/>
    <cellStyle name="SAPBEXundefined 2 3 7 4" xfId="21908"/>
    <cellStyle name="SAPBEXundefined 2 3 7 5" xfId="25425"/>
    <cellStyle name="SAPBEXundefined 2 3 7 6" xfId="28924"/>
    <cellStyle name="SAPBEXundefined 2 3 7 7" xfId="31364"/>
    <cellStyle name="SAPBEXundefined 2 3 8" xfId="10567"/>
    <cellStyle name="SAPBEXundefined 2 3 9" xfId="15096"/>
    <cellStyle name="SAPBEXundefined 2 4" xfId="1656"/>
    <cellStyle name="SAPBEXundefined 2 4 2" xfId="4205"/>
    <cellStyle name="SAPBEXundefined 2 4 2 2" xfId="10579"/>
    <cellStyle name="SAPBEXundefined 2 4 2 3" xfId="15108"/>
    <cellStyle name="SAPBEXundefined 2 4 2 4" xfId="21910"/>
    <cellStyle name="SAPBEXundefined 2 4 2 5" xfId="25427"/>
    <cellStyle name="SAPBEXundefined 2 4 2 6" xfId="28926"/>
    <cellStyle name="SAPBEXundefined 2 4 2 7" xfId="31366"/>
    <cellStyle name="SAPBEXundefined 2 4 3" xfId="10578"/>
    <cellStyle name="SAPBEXundefined 2 4 4" xfId="15107"/>
    <cellStyle name="SAPBEXundefined 2 4 5" xfId="21909"/>
    <cellStyle name="SAPBEXundefined 2 4 6" xfId="25426"/>
    <cellStyle name="SAPBEXundefined 2 4 7" xfId="28925"/>
    <cellStyle name="SAPBEXundefined 2 4 8" xfId="31365"/>
    <cellStyle name="SAPBEXundefined 2 5" xfId="2075"/>
    <cellStyle name="SAPBEXundefined 2 5 2" xfId="4622"/>
    <cellStyle name="SAPBEXundefined 2 5 2 2" xfId="10581"/>
    <cellStyle name="SAPBEXundefined 2 5 2 3" xfId="15110"/>
    <cellStyle name="SAPBEXundefined 2 5 2 4" xfId="21912"/>
    <cellStyle name="SAPBEXundefined 2 5 2 5" xfId="25429"/>
    <cellStyle name="SAPBEXundefined 2 5 2 6" xfId="28928"/>
    <cellStyle name="SAPBEXundefined 2 5 2 7" xfId="31368"/>
    <cellStyle name="SAPBEXundefined 2 5 3" xfId="10580"/>
    <cellStyle name="SAPBEXundefined 2 5 4" xfId="15109"/>
    <cellStyle name="SAPBEXundefined 2 5 5" xfId="21911"/>
    <cellStyle name="SAPBEXundefined 2 5 6" xfId="25428"/>
    <cellStyle name="SAPBEXundefined 2 5 7" xfId="28927"/>
    <cellStyle name="SAPBEXundefined 2 5 8" xfId="31367"/>
    <cellStyle name="SAPBEXundefined 2 6" xfId="2487"/>
    <cellStyle name="SAPBEXundefined 2 6 2" xfId="5034"/>
    <cellStyle name="SAPBEXundefined 2 6 2 2" xfId="10583"/>
    <cellStyle name="SAPBEXundefined 2 6 2 3" xfId="15112"/>
    <cellStyle name="SAPBEXundefined 2 6 2 4" xfId="21914"/>
    <cellStyle name="SAPBEXundefined 2 6 2 5" xfId="25431"/>
    <cellStyle name="SAPBEXundefined 2 6 2 6" xfId="28930"/>
    <cellStyle name="SAPBEXundefined 2 6 2 7" xfId="31370"/>
    <cellStyle name="SAPBEXundefined 2 6 3" xfId="10582"/>
    <cellStyle name="SAPBEXundefined 2 6 4" xfId="15111"/>
    <cellStyle name="SAPBEXundefined 2 6 5" xfId="21913"/>
    <cellStyle name="SAPBEXundefined 2 6 6" xfId="25430"/>
    <cellStyle name="SAPBEXundefined 2 6 7" xfId="28929"/>
    <cellStyle name="SAPBEXundefined 2 6 8" xfId="31369"/>
    <cellStyle name="SAPBEXundefined 2 7" xfId="2902"/>
    <cellStyle name="SAPBEXundefined 2 7 2" xfId="5449"/>
    <cellStyle name="SAPBEXundefined 2 7 2 2" xfId="10585"/>
    <cellStyle name="SAPBEXundefined 2 7 2 3" xfId="15114"/>
    <cellStyle name="SAPBEXundefined 2 7 2 4" xfId="21916"/>
    <cellStyle name="SAPBEXundefined 2 7 2 5" xfId="25433"/>
    <cellStyle name="SAPBEXundefined 2 7 2 6" xfId="28932"/>
    <cellStyle name="SAPBEXundefined 2 7 2 7" xfId="31372"/>
    <cellStyle name="SAPBEXundefined 2 7 3" xfId="10584"/>
    <cellStyle name="SAPBEXundefined 2 7 4" xfId="15113"/>
    <cellStyle name="SAPBEXundefined 2 7 5" xfId="21915"/>
    <cellStyle name="SAPBEXundefined 2 7 6" xfId="25432"/>
    <cellStyle name="SAPBEXundefined 2 7 7" xfId="28931"/>
    <cellStyle name="SAPBEXundefined 2 7 8" xfId="31371"/>
    <cellStyle name="SAPBEXundefined 2 8" xfId="3503"/>
    <cellStyle name="SAPBEXundefined 2 8 2" xfId="10586"/>
    <cellStyle name="SAPBEXundefined 2 8 3" xfId="15115"/>
    <cellStyle name="SAPBEXundefined 2 8 4" xfId="21917"/>
    <cellStyle name="SAPBEXundefined 2 8 5" xfId="25434"/>
    <cellStyle name="SAPBEXundefined 2 8 6" xfId="28933"/>
    <cellStyle name="SAPBEXundefined 2 8 7" xfId="31373"/>
    <cellStyle name="SAPBEXundefined 2 9" xfId="3658"/>
    <cellStyle name="SAPBEXundefined 2 9 2" xfId="10587"/>
    <cellStyle name="SAPBEXundefined 2 9 3" xfId="15116"/>
    <cellStyle name="SAPBEXundefined 2 9 4" xfId="21918"/>
    <cellStyle name="SAPBEXundefined 2 9 5" xfId="25435"/>
    <cellStyle name="SAPBEXundefined 2 9 6" xfId="28934"/>
    <cellStyle name="SAPBEXundefined 2 9 7" xfId="31374"/>
    <cellStyle name="SAPBEXundefined 3" xfId="926"/>
    <cellStyle name="SAPBEXundefined 3 10" xfId="25436"/>
    <cellStyle name="SAPBEXundefined 3 11" xfId="28935"/>
    <cellStyle name="SAPBEXundefined 3 12" xfId="31375"/>
    <cellStyle name="SAPBEXundefined 3 2" xfId="1510"/>
    <cellStyle name="SAPBEXundefined 3 2 2" xfId="4059"/>
    <cellStyle name="SAPBEXundefined 3 2 2 2" xfId="10590"/>
    <cellStyle name="SAPBEXundefined 3 2 2 2 2" xfId="42358"/>
    <cellStyle name="SAPBEXundefined 3 2 2 2 3" xfId="42359"/>
    <cellStyle name="SAPBEXundefined 3 2 2 3" xfId="15119"/>
    <cellStyle name="SAPBEXundefined 3 2 2 3 2" xfId="42360"/>
    <cellStyle name="SAPBEXundefined 3 2 2 4" xfId="21921"/>
    <cellStyle name="SAPBEXundefined 3 2 2 5" xfId="25438"/>
    <cellStyle name="SAPBEXundefined 3 2 2 6" xfId="28937"/>
    <cellStyle name="SAPBEXundefined 3 2 2 7" xfId="31377"/>
    <cellStyle name="SAPBEXundefined 3 2 3" xfId="10589"/>
    <cellStyle name="SAPBEXundefined 3 2 3 2" xfId="42361"/>
    <cellStyle name="SAPBEXundefined 3 2 3 3" xfId="42362"/>
    <cellStyle name="SAPBEXundefined 3 2 4" xfId="15118"/>
    <cellStyle name="SAPBEXundefined 3 2 4 2" xfId="42363"/>
    <cellStyle name="SAPBEXundefined 3 2 5" xfId="21920"/>
    <cellStyle name="SAPBEXundefined 3 2 6" xfId="25437"/>
    <cellStyle name="SAPBEXundefined 3 2 7" xfId="28936"/>
    <cellStyle name="SAPBEXundefined 3 2 8" xfId="31376"/>
    <cellStyle name="SAPBEXundefined 3 3" xfId="1417"/>
    <cellStyle name="SAPBEXundefined 3 3 2" xfId="3966"/>
    <cellStyle name="SAPBEXundefined 3 3 2 2" xfId="10592"/>
    <cellStyle name="SAPBEXundefined 3 3 2 3" xfId="15121"/>
    <cellStyle name="SAPBEXundefined 3 3 2 4" xfId="21923"/>
    <cellStyle name="SAPBEXundefined 3 3 2 5" xfId="25440"/>
    <cellStyle name="SAPBEXundefined 3 3 2 6" xfId="28939"/>
    <cellStyle name="SAPBEXundefined 3 3 2 7" xfId="31379"/>
    <cellStyle name="SAPBEXundefined 3 3 3" xfId="10591"/>
    <cellStyle name="SAPBEXundefined 3 3 3 2" xfId="42364"/>
    <cellStyle name="SAPBEXundefined 3 3 4" xfId="15120"/>
    <cellStyle name="SAPBEXundefined 3 3 5" xfId="21922"/>
    <cellStyle name="SAPBEXundefined 3 3 6" xfId="25439"/>
    <cellStyle name="SAPBEXundefined 3 3 7" xfId="28938"/>
    <cellStyle name="SAPBEXundefined 3 3 8" xfId="31378"/>
    <cellStyle name="SAPBEXundefined 3 4" xfId="1475"/>
    <cellStyle name="SAPBEXundefined 3 4 2" xfId="4024"/>
    <cellStyle name="SAPBEXundefined 3 4 2 2" xfId="10594"/>
    <cellStyle name="SAPBEXundefined 3 4 2 3" xfId="15123"/>
    <cellStyle name="SAPBEXundefined 3 4 2 4" xfId="21925"/>
    <cellStyle name="SAPBEXundefined 3 4 2 5" xfId="25442"/>
    <cellStyle name="SAPBEXundefined 3 4 2 6" xfId="28941"/>
    <cellStyle name="SAPBEXundefined 3 4 2 7" xfId="31381"/>
    <cellStyle name="SAPBEXundefined 3 4 3" xfId="10593"/>
    <cellStyle name="SAPBEXundefined 3 4 4" xfId="15122"/>
    <cellStyle name="SAPBEXundefined 3 4 5" xfId="25441"/>
    <cellStyle name="SAPBEXundefined 3 4 6" xfId="28940"/>
    <cellStyle name="SAPBEXundefined 3 4 7" xfId="31380"/>
    <cellStyle name="SAPBEXundefined 3 5" xfId="1451"/>
    <cellStyle name="SAPBEXundefined 3 5 2" xfId="4000"/>
    <cellStyle name="SAPBEXundefined 3 5 2 2" xfId="10596"/>
    <cellStyle name="SAPBEXundefined 3 5 2 3" xfId="15125"/>
    <cellStyle name="SAPBEXundefined 3 5 2 4" xfId="21927"/>
    <cellStyle name="SAPBEXundefined 3 5 2 5" xfId="25444"/>
    <cellStyle name="SAPBEXundefined 3 5 2 6" xfId="28943"/>
    <cellStyle name="SAPBEXundefined 3 5 2 7" xfId="31383"/>
    <cellStyle name="SAPBEXundefined 3 5 3" xfId="10595"/>
    <cellStyle name="SAPBEXundefined 3 5 4" xfId="15124"/>
    <cellStyle name="SAPBEXundefined 3 5 5" xfId="21926"/>
    <cellStyle name="SAPBEXundefined 3 5 6" xfId="25443"/>
    <cellStyle name="SAPBEXundefined 3 5 7" xfId="28942"/>
    <cellStyle name="SAPBEXundefined 3 5 8" xfId="31382"/>
    <cellStyle name="SAPBEXundefined 3 6" xfId="3506"/>
    <cellStyle name="SAPBEXundefined 3 6 2" xfId="10597"/>
    <cellStyle name="SAPBEXundefined 3 6 3" xfId="15126"/>
    <cellStyle name="SAPBEXundefined 3 6 4" xfId="21928"/>
    <cellStyle name="SAPBEXundefined 3 6 5" xfId="25445"/>
    <cellStyle name="SAPBEXundefined 3 6 6" xfId="28944"/>
    <cellStyle name="SAPBEXundefined 3 6 7" xfId="31384"/>
    <cellStyle name="SAPBEXundefined 3 7" xfId="3235"/>
    <cellStyle name="SAPBEXundefined 3 7 2" xfId="10598"/>
    <cellStyle name="SAPBEXundefined 3 7 3" xfId="15127"/>
    <cellStyle name="SAPBEXundefined 3 7 4" xfId="21929"/>
    <cellStyle name="SAPBEXundefined 3 7 5" xfId="25446"/>
    <cellStyle name="SAPBEXundefined 3 7 6" xfId="28945"/>
    <cellStyle name="SAPBEXundefined 3 7 7" xfId="31385"/>
    <cellStyle name="SAPBEXundefined 3 8" xfId="10588"/>
    <cellStyle name="SAPBEXundefined 3 9" xfId="15117"/>
    <cellStyle name="SAPBEXundefined 4" xfId="979"/>
    <cellStyle name="SAPBEXundefined 4 10" xfId="28946"/>
    <cellStyle name="SAPBEXundefined 4 11" xfId="31386"/>
    <cellStyle name="SAPBEXundefined 4 2" xfId="1563"/>
    <cellStyle name="SAPBEXundefined 4 2 2" xfId="4112"/>
    <cellStyle name="SAPBEXundefined 4 2 2 2" xfId="10601"/>
    <cellStyle name="SAPBEXundefined 4 2 2 3" xfId="15130"/>
    <cellStyle name="SAPBEXundefined 4 2 2 4" xfId="21932"/>
    <cellStyle name="SAPBEXundefined 4 2 2 5" xfId="25449"/>
    <cellStyle name="SAPBEXundefined 4 2 2 6" xfId="28948"/>
    <cellStyle name="SAPBEXundefined 4 2 2 7" xfId="31388"/>
    <cellStyle name="SAPBEXundefined 4 2 3" xfId="10600"/>
    <cellStyle name="SAPBEXundefined 4 2 4" xfId="15129"/>
    <cellStyle name="SAPBEXundefined 4 2 5" xfId="21931"/>
    <cellStyle name="SAPBEXundefined 4 2 6" xfId="25448"/>
    <cellStyle name="SAPBEXundefined 4 2 7" xfId="28947"/>
    <cellStyle name="SAPBEXundefined 4 2 8" xfId="31387"/>
    <cellStyle name="SAPBEXundefined 4 3" xfId="1982"/>
    <cellStyle name="SAPBEXundefined 4 3 2" xfId="4529"/>
    <cellStyle name="SAPBEXundefined 4 3 2 2" xfId="10603"/>
    <cellStyle name="SAPBEXundefined 4 3 2 3" xfId="21934"/>
    <cellStyle name="SAPBEXundefined 4 3 2 4" xfId="25451"/>
    <cellStyle name="SAPBEXundefined 4 3 2 5" xfId="28950"/>
    <cellStyle name="SAPBEXundefined 4 3 2 6" xfId="31390"/>
    <cellStyle name="SAPBEXundefined 4 3 3" xfId="10602"/>
    <cellStyle name="SAPBEXundefined 4 3 4" xfId="21933"/>
    <cellStyle name="SAPBEXundefined 4 3 5" xfId="25450"/>
    <cellStyle name="SAPBEXundefined 4 3 6" xfId="28949"/>
    <cellStyle name="SAPBEXundefined 4 3 7" xfId="31389"/>
    <cellStyle name="SAPBEXundefined 4 4" xfId="2394"/>
    <cellStyle name="SAPBEXundefined 4 4 2" xfId="4941"/>
    <cellStyle name="SAPBEXundefined 4 4 2 2" xfId="10605"/>
    <cellStyle name="SAPBEXundefined 4 4 2 3" xfId="15134"/>
    <cellStyle name="SAPBEXundefined 4 4 2 4" xfId="21936"/>
    <cellStyle name="SAPBEXundefined 4 4 2 5" xfId="25453"/>
    <cellStyle name="SAPBEXundefined 4 4 2 6" xfId="28952"/>
    <cellStyle name="SAPBEXundefined 4 4 2 7" xfId="31392"/>
    <cellStyle name="SAPBEXundefined 4 4 3" xfId="10604"/>
    <cellStyle name="SAPBEXundefined 4 4 4" xfId="15133"/>
    <cellStyle name="SAPBEXundefined 4 4 5" xfId="21935"/>
    <cellStyle name="SAPBEXundefined 4 4 6" xfId="25452"/>
    <cellStyle name="SAPBEXundefined 4 4 7" xfId="28951"/>
    <cellStyle name="SAPBEXundefined 4 4 8" xfId="31391"/>
    <cellStyle name="SAPBEXundefined 4 5" xfId="2809"/>
    <cellStyle name="SAPBEXundefined 4 5 2" xfId="5356"/>
    <cellStyle name="SAPBEXundefined 4 5 2 2" xfId="15136"/>
    <cellStyle name="SAPBEXundefined 4 5 2 3" xfId="21938"/>
    <cellStyle name="SAPBEXundefined 4 5 2 4" xfId="25455"/>
    <cellStyle name="SAPBEXundefined 4 5 2 5" xfId="28954"/>
    <cellStyle name="SAPBEXundefined 4 5 2 6" xfId="31394"/>
    <cellStyle name="SAPBEXundefined 4 5 3" xfId="15135"/>
    <cellStyle name="SAPBEXundefined 4 5 4" xfId="21937"/>
    <cellStyle name="SAPBEXundefined 4 5 5" xfId="25454"/>
    <cellStyle name="SAPBEXundefined 4 5 6" xfId="28953"/>
    <cellStyle name="SAPBEXundefined 4 5 7" xfId="31393"/>
    <cellStyle name="SAPBEXundefined 4 6" xfId="3507"/>
    <cellStyle name="SAPBEXundefined 4 6 2" xfId="10608"/>
    <cellStyle name="SAPBEXundefined 4 6 3" xfId="15137"/>
    <cellStyle name="SAPBEXundefined 4 6 4" xfId="21939"/>
    <cellStyle name="SAPBEXundefined 4 6 5" xfId="25456"/>
    <cellStyle name="SAPBEXundefined 4 6 6" xfId="28955"/>
    <cellStyle name="SAPBEXundefined 4 6 7" xfId="31395"/>
    <cellStyle name="SAPBEXundefined 4 7" xfId="3565"/>
    <cellStyle name="SAPBEXundefined 4 7 2" xfId="10609"/>
    <cellStyle name="SAPBEXundefined 4 7 3" xfId="15138"/>
    <cellStyle name="SAPBEXundefined 4 7 4" xfId="21940"/>
    <cellStyle name="SAPBEXundefined 4 7 5" xfId="25457"/>
    <cellStyle name="SAPBEXundefined 4 7 6" xfId="28956"/>
    <cellStyle name="SAPBEXundefined 4 7 7" xfId="31396"/>
    <cellStyle name="SAPBEXundefined 4 8" xfId="21930"/>
    <cellStyle name="SAPBEXundefined 4 9" xfId="25447"/>
    <cellStyle name="SAPBEXundefined 5" xfId="1390"/>
    <cellStyle name="SAPBEXundefined 5 10" xfId="25458"/>
    <cellStyle name="SAPBEXundefined 5 11" xfId="31397"/>
    <cellStyle name="SAPBEXundefined 5 2" xfId="1940"/>
    <cellStyle name="SAPBEXundefined 5 2 2" xfId="4487"/>
    <cellStyle name="SAPBEXundefined 5 2 2 2" xfId="10612"/>
    <cellStyle name="SAPBEXundefined 5 2 2 3" xfId="15141"/>
    <cellStyle name="SAPBEXundefined 5 2 2 4" xfId="21943"/>
    <cellStyle name="SAPBEXundefined 5 2 2 5" xfId="25460"/>
    <cellStyle name="SAPBEXundefined 5 2 2 6" xfId="28958"/>
    <cellStyle name="SAPBEXundefined 5 2 2 7" xfId="31399"/>
    <cellStyle name="SAPBEXundefined 5 2 3" xfId="10611"/>
    <cellStyle name="SAPBEXundefined 5 2 4" xfId="15140"/>
    <cellStyle name="SAPBEXundefined 5 2 5" xfId="21942"/>
    <cellStyle name="SAPBEXundefined 5 2 6" xfId="25459"/>
    <cellStyle name="SAPBEXundefined 5 2 7" xfId="28957"/>
    <cellStyle name="SAPBEXundefined 5 2 8" xfId="31398"/>
    <cellStyle name="SAPBEXundefined 5 3" xfId="2357"/>
    <cellStyle name="SAPBEXundefined 5 3 2" xfId="4904"/>
    <cellStyle name="SAPBEXundefined 5 3 2 2" xfId="10614"/>
    <cellStyle name="SAPBEXundefined 5 3 2 3" xfId="15143"/>
    <cellStyle name="SAPBEXundefined 5 3 2 4" xfId="21945"/>
    <cellStyle name="SAPBEXundefined 5 3 2 5" xfId="25462"/>
    <cellStyle name="SAPBEXundefined 5 3 2 6" xfId="28960"/>
    <cellStyle name="SAPBEXundefined 5 3 2 7" xfId="31401"/>
    <cellStyle name="SAPBEXundefined 5 3 3" xfId="10613"/>
    <cellStyle name="SAPBEXundefined 5 3 4" xfId="15142"/>
    <cellStyle name="SAPBEXundefined 5 3 5" xfId="21944"/>
    <cellStyle name="SAPBEXundefined 5 3 6" xfId="25461"/>
    <cellStyle name="SAPBEXundefined 5 3 7" xfId="28959"/>
    <cellStyle name="SAPBEXundefined 5 3 8" xfId="31400"/>
    <cellStyle name="SAPBEXundefined 5 4" xfId="2769"/>
    <cellStyle name="SAPBEXundefined 5 4 2" xfId="5316"/>
    <cellStyle name="SAPBEXundefined 5 4 2 2" xfId="10616"/>
    <cellStyle name="SAPBEXundefined 5 4 2 3" xfId="15145"/>
    <cellStyle name="SAPBEXundefined 5 4 2 4" xfId="21947"/>
    <cellStyle name="SAPBEXundefined 5 4 2 5" xfId="25464"/>
    <cellStyle name="SAPBEXundefined 5 4 2 6" xfId="28962"/>
    <cellStyle name="SAPBEXundefined 5 4 2 7" xfId="31403"/>
    <cellStyle name="SAPBEXundefined 5 4 3" xfId="10615"/>
    <cellStyle name="SAPBEXundefined 5 4 4" xfId="15144"/>
    <cellStyle name="SAPBEXundefined 5 4 5" xfId="21946"/>
    <cellStyle name="SAPBEXundefined 5 4 6" xfId="25463"/>
    <cellStyle name="SAPBEXundefined 5 4 7" xfId="28961"/>
    <cellStyle name="SAPBEXundefined 5 4 8" xfId="31402"/>
    <cellStyle name="SAPBEXundefined 5 5" xfId="3184"/>
    <cellStyle name="SAPBEXundefined 5 5 2" xfId="5731"/>
    <cellStyle name="SAPBEXundefined 5 5 2 2" xfId="10618"/>
    <cellStyle name="SAPBEXundefined 5 5 2 3" xfId="15147"/>
    <cellStyle name="SAPBEXundefined 5 5 2 4" xfId="21949"/>
    <cellStyle name="SAPBEXundefined 5 5 2 5" xfId="25466"/>
    <cellStyle name="SAPBEXundefined 5 5 2 6" xfId="31405"/>
    <cellStyle name="SAPBEXundefined 5 5 3" xfId="10617"/>
    <cellStyle name="SAPBEXundefined 5 5 4" xfId="15146"/>
    <cellStyle name="SAPBEXundefined 5 5 5" xfId="21948"/>
    <cellStyle name="SAPBEXundefined 5 5 6" xfId="25465"/>
    <cellStyle name="SAPBEXundefined 5 5 7" xfId="31404"/>
    <cellStyle name="SAPBEXundefined 5 6" xfId="3940"/>
    <cellStyle name="SAPBEXundefined 5 6 2" xfId="10619"/>
    <cellStyle name="SAPBEXundefined 5 6 3" xfId="15148"/>
    <cellStyle name="SAPBEXundefined 5 6 4" xfId="21950"/>
    <cellStyle name="SAPBEXundefined 5 6 5" xfId="25467"/>
    <cellStyle name="SAPBEXundefined 5 6 6" xfId="28963"/>
    <cellStyle name="SAPBEXundefined 5 6 7" xfId="31406"/>
    <cellStyle name="SAPBEXundefined 5 7" xfId="10610"/>
    <cellStyle name="SAPBEXundefined 5 8" xfId="15139"/>
    <cellStyle name="SAPBEXundefined 5 9" xfId="21941"/>
    <cellStyle name="SAPBEXundefined 6" xfId="42365"/>
    <cellStyle name="SAPBEXundefined 6 2" xfId="42366"/>
    <cellStyle name="SAPBEXundefined 6 3" xfId="42367"/>
    <cellStyle name="SAPBEXundefined 7" xfId="42368"/>
    <cellStyle name="Satisfaisant" xfId="42369"/>
    <cellStyle name="section" xfId="653"/>
    <cellStyle name="Section Number" xfId="42370"/>
    <cellStyle name="Shaded" xfId="654"/>
    <cellStyle name="Shares" xfId="655"/>
    <cellStyle name="Shares 2" xfId="42371"/>
    <cellStyle name="Sheet Title" xfId="42372"/>
    <cellStyle name="Short $" xfId="42373"/>
    <cellStyle name="Size" xfId="656"/>
    <cellStyle name="Size 2" xfId="42374"/>
    <cellStyle name="Small Page Heading" xfId="657"/>
    <cellStyle name="Sortie" xfId="42375"/>
    <cellStyle name="Sortie 2" xfId="42376"/>
    <cellStyle name="Sortie 2 2" xfId="42377"/>
    <cellStyle name="Sortie 2 3" xfId="42378"/>
    <cellStyle name="Sortie 3" xfId="42379"/>
    <cellStyle name="Sortie 3 2" xfId="42380"/>
    <cellStyle name="Sortie 4" xfId="42381"/>
    <cellStyle name="Source" xfId="658"/>
    <cellStyle name="Source 2" xfId="42382"/>
    <cellStyle name="SpecialHeader" xfId="659"/>
    <cellStyle name="SpecialHeader 2" xfId="42383"/>
    <cellStyle name="SpecialHeader 2 2" xfId="42384"/>
    <cellStyle name="SpecialHeader 3" xfId="42385"/>
    <cellStyle name="SpecialHeader 3 2" xfId="42386"/>
    <cellStyle name="SpecialHeader 4" xfId="42387"/>
    <cellStyle name="Standaard_ING V memo opzet US GAAP 09092005" xfId="42388"/>
    <cellStyle name="Standard" xfId="660"/>
    <cellStyle name="Standard 2" xfId="42389"/>
    <cellStyle name="Standard 2 2" xfId="42390"/>
    <cellStyle name="Standard 3" xfId="42391"/>
    <cellStyle name="Standard 3 2" xfId="42392"/>
    <cellStyle name="static" xfId="661"/>
    <cellStyle name="static 2" xfId="42393"/>
    <cellStyle name="static 3" xfId="42394"/>
    <cellStyle name="static 3 2" xfId="42395"/>
    <cellStyle name="static 4" xfId="42396"/>
    <cellStyle name="static 4 2" xfId="42397"/>
    <cellStyle name="Status" xfId="662"/>
    <cellStyle name="Status 2" xfId="42398"/>
    <cellStyle name="Std_%" xfId="663"/>
    <cellStyle name="Style 1" xfId="664"/>
    <cellStyle name="Style 1 2" xfId="823"/>
    <cellStyle name="Style 1 3" xfId="42399"/>
    <cellStyle name="Style 1 3 2" xfId="42400"/>
    <cellStyle name="Style 1 4" xfId="42401"/>
    <cellStyle name="Style 1 4 2" xfId="42402"/>
    <cellStyle name="Style 1 5" xfId="42403"/>
    <cellStyle name="Style 146" xfId="42404"/>
    <cellStyle name="Style 147" xfId="42405"/>
    <cellStyle name="Style 148" xfId="42406"/>
    <cellStyle name="Style 149" xfId="42407"/>
    <cellStyle name="Style 150" xfId="42408"/>
    <cellStyle name="Style 151" xfId="42409"/>
    <cellStyle name="Style 152" xfId="42410"/>
    <cellStyle name="Style 153" xfId="42411"/>
    <cellStyle name="Style 154" xfId="42412"/>
    <cellStyle name="Style 155" xfId="42413"/>
    <cellStyle name="Style 156" xfId="42414"/>
    <cellStyle name="Style 157" xfId="42415"/>
    <cellStyle name="Style 158" xfId="42416"/>
    <cellStyle name="Style 159" xfId="42417"/>
    <cellStyle name="Style 160" xfId="42418"/>
    <cellStyle name="Style 161" xfId="42419"/>
    <cellStyle name="Style 162" xfId="42420"/>
    <cellStyle name="Style 163" xfId="42421"/>
    <cellStyle name="Style 164" xfId="42422"/>
    <cellStyle name="Style 165" xfId="42423"/>
    <cellStyle name="Style 166" xfId="42424"/>
    <cellStyle name="Style 167" xfId="42425"/>
    <cellStyle name="Style 2" xfId="665"/>
    <cellStyle name="Style 327" xfId="42426"/>
    <cellStyle name="Style 328" xfId="42427"/>
    <cellStyle name="Style 329" xfId="42428"/>
    <cellStyle name="Style 330" xfId="42429"/>
    <cellStyle name="Style 331" xfId="42430"/>
    <cellStyle name="Style 332" xfId="42431"/>
    <cellStyle name="Style 333" xfId="42432"/>
    <cellStyle name="Style 334" xfId="42433"/>
    <cellStyle name="Style 335" xfId="42434"/>
    <cellStyle name="Style 336" xfId="42435"/>
    <cellStyle name="Style 337" xfId="42436"/>
    <cellStyle name="Style 338" xfId="42437"/>
    <cellStyle name="Style 339" xfId="42438"/>
    <cellStyle name="Style 340" xfId="42439"/>
    <cellStyle name="Style 341" xfId="42440"/>
    <cellStyle name="Style 342" xfId="42441"/>
    <cellStyle name="Style 343" xfId="42442"/>
    <cellStyle name="Style 344" xfId="42443"/>
    <cellStyle name="Style 345" xfId="42444"/>
    <cellStyle name="Style 346" xfId="42445"/>
    <cellStyle name="Style 347" xfId="42446"/>
    <cellStyle name="Style 348" xfId="42447"/>
    <cellStyle name="Style 349" xfId="42448"/>
    <cellStyle name="Style 350" xfId="42449"/>
    <cellStyle name="Style 351" xfId="42450"/>
    <cellStyle name="Style 352" xfId="42451"/>
    <cellStyle name="Style 353" xfId="42452"/>
    <cellStyle name="Style 354" xfId="42453"/>
    <cellStyle name="Style 355" xfId="42454"/>
    <cellStyle name="Style 356" xfId="42455"/>
    <cellStyle name="Style 357" xfId="42456"/>
    <cellStyle name="Style 358" xfId="42457"/>
    <cellStyle name="Style 402" xfId="42458"/>
    <cellStyle name="Style 403" xfId="42459"/>
    <cellStyle name="Style 404" xfId="42460"/>
    <cellStyle name="Style 405" xfId="42461"/>
    <cellStyle name="Style 406" xfId="42462"/>
    <cellStyle name="Style 407" xfId="42463"/>
    <cellStyle name="Style 408" xfId="42464"/>
    <cellStyle name="Style 409" xfId="42465"/>
    <cellStyle name="Style 410" xfId="42466"/>
    <cellStyle name="Style 411" xfId="42467"/>
    <cellStyle name="Style 412" xfId="42468"/>
    <cellStyle name="Style 413" xfId="42469"/>
    <cellStyle name="Style 60" xfId="42470"/>
    <cellStyle name="Style 61" xfId="42471"/>
    <cellStyle name="Style 62" xfId="42472"/>
    <cellStyle name="Style 63" xfId="42473"/>
    <cellStyle name="Style 64" xfId="42474"/>
    <cellStyle name="Style 65" xfId="42475"/>
    <cellStyle name="Sub Heading" xfId="666"/>
    <cellStyle name="Sub Heading 2" xfId="42476"/>
    <cellStyle name="subhead" xfId="667"/>
    <cellStyle name="SubHeader" xfId="668"/>
    <cellStyle name="Subtitle" xfId="669"/>
    <cellStyle name="SubTotal" xfId="670"/>
    <cellStyle name="syear" xfId="671"/>
    <cellStyle name="T" xfId="672"/>
    <cellStyle name="T_XV - Investor model draft (11 Oct 2010)_6023524_4 (CSF_Sydney) (2) (3)" xfId="673"/>
    <cellStyle name="Tab" xfId="42477"/>
    <cellStyle name="Table Col Head" xfId="674"/>
    <cellStyle name="Table Col Head 2" xfId="42478"/>
    <cellStyle name="Table Footer Border" xfId="42479"/>
    <cellStyle name="Table Head" xfId="675"/>
    <cellStyle name="Table Head Aligned" xfId="676"/>
    <cellStyle name="Table Head Aligned 2" xfId="42480"/>
    <cellStyle name="Table Head Aligned 2 2" xfId="42481"/>
    <cellStyle name="Table Head Aligned 3" xfId="42482"/>
    <cellStyle name="Table Head Blue" xfId="677"/>
    <cellStyle name="Table Head Green" xfId="678"/>
    <cellStyle name="Table Head Green 2" xfId="42483"/>
    <cellStyle name="Table Head Green 2 2" xfId="42484"/>
    <cellStyle name="Table Head Green 3" xfId="42485"/>
    <cellStyle name="Table Heading" xfId="679"/>
    <cellStyle name="Table Sub Head" xfId="680"/>
    <cellStyle name="Table Sub Head 2" xfId="42486"/>
    <cellStyle name="Table Title" xfId="681"/>
    <cellStyle name="Table Units" xfId="682"/>
    <cellStyle name="Table Units 10" xfId="42487"/>
    <cellStyle name="Table Units 11" xfId="42488"/>
    <cellStyle name="Table Units 12" xfId="42489"/>
    <cellStyle name="Table Units 2" xfId="42490"/>
    <cellStyle name="Table Units 2 10" xfId="42491"/>
    <cellStyle name="Table Units 2 2" xfId="42492"/>
    <cellStyle name="Table Units 2 2 10" xfId="42493"/>
    <cellStyle name="Table Units 2 2 10 2" xfId="42494"/>
    <cellStyle name="Table Units 2 2 10 2 2" xfId="42495"/>
    <cellStyle name="Table Units 2 2 10 2 2 2" xfId="42496"/>
    <cellStyle name="Table Units 2 2 10 2 2 3" xfId="42497"/>
    <cellStyle name="Table Units 2 2 10 2 3" xfId="42498"/>
    <cellStyle name="Table Units 2 2 10 2 4" xfId="42499"/>
    <cellStyle name="Table Units 2 2 10 3" xfId="42500"/>
    <cellStyle name="Table Units 2 2 10 3 2" xfId="42501"/>
    <cellStyle name="Table Units 2 2 10 3 2 2" xfId="42502"/>
    <cellStyle name="Table Units 2 2 10 3 2 3" xfId="42503"/>
    <cellStyle name="Table Units 2 2 10 3 3" xfId="42504"/>
    <cellStyle name="Table Units 2 2 10 3 4" xfId="42505"/>
    <cellStyle name="Table Units 2 2 10 4" xfId="42506"/>
    <cellStyle name="Table Units 2 2 10 4 2" xfId="42507"/>
    <cellStyle name="Table Units 2 2 10 4 3" xfId="42508"/>
    <cellStyle name="Table Units 2 2 10 5" xfId="42509"/>
    <cellStyle name="Table Units 2 2 10 6" xfId="42510"/>
    <cellStyle name="Table Units 2 2 11" xfId="42511"/>
    <cellStyle name="Table Units 2 2 11 2" xfId="42512"/>
    <cellStyle name="Table Units 2 2 11 2 2" xfId="42513"/>
    <cellStyle name="Table Units 2 2 11 2 2 2" xfId="42514"/>
    <cellStyle name="Table Units 2 2 11 2 2 3" xfId="42515"/>
    <cellStyle name="Table Units 2 2 11 2 3" xfId="42516"/>
    <cellStyle name="Table Units 2 2 11 2 4" xfId="42517"/>
    <cellStyle name="Table Units 2 2 11 3" xfId="42518"/>
    <cellStyle name="Table Units 2 2 11 3 2" xfId="42519"/>
    <cellStyle name="Table Units 2 2 11 3 2 2" xfId="42520"/>
    <cellStyle name="Table Units 2 2 11 3 2 3" xfId="42521"/>
    <cellStyle name="Table Units 2 2 11 3 3" xfId="42522"/>
    <cellStyle name="Table Units 2 2 11 3 4" xfId="42523"/>
    <cellStyle name="Table Units 2 2 11 4" xfId="42524"/>
    <cellStyle name="Table Units 2 2 11 4 2" xfId="42525"/>
    <cellStyle name="Table Units 2 2 11 4 3" xfId="42526"/>
    <cellStyle name="Table Units 2 2 11 5" xfId="42527"/>
    <cellStyle name="Table Units 2 2 11 6" xfId="42528"/>
    <cellStyle name="Table Units 2 2 12" xfId="42529"/>
    <cellStyle name="Table Units 2 2 12 2" xfId="42530"/>
    <cellStyle name="Table Units 2 2 12 2 2" xfId="42531"/>
    <cellStyle name="Table Units 2 2 12 2 3" xfId="42532"/>
    <cellStyle name="Table Units 2 2 12 3" xfId="42533"/>
    <cellStyle name="Table Units 2 2 12 4" xfId="42534"/>
    <cellStyle name="Table Units 2 2 13" xfId="42535"/>
    <cellStyle name="Table Units 2 2 14" xfId="42536"/>
    <cellStyle name="Table Units 2 2 2" xfId="42537"/>
    <cellStyle name="Table Units 2 2 2 10" xfId="42538"/>
    <cellStyle name="Table Units 2 2 2 10 2" xfId="42539"/>
    <cellStyle name="Table Units 2 2 2 10 2 2" xfId="42540"/>
    <cellStyle name="Table Units 2 2 2 10 2 3" xfId="42541"/>
    <cellStyle name="Table Units 2 2 2 10 3" xfId="42542"/>
    <cellStyle name="Table Units 2 2 2 10 4" xfId="42543"/>
    <cellStyle name="Table Units 2 2 2 11" xfId="42544"/>
    <cellStyle name="Table Units 2 2 2 11 2" xfId="42545"/>
    <cellStyle name="Table Units 2 2 2 11 3" xfId="42546"/>
    <cellStyle name="Table Units 2 2 2 12" xfId="42547"/>
    <cellStyle name="Table Units 2 2 2 13" xfId="42548"/>
    <cellStyle name="Table Units 2 2 2 2" xfId="42549"/>
    <cellStyle name="Table Units 2 2 2 2 2" xfId="42550"/>
    <cellStyle name="Table Units 2 2 2 2 2 2" xfId="42551"/>
    <cellStyle name="Table Units 2 2 2 2 2 2 2" xfId="42552"/>
    <cellStyle name="Table Units 2 2 2 2 2 2 3" xfId="42553"/>
    <cellStyle name="Table Units 2 2 2 2 2 3" xfId="42554"/>
    <cellStyle name="Table Units 2 2 2 2 2 4" xfId="42555"/>
    <cellStyle name="Table Units 2 2 2 2 3" xfId="42556"/>
    <cellStyle name="Table Units 2 2 2 2 3 2" xfId="42557"/>
    <cellStyle name="Table Units 2 2 2 2 3 2 2" xfId="42558"/>
    <cellStyle name="Table Units 2 2 2 2 3 2 3" xfId="42559"/>
    <cellStyle name="Table Units 2 2 2 2 3 3" xfId="42560"/>
    <cellStyle name="Table Units 2 2 2 2 3 4" xfId="42561"/>
    <cellStyle name="Table Units 2 2 2 2 4" xfId="42562"/>
    <cellStyle name="Table Units 2 2 2 2 4 2" xfId="42563"/>
    <cellStyle name="Table Units 2 2 2 2 4 3" xfId="42564"/>
    <cellStyle name="Table Units 2 2 2 2 5" xfId="42565"/>
    <cellStyle name="Table Units 2 2 2 2 6" xfId="42566"/>
    <cellStyle name="Table Units 2 2 2 3" xfId="42567"/>
    <cellStyle name="Table Units 2 2 2 3 2" xfId="42568"/>
    <cellStyle name="Table Units 2 2 2 3 2 2" xfId="42569"/>
    <cellStyle name="Table Units 2 2 2 3 2 2 2" xfId="42570"/>
    <cellStyle name="Table Units 2 2 2 3 2 2 3" xfId="42571"/>
    <cellStyle name="Table Units 2 2 2 3 2 3" xfId="42572"/>
    <cellStyle name="Table Units 2 2 2 3 2 4" xfId="42573"/>
    <cellStyle name="Table Units 2 2 2 3 3" xfId="42574"/>
    <cellStyle name="Table Units 2 2 2 3 3 2" xfId="42575"/>
    <cellStyle name="Table Units 2 2 2 3 3 2 2" xfId="42576"/>
    <cellStyle name="Table Units 2 2 2 3 3 2 3" xfId="42577"/>
    <cellStyle name="Table Units 2 2 2 3 3 3" xfId="42578"/>
    <cellStyle name="Table Units 2 2 2 3 3 4" xfId="42579"/>
    <cellStyle name="Table Units 2 2 2 3 4" xfId="42580"/>
    <cellStyle name="Table Units 2 2 2 3 4 2" xfId="42581"/>
    <cellStyle name="Table Units 2 2 2 3 4 3" xfId="42582"/>
    <cellStyle name="Table Units 2 2 2 3 5" xfId="42583"/>
    <cellStyle name="Table Units 2 2 2 3 6" xfId="42584"/>
    <cellStyle name="Table Units 2 2 2 4" xfId="42585"/>
    <cellStyle name="Table Units 2 2 2 4 2" xfId="42586"/>
    <cellStyle name="Table Units 2 2 2 4 2 2" xfId="42587"/>
    <cellStyle name="Table Units 2 2 2 4 2 2 2" xfId="42588"/>
    <cellStyle name="Table Units 2 2 2 4 2 2 3" xfId="42589"/>
    <cellStyle name="Table Units 2 2 2 4 2 3" xfId="42590"/>
    <cellStyle name="Table Units 2 2 2 4 2 4" xfId="42591"/>
    <cellStyle name="Table Units 2 2 2 4 3" xfId="42592"/>
    <cellStyle name="Table Units 2 2 2 4 3 2" xfId="42593"/>
    <cellStyle name="Table Units 2 2 2 4 3 2 2" xfId="42594"/>
    <cellStyle name="Table Units 2 2 2 4 3 2 3" xfId="42595"/>
    <cellStyle name="Table Units 2 2 2 4 3 3" xfId="42596"/>
    <cellStyle name="Table Units 2 2 2 4 3 4" xfId="42597"/>
    <cellStyle name="Table Units 2 2 2 4 4" xfId="42598"/>
    <cellStyle name="Table Units 2 2 2 4 4 2" xfId="42599"/>
    <cellStyle name="Table Units 2 2 2 4 4 3" xfId="42600"/>
    <cellStyle name="Table Units 2 2 2 4 5" xfId="42601"/>
    <cellStyle name="Table Units 2 2 2 4 6" xfId="42602"/>
    <cellStyle name="Table Units 2 2 2 5" xfId="42603"/>
    <cellStyle name="Table Units 2 2 2 5 2" xfId="42604"/>
    <cellStyle name="Table Units 2 2 2 5 2 2" xfId="42605"/>
    <cellStyle name="Table Units 2 2 2 5 2 2 2" xfId="42606"/>
    <cellStyle name="Table Units 2 2 2 5 2 2 3" xfId="42607"/>
    <cellStyle name="Table Units 2 2 2 5 2 3" xfId="42608"/>
    <cellStyle name="Table Units 2 2 2 5 2 4" xfId="42609"/>
    <cellStyle name="Table Units 2 2 2 5 3" xfId="42610"/>
    <cellStyle name="Table Units 2 2 2 5 3 2" xfId="42611"/>
    <cellStyle name="Table Units 2 2 2 5 3 2 2" xfId="42612"/>
    <cellStyle name="Table Units 2 2 2 5 3 2 3" xfId="42613"/>
    <cellStyle name="Table Units 2 2 2 5 3 3" xfId="42614"/>
    <cellStyle name="Table Units 2 2 2 5 3 4" xfId="42615"/>
    <cellStyle name="Table Units 2 2 2 5 4" xfId="42616"/>
    <cellStyle name="Table Units 2 2 2 5 4 2" xfId="42617"/>
    <cellStyle name="Table Units 2 2 2 5 4 3" xfId="42618"/>
    <cellStyle name="Table Units 2 2 2 5 5" xfId="42619"/>
    <cellStyle name="Table Units 2 2 2 5 6" xfId="42620"/>
    <cellStyle name="Table Units 2 2 2 6" xfId="42621"/>
    <cellStyle name="Table Units 2 2 2 6 2" xfId="42622"/>
    <cellStyle name="Table Units 2 2 2 6 2 2" xfId="42623"/>
    <cellStyle name="Table Units 2 2 2 6 2 2 2" xfId="42624"/>
    <cellStyle name="Table Units 2 2 2 6 2 2 3" xfId="42625"/>
    <cellStyle name="Table Units 2 2 2 6 2 3" xfId="42626"/>
    <cellStyle name="Table Units 2 2 2 6 2 4" xfId="42627"/>
    <cellStyle name="Table Units 2 2 2 6 3" xfId="42628"/>
    <cellStyle name="Table Units 2 2 2 6 3 2" xfId="42629"/>
    <cellStyle name="Table Units 2 2 2 6 3 2 2" xfId="42630"/>
    <cellStyle name="Table Units 2 2 2 6 3 2 3" xfId="42631"/>
    <cellStyle name="Table Units 2 2 2 6 3 3" xfId="42632"/>
    <cellStyle name="Table Units 2 2 2 6 3 4" xfId="42633"/>
    <cellStyle name="Table Units 2 2 2 6 4" xfId="42634"/>
    <cellStyle name="Table Units 2 2 2 6 4 2" xfId="42635"/>
    <cellStyle name="Table Units 2 2 2 6 4 3" xfId="42636"/>
    <cellStyle name="Table Units 2 2 2 6 5" xfId="42637"/>
    <cellStyle name="Table Units 2 2 2 6 6" xfId="42638"/>
    <cellStyle name="Table Units 2 2 2 7" xfId="42639"/>
    <cellStyle name="Table Units 2 2 2 7 2" xfId="42640"/>
    <cellStyle name="Table Units 2 2 2 7 2 2" xfId="42641"/>
    <cellStyle name="Table Units 2 2 2 7 2 2 2" xfId="42642"/>
    <cellStyle name="Table Units 2 2 2 7 2 2 3" xfId="42643"/>
    <cellStyle name="Table Units 2 2 2 7 2 3" xfId="42644"/>
    <cellStyle name="Table Units 2 2 2 7 2 4" xfId="42645"/>
    <cellStyle name="Table Units 2 2 2 7 3" xfId="42646"/>
    <cellStyle name="Table Units 2 2 2 7 3 2" xfId="42647"/>
    <cellStyle name="Table Units 2 2 2 7 3 2 2" xfId="42648"/>
    <cellStyle name="Table Units 2 2 2 7 3 2 3" xfId="42649"/>
    <cellStyle name="Table Units 2 2 2 7 3 3" xfId="42650"/>
    <cellStyle name="Table Units 2 2 2 7 3 4" xfId="42651"/>
    <cellStyle name="Table Units 2 2 2 7 4" xfId="42652"/>
    <cellStyle name="Table Units 2 2 2 7 4 2" xfId="42653"/>
    <cellStyle name="Table Units 2 2 2 7 4 3" xfId="42654"/>
    <cellStyle name="Table Units 2 2 2 7 5" xfId="42655"/>
    <cellStyle name="Table Units 2 2 2 7 6" xfId="42656"/>
    <cellStyle name="Table Units 2 2 2 8" xfId="42657"/>
    <cellStyle name="Table Units 2 2 2 8 2" xfId="42658"/>
    <cellStyle name="Table Units 2 2 2 8 2 2" xfId="42659"/>
    <cellStyle name="Table Units 2 2 2 8 2 2 2" xfId="42660"/>
    <cellStyle name="Table Units 2 2 2 8 2 2 3" xfId="42661"/>
    <cellStyle name="Table Units 2 2 2 8 2 3" xfId="42662"/>
    <cellStyle name="Table Units 2 2 2 8 2 4" xfId="42663"/>
    <cellStyle name="Table Units 2 2 2 8 3" xfId="42664"/>
    <cellStyle name="Table Units 2 2 2 8 3 2" xfId="42665"/>
    <cellStyle name="Table Units 2 2 2 8 3 2 2" xfId="42666"/>
    <cellStyle name="Table Units 2 2 2 8 3 2 3" xfId="42667"/>
    <cellStyle name="Table Units 2 2 2 8 3 3" xfId="42668"/>
    <cellStyle name="Table Units 2 2 2 8 3 4" xfId="42669"/>
    <cellStyle name="Table Units 2 2 2 8 4" xfId="42670"/>
    <cellStyle name="Table Units 2 2 2 8 4 2" xfId="42671"/>
    <cellStyle name="Table Units 2 2 2 8 4 3" xfId="42672"/>
    <cellStyle name="Table Units 2 2 2 8 5" xfId="42673"/>
    <cellStyle name="Table Units 2 2 2 8 6" xfId="42674"/>
    <cellStyle name="Table Units 2 2 2 9" xfId="42675"/>
    <cellStyle name="Table Units 2 2 2 9 2" xfId="42676"/>
    <cellStyle name="Table Units 2 2 2 9 2 2" xfId="42677"/>
    <cellStyle name="Table Units 2 2 2 9 2 3" xfId="42678"/>
    <cellStyle name="Table Units 2 2 2 9 3" xfId="42679"/>
    <cellStyle name="Table Units 2 2 2 9 4" xfId="42680"/>
    <cellStyle name="Table Units 2 2 3" xfId="42681"/>
    <cellStyle name="Table Units 2 2 3 2" xfId="42682"/>
    <cellStyle name="Table Units 2 2 3 2 2" xfId="42683"/>
    <cellStyle name="Table Units 2 2 3 2 2 2" xfId="42684"/>
    <cellStyle name="Table Units 2 2 3 2 2 3" xfId="42685"/>
    <cellStyle name="Table Units 2 2 3 2 3" xfId="42686"/>
    <cellStyle name="Table Units 2 2 3 2 4" xfId="42687"/>
    <cellStyle name="Table Units 2 2 3 3" xfId="42688"/>
    <cellStyle name="Table Units 2 2 3 3 2" xfId="42689"/>
    <cellStyle name="Table Units 2 2 3 3 2 2" xfId="42690"/>
    <cellStyle name="Table Units 2 2 3 3 2 3" xfId="42691"/>
    <cellStyle name="Table Units 2 2 3 3 3" xfId="42692"/>
    <cellStyle name="Table Units 2 2 3 3 4" xfId="42693"/>
    <cellStyle name="Table Units 2 2 3 4" xfId="42694"/>
    <cellStyle name="Table Units 2 2 3 4 2" xfId="42695"/>
    <cellStyle name="Table Units 2 2 3 4 3" xfId="42696"/>
    <cellStyle name="Table Units 2 2 3 5" xfId="42697"/>
    <cellStyle name="Table Units 2 2 3 6" xfId="42698"/>
    <cellStyle name="Table Units 2 2 4" xfId="42699"/>
    <cellStyle name="Table Units 2 2 4 2" xfId="42700"/>
    <cellStyle name="Table Units 2 2 4 2 2" xfId="42701"/>
    <cellStyle name="Table Units 2 2 4 2 2 2" xfId="42702"/>
    <cellStyle name="Table Units 2 2 4 2 2 3" xfId="42703"/>
    <cellStyle name="Table Units 2 2 4 2 3" xfId="42704"/>
    <cellStyle name="Table Units 2 2 4 2 4" xfId="42705"/>
    <cellStyle name="Table Units 2 2 4 3" xfId="42706"/>
    <cellStyle name="Table Units 2 2 4 3 2" xfId="42707"/>
    <cellStyle name="Table Units 2 2 4 3 2 2" xfId="42708"/>
    <cellStyle name="Table Units 2 2 4 3 2 3" xfId="42709"/>
    <cellStyle name="Table Units 2 2 4 3 3" xfId="42710"/>
    <cellStyle name="Table Units 2 2 4 3 4" xfId="42711"/>
    <cellStyle name="Table Units 2 2 4 4" xfId="42712"/>
    <cellStyle name="Table Units 2 2 4 4 2" xfId="42713"/>
    <cellStyle name="Table Units 2 2 4 4 3" xfId="42714"/>
    <cellStyle name="Table Units 2 2 4 5" xfId="42715"/>
    <cellStyle name="Table Units 2 2 4 6" xfId="42716"/>
    <cellStyle name="Table Units 2 2 5" xfId="42717"/>
    <cellStyle name="Table Units 2 2 5 2" xfId="42718"/>
    <cellStyle name="Table Units 2 2 5 2 2" xfId="42719"/>
    <cellStyle name="Table Units 2 2 5 2 2 2" xfId="42720"/>
    <cellStyle name="Table Units 2 2 5 2 2 3" xfId="42721"/>
    <cellStyle name="Table Units 2 2 5 2 3" xfId="42722"/>
    <cellStyle name="Table Units 2 2 5 2 4" xfId="42723"/>
    <cellStyle name="Table Units 2 2 5 3" xfId="42724"/>
    <cellStyle name="Table Units 2 2 5 3 2" xfId="42725"/>
    <cellStyle name="Table Units 2 2 5 3 2 2" xfId="42726"/>
    <cellStyle name="Table Units 2 2 5 3 2 3" xfId="42727"/>
    <cellStyle name="Table Units 2 2 5 3 3" xfId="42728"/>
    <cellStyle name="Table Units 2 2 5 3 4" xfId="42729"/>
    <cellStyle name="Table Units 2 2 5 4" xfId="42730"/>
    <cellStyle name="Table Units 2 2 5 4 2" xfId="42731"/>
    <cellStyle name="Table Units 2 2 5 4 3" xfId="42732"/>
    <cellStyle name="Table Units 2 2 5 5" xfId="42733"/>
    <cellStyle name="Table Units 2 2 5 6" xfId="42734"/>
    <cellStyle name="Table Units 2 2 6" xfId="42735"/>
    <cellStyle name="Table Units 2 2 6 2" xfId="42736"/>
    <cellStyle name="Table Units 2 2 6 2 2" xfId="42737"/>
    <cellStyle name="Table Units 2 2 6 2 2 2" xfId="42738"/>
    <cellStyle name="Table Units 2 2 6 2 2 3" xfId="42739"/>
    <cellStyle name="Table Units 2 2 6 2 3" xfId="42740"/>
    <cellStyle name="Table Units 2 2 6 2 4" xfId="42741"/>
    <cellStyle name="Table Units 2 2 6 3" xfId="42742"/>
    <cellStyle name="Table Units 2 2 6 3 2" xfId="42743"/>
    <cellStyle name="Table Units 2 2 6 3 2 2" xfId="42744"/>
    <cellStyle name="Table Units 2 2 6 3 2 3" xfId="42745"/>
    <cellStyle name="Table Units 2 2 6 3 3" xfId="42746"/>
    <cellStyle name="Table Units 2 2 6 3 4" xfId="42747"/>
    <cellStyle name="Table Units 2 2 6 4" xfId="42748"/>
    <cellStyle name="Table Units 2 2 6 4 2" xfId="42749"/>
    <cellStyle name="Table Units 2 2 6 4 3" xfId="42750"/>
    <cellStyle name="Table Units 2 2 6 5" xfId="42751"/>
    <cellStyle name="Table Units 2 2 6 6" xfId="42752"/>
    <cellStyle name="Table Units 2 2 7" xfId="42753"/>
    <cellStyle name="Table Units 2 2 7 2" xfId="42754"/>
    <cellStyle name="Table Units 2 2 7 2 2" xfId="42755"/>
    <cellStyle name="Table Units 2 2 7 2 2 2" xfId="42756"/>
    <cellStyle name="Table Units 2 2 7 2 2 3" xfId="42757"/>
    <cellStyle name="Table Units 2 2 7 2 3" xfId="42758"/>
    <cellStyle name="Table Units 2 2 7 2 4" xfId="42759"/>
    <cellStyle name="Table Units 2 2 7 3" xfId="42760"/>
    <cellStyle name="Table Units 2 2 7 3 2" xfId="42761"/>
    <cellStyle name="Table Units 2 2 7 3 2 2" xfId="42762"/>
    <cellStyle name="Table Units 2 2 7 3 2 3" xfId="42763"/>
    <cellStyle name="Table Units 2 2 7 3 3" xfId="42764"/>
    <cellStyle name="Table Units 2 2 7 3 4" xfId="42765"/>
    <cellStyle name="Table Units 2 2 7 4" xfId="42766"/>
    <cellStyle name="Table Units 2 2 7 4 2" xfId="42767"/>
    <cellStyle name="Table Units 2 2 7 4 3" xfId="42768"/>
    <cellStyle name="Table Units 2 2 7 5" xfId="42769"/>
    <cellStyle name="Table Units 2 2 7 6" xfId="42770"/>
    <cellStyle name="Table Units 2 2 8" xfId="42771"/>
    <cellStyle name="Table Units 2 2 8 2" xfId="42772"/>
    <cellStyle name="Table Units 2 2 8 2 2" xfId="42773"/>
    <cellStyle name="Table Units 2 2 8 2 2 2" xfId="42774"/>
    <cellStyle name="Table Units 2 2 8 2 2 3" xfId="42775"/>
    <cellStyle name="Table Units 2 2 8 2 3" xfId="42776"/>
    <cellStyle name="Table Units 2 2 8 2 4" xfId="42777"/>
    <cellStyle name="Table Units 2 2 8 3" xfId="42778"/>
    <cellStyle name="Table Units 2 2 8 3 2" xfId="42779"/>
    <cellStyle name="Table Units 2 2 8 3 2 2" xfId="42780"/>
    <cellStyle name="Table Units 2 2 8 3 2 3" xfId="42781"/>
    <cellStyle name="Table Units 2 2 8 3 3" xfId="42782"/>
    <cellStyle name="Table Units 2 2 8 3 4" xfId="42783"/>
    <cellStyle name="Table Units 2 2 8 4" xfId="42784"/>
    <cellStyle name="Table Units 2 2 8 4 2" xfId="42785"/>
    <cellStyle name="Table Units 2 2 8 4 3" xfId="42786"/>
    <cellStyle name="Table Units 2 2 8 5" xfId="42787"/>
    <cellStyle name="Table Units 2 2 8 6" xfId="42788"/>
    <cellStyle name="Table Units 2 2 9" xfId="42789"/>
    <cellStyle name="Table Units 2 2 9 2" xfId="42790"/>
    <cellStyle name="Table Units 2 2 9 2 2" xfId="42791"/>
    <cellStyle name="Table Units 2 2 9 2 2 2" xfId="42792"/>
    <cellStyle name="Table Units 2 2 9 2 2 3" xfId="42793"/>
    <cellStyle name="Table Units 2 2 9 2 3" xfId="42794"/>
    <cellStyle name="Table Units 2 2 9 2 4" xfId="42795"/>
    <cellStyle name="Table Units 2 2 9 3" xfId="42796"/>
    <cellStyle name="Table Units 2 2 9 3 2" xfId="42797"/>
    <cellStyle name="Table Units 2 2 9 3 2 2" xfId="42798"/>
    <cellStyle name="Table Units 2 2 9 3 2 3" xfId="42799"/>
    <cellStyle name="Table Units 2 2 9 3 3" xfId="42800"/>
    <cellStyle name="Table Units 2 2 9 3 4" xfId="42801"/>
    <cellStyle name="Table Units 2 2 9 4" xfId="42802"/>
    <cellStyle name="Table Units 2 2 9 4 2" xfId="42803"/>
    <cellStyle name="Table Units 2 2 9 4 3" xfId="42804"/>
    <cellStyle name="Table Units 2 2 9 5" xfId="42805"/>
    <cellStyle name="Table Units 2 2 9 6" xfId="42806"/>
    <cellStyle name="Table Units 2 3" xfId="42807"/>
    <cellStyle name="Table Units 2 3 10" xfId="42808"/>
    <cellStyle name="Table Units 2 3 10 2" xfId="42809"/>
    <cellStyle name="Table Units 2 3 10 2 2" xfId="42810"/>
    <cellStyle name="Table Units 2 3 10 2 3" xfId="42811"/>
    <cellStyle name="Table Units 2 3 10 3" xfId="42812"/>
    <cellStyle name="Table Units 2 3 10 4" xfId="42813"/>
    <cellStyle name="Table Units 2 3 11" xfId="42814"/>
    <cellStyle name="Table Units 2 3 11 2" xfId="42815"/>
    <cellStyle name="Table Units 2 3 11 3" xfId="42816"/>
    <cellStyle name="Table Units 2 3 12" xfId="42817"/>
    <cellStyle name="Table Units 2 3 13" xfId="42818"/>
    <cellStyle name="Table Units 2 3 2" xfId="42819"/>
    <cellStyle name="Table Units 2 3 2 2" xfId="42820"/>
    <cellStyle name="Table Units 2 3 2 2 2" xfId="42821"/>
    <cellStyle name="Table Units 2 3 2 2 2 2" xfId="42822"/>
    <cellStyle name="Table Units 2 3 2 2 2 3" xfId="42823"/>
    <cellStyle name="Table Units 2 3 2 2 3" xfId="42824"/>
    <cellStyle name="Table Units 2 3 2 2 4" xfId="42825"/>
    <cellStyle name="Table Units 2 3 2 3" xfId="42826"/>
    <cellStyle name="Table Units 2 3 2 3 2" xfId="42827"/>
    <cellStyle name="Table Units 2 3 2 3 2 2" xfId="42828"/>
    <cellStyle name="Table Units 2 3 2 3 2 3" xfId="42829"/>
    <cellStyle name="Table Units 2 3 2 3 3" xfId="42830"/>
    <cellStyle name="Table Units 2 3 2 3 4" xfId="42831"/>
    <cellStyle name="Table Units 2 3 2 4" xfId="42832"/>
    <cellStyle name="Table Units 2 3 2 4 2" xfId="42833"/>
    <cellStyle name="Table Units 2 3 2 4 3" xfId="42834"/>
    <cellStyle name="Table Units 2 3 2 5" xfId="42835"/>
    <cellStyle name="Table Units 2 3 2 6" xfId="42836"/>
    <cellStyle name="Table Units 2 3 3" xfId="42837"/>
    <cellStyle name="Table Units 2 3 3 2" xfId="42838"/>
    <cellStyle name="Table Units 2 3 3 2 2" xfId="42839"/>
    <cellStyle name="Table Units 2 3 3 2 2 2" xfId="42840"/>
    <cellStyle name="Table Units 2 3 3 2 2 3" xfId="42841"/>
    <cellStyle name="Table Units 2 3 3 2 3" xfId="42842"/>
    <cellStyle name="Table Units 2 3 3 2 4" xfId="42843"/>
    <cellStyle name="Table Units 2 3 3 3" xfId="42844"/>
    <cellStyle name="Table Units 2 3 3 3 2" xfId="42845"/>
    <cellStyle name="Table Units 2 3 3 3 2 2" xfId="42846"/>
    <cellStyle name="Table Units 2 3 3 3 2 3" xfId="42847"/>
    <cellStyle name="Table Units 2 3 3 3 3" xfId="42848"/>
    <cellStyle name="Table Units 2 3 3 3 4" xfId="42849"/>
    <cellStyle name="Table Units 2 3 3 4" xfId="42850"/>
    <cellStyle name="Table Units 2 3 3 4 2" xfId="42851"/>
    <cellStyle name="Table Units 2 3 3 4 3" xfId="42852"/>
    <cellStyle name="Table Units 2 3 3 5" xfId="42853"/>
    <cellStyle name="Table Units 2 3 3 6" xfId="42854"/>
    <cellStyle name="Table Units 2 3 4" xfId="42855"/>
    <cellStyle name="Table Units 2 3 4 2" xfId="42856"/>
    <cellStyle name="Table Units 2 3 4 2 2" xfId="42857"/>
    <cellStyle name="Table Units 2 3 4 2 2 2" xfId="42858"/>
    <cellStyle name="Table Units 2 3 4 2 2 3" xfId="42859"/>
    <cellStyle name="Table Units 2 3 4 2 3" xfId="42860"/>
    <cellStyle name="Table Units 2 3 4 2 4" xfId="42861"/>
    <cellStyle name="Table Units 2 3 4 3" xfId="42862"/>
    <cellStyle name="Table Units 2 3 4 3 2" xfId="42863"/>
    <cellStyle name="Table Units 2 3 4 3 2 2" xfId="42864"/>
    <cellStyle name="Table Units 2 3 4 3 2 3" xfId="42865"/>
    <cellStyle name="Table Units 2 3 4 3 3" xfId="42866"/>
    <cellStyle name="Table Units 2 3 4 3 4" xfId="42867"/>
    <cellStyle name="Table Units 2 3 4 4" xfId="42868"/>
    <cellStyle name="Table Units 2 3 4 4 2" xfId="42869"/>
    <cellStyle name="Table Units 2 3 4 4 3" xfId="42870"/>
    <cellStyle name="Table Units 2 3 4 5" xfId="42871"/>
    <cellStyle name="Table Units 2 3 4 6" xfId="42872"/>
    <cellStyle name="Table Units 2 3 5" xfId="42873"/>
    <cellStyle name="Table Units 2 3 5 2" xfId="42874"/>
    <cellStyle name="Table Units 2 3 5 2 2" xfId="42875"/>
    <cellStyle name="Table Units 2 3 5 2 2 2" xfId="42876"/>
    <cellStyle name="Table Units 2 3 5 2 2 3" xfId="42877"/>
    <cellStyle name="Table Units 2 3 5 2 3" xfId="42878"/>
    <cellStyle name="Table Units 2 3 5 2 4" xfId="42879"/>
    <cellStyle name="Table Units 2 3 5 3" xfId="42880"/>
    <cellStyle name="Table Units 2 3 5 3 2" xfId="42881"/>
    <cellStyle name="Table Units 2 3 5 3 2 2" xfId="42882"/>
    <cellStyle name="Table Units 2 3 5 3 2 3" xfId="42883"/>
    <cellStyle name="Table Units 2 3 5 3 3" xfId="42884"/>
    <cellStyle name="Table Units 2 3 5 3 4" xfId="42885"/>
    <cellStyle name="Table Units 2 3 5 4" xfId="42886"/>
    <cellStyle name="Table Units 2 3 5 4 2" xfId="42887"/>
    <cellStyle name="Table Units 2 3 5 4 3" xfId="42888"/>
    <cellStyle name="Table Units 2 3 5 5" xfId="42889"/>
    <cellStyle name="Table Units 2 3 5 6" xfId="42890"/>
    <cellStyle name="Table Units 2 3 6" xfId="42891"/>
    <cellStyle name="Table Units 2 3 6 2" xfId="42892"/>
    <cellStyle name="Table Units 2 3 6 2 2" xfId="42893"/>
    <cellStyle name="Table Units 2 3 6 2 2 2" xfId="42894"/>
    <cellStyle name="Table Units 2 3 6 2 2 3" xfId="42895"/>
    <cellStyle name="Table Units 2 3 6 2 3" xfId="42896"/>
    <cellStyle name="Table Units 2 3 6 2 4" xfId="42897"/>
    <cellStyle name="Table Units 2 3 6 3" xfId="42898"/>
    <cellStyle name="Table Units 2 3 6 3 2" xfId="42899"/>
    <cellStyle name="Table Units 2 3 6 3 2 2" xfId="42900"/>
    <cellStyle name="Table Units 2 3 6 3 2 3" xfId="42901"/>
    <cellStyle name="Table Units 2 3 6 3 3" xfId="42902"/>
    <cellStyle name="Table Units 2 3 6 3 4" xfId="42903"/>
    <cellStyle name="Table Units 2 3 6 4" xfId="42904"/>
    <cellStyle name="Table Units 2 3 6 4 2" xfId="42905"/>
    <cellStyle name="Table Units 2 3 6 4 3" xfId="42906"/>
    <cellStyle name="Table Units 2 3 6 5" xfId="42907"/>
    <cellStyle name="Table Units 2 3 6 6" xfId="42908"/>
    <cellStyle name="Table Units 2 3 7" xfId="42909"/>
    <cellStyle name="Table Units 2 3 7 2" xfId="42910"/>
    <cellStyle name="Table Units 2 3 7 2 2" xfId="42911"/>
    <cellStyle name="Table Units 2 3 7 2 2 2" xfId="42912"/>
    <cellStyle name="Table Units 2 3 7 2 2 3" xfId="42913"/>
    <cellStyle name="Table Units 2 3 7 2 3" xfId="42914"/>
    <cellStyle name="Table Units 2 3 7 2 4" xfId="42915"/>
    <cellStyle name="Table Units 2 3 7 3" xfId="42916"/>
    <cellStyle name="Table Units 2 3 7 3 2" xfId="42917"/>
    <cellStyle name="Table Units 2 3 7 3 2 2" xfId="42918"/>
    <cellStyle name="Table Units 2 3 7 3 2 3" xfId="42919"/>
    <cellStyle name="Table Units 2 3 7 3 3" xfId="42920"/>
    <cellStyle name="Table Units 2 3 7 3 4" xfId="42921"/>
    <cellStyle name="Table Units 2 3 7 4" xfId="42922"/>
    <cellStyle name="Table Units 2 3 7 4 2" xfId="42923"/>
    <cellStyle name="Table Units 2 3 7 4 3" xfId="42924"/>
    <cellStyle name="Table Units 2 3 7 5" xfId="42925"/>
    <cellStyle name="Table Units 2 3 7 6" xfId="42926"/>
    <cellStyle name="Table Units 2 3 8" xfId="42927"/>
    <cellStyle name="Table Units 2 3 8 2" xfId="42928"/>
    <cellStyle name="Table Units 2 3 8 2 2" xfId="42929"/>
    <cellStyle name="Table Units 2 3 8 2 2 2" xfId="42930"/>
    <cellStyle name="Table Units 2 3 8 2 2 3" xfId="42931"/>
    <cellStyle name="Table Units 2 3 8 2 3" xfId="42932"/>
    <cellStyle name="Table Units 2 3 8 2 4" xfId="42933"/>
    <cellStyle name="Table Units 2 3 8 3" xfId="42934"/>
    <cellStyle name="Table Units 2 3 8 3 2" xfId="42935"/>
    <cellStyle name="Table Units 2 3 8 3 2 2" xfId="42936"/>
    <cellStyle name="Table Units 2 3 8 3 2 3" xfId="42937"/>
    <cellStyle name="Table Units 2 3 8 3 3" xfId="42938"/>
    <cellStyle name="Table Units 2 3 8 3 4" xfId="42939"/>
    <cellStyle name="Table Units 2 3 8 4" xfId="42940"/>
    <cellStyle name="Table Units 2 3 8 4 2" xfId="42941"/>
    <cellStyle name="Table Units 2 3 8 4 3" xfId="42942"/>
    <cellStyle name="Table Units 2 3 8 5" xfId="42943"/>
    <cellStyle name="Table Units 2 3 8 6" xfId="42944"/>
    <cellStyle name="Table Units 2 3 9" xfId="42945"/>
    <cellStyle name="Table Units 2 3 9 2" xfId="42946"/>
    <cellStyle name="Table Units 2 3 9 2 2" xfId="42947"/>
    <cellStyle name="Table Units 2 3 9 2 3" xfId="42948"/>
    <cellStyle name="Table Units 2 3 9 3" xfId="42949"/>
    <cellStyle name="Table Units 2 3 9 4" xfId="42950"/>
    <cellStyle name="Table Units 2 4" xfId="42951"/>
    <cellStyle name="Table Units 2 4 2" xfId="42952"/>
    <cellStyle name="Table Units 2 4 2 2" xfId="42953"/>
    <cellStyle name="Table Units 2 4 2 2 2" xfId="42954"/>
    <cellStyle name="Table Units 2 4 2 2 3" xfId="42955"/>
    <cellStyle name="Table Units 2 4 2 3" xfId="42956"/>
    <cellStyle name="Table Units 2 4 2 4" xfId="42957"/>
    <cellStyle name="Table Units 2 4 3" xfId="42958"/>
    <cellStyle name="Table Units 2 4 3 2" xfId="42959"/>
    <cellStyle name="Table Units 2 4 3 2 2" xfId="42960"/>
    <cellStyle name="Table Units 2 4 3 2 3" xfId="42961"/>
    <cellStyle name="Table Units 2 4 3 3" xfId="42962"/>
    <cellStyle name="Table Units 2 4 3 4" xfId="42963"/>
    <cellStyle name="Table Units 2 4 4" xfId="42964"/>
    <cellStyle name="Table Units 2 4 4 2" xfId="42965"/>
    <cellStyle name="Table Units 2 4 4 3" xfId="42966"/>
    <cellStyle name="Table Units 2 4 5" xfId="42967"/>
    <cellStyle name="Table Units 2 4 6" xfId="42968"/>
    <cellStyle name="Table Units 2 5" xfId="42969"/>
    <cellStyle name="Table Units 2 5 2" xfId="42970"/>
    <cellStyle name="Table Units 2 5 2 2" xfId="42971"/>
    <cellStyle name="Table Units 2 5 2 2 2" xfId="42972"/>
    <cellStyle name="Table Units 2 5 2 2 3" xfId="42973"/>
    <cellStyle name="Table Units 2 5 2 3" xfId="42974"/>
    <cellStyle name="Table Units 2 5 2 4" xfId="42975"/>
    <cellStyle name="Table Units 2 5 3" xfId="42976"/>
    <cellStyle name="Table Units 2 5 3 2" xfId="42977"/>
    <cellStyle name="Table Units 2 5 3 2 2" xfId="42978"/>
    <cellStyle name="Table Units 2 5 3 2 3" xfId="42979"/>
    <cellStyle name="Table Units 2 5 3 3" xfId="42980"/>
    <cellStyle name="Table Units 2 5 3 4" xfId="42981"/>
    <cellStyle name="Table Units 2 5 4" xfId="42982"/>
    <cellStyle name="Table Units 2 5 4 2" xfId="42983"/>
    <cellStyle name="Table Units 2 5 4 3" xfId="42984"/>
    <cellStyle name="Table Units 2 5 5" xfId="42985"/>
    <cellStyle name="Table Units 2 5 6" xfId="42986"/>
    <cellStyle name="Table Units 2 6" xfId="42987"/>
    <cellStyle name="Table Units 2 6 2" xfId="42988"/>
    <cellStyle name="Table Units 2 6 2 2" xfId="42989"/>
    <cellStyle name="Table Units 2 6 2 2 2" xfId="42990"/>
    <cellStyle name="Table Units 2 6 2 2 3" xfId="42991"/>
    <cellStyle name="Table Units 2 6 2 3" xfId="42992"/>
    <cellStyle name="Table Units 2 6 2 4" xfId="42993"/>
    <cellStyle name="Table Units 2 6 3" xfId="42994"/>
    <cellStyle name="Table Units 2 6 3 2" xfId="42995"/>
    <cellStyle name="Table Units 2 6 3 2 2" xfId="42996"/>
    <cellStyle name="Table Units 2 6 3 2 3" xfId="42997"/>
    <cellStyle name="Table Units 2 6 3 3" xfId="42998"/>
    <cellStyle name="Table Units 2 6 3 4" xfId="42999"/>
    <cellStyle name="Table Units 2 6 4" xfId="43000"/>
    <cellStyle name="Table Units 2 6 4 2" xfId="43001"/>
    <cellStyle name="Table Units 2 6 4 3" xfId="43002"/>
    <cellStyle name="Table Units 2 6 5" xfId="43003"/>
    <cellStyle name="Table Units 2 6 6" xfId="43004"/>
    <cellStyle name="Table Units 2 7" xfId="43005"/>
    <cellStyle name="Table Units 2 7 2" xfId="43006"/>
    <cellStyle name="Table Units 2 7 2 2" xfId="43007"/>
    <cellStyle name="Table Units 2 7 2 2 2" xfId="43008"/>
    <cellStyle name="Table Units 2 7 2 2 3" xfId="43009"/>
    <cellStyle name="Table Units 2 7 2 3" xfId="43010"/>
    <cellStyle name="Table Units 2 7 2 4" xfId="43011"/>
    <cellStyle name="Table Units 2 7 3" xfId="43012"/>
    <cellStyle name="Table Units 2 7 3 2" xfId="43013"/>
    <cellStyle name="Table Units 2 7 3 2 2" xfId="43014"/>
    <cellStyle name="Table Units 2 7 3 2 3" xfId="43015"/>
    <cellStyle name="Table Units 2 7 3 3" xfId="43016"/>
    <cellStyle name="Table Units 2 7 3 4" xfId="43017"/>
    <cellStyle name="Table Units 2 7 4" xfId="43018"/>
    <cellStyle name="Table Units 2 7 4 2" xfId="43019"/>
    <cellStyle name="Table Units 2 7 4 3" xfId="43020"/>
    <cellStyle name="Table Units 2 7 5" xfId="43021"/>
    <cellStyle name="Table Units 2 7 6" xfId="43022"/>
    <cellStyle name="Table Units 2 8" xfId="43023"/>
    <cellStyle name="Table Units 2 8 2" xfId="43024"/>
    <cellStyle name="Table Units 2 8 2 2" xfId="43025"/>
    <cellStyle name="Table Units 2 8 2 2 2" xfId="43026"/>
    <cellStyle name="Table Units 2 8 2 2 3" xfId="43027"/>
    <cellStyle name="Table Units 2 8 2 3" xfId="43028"/>
    <cellStyle name="Table Units 2 8 2 4" xfId="43029"/>
    <cellStyle name="Table Units 2 8 3" xfId="43030"/>
    <cellStyle name="Table Units 2 8 3 2" xfId="43031"/>
    <cellStyle name="Table Units 2 8 3 2 2" xfId="43032"/>
    <cellStyle name="Table Units 2 8 3 2 3" xfId="43033"/>
    <cellStyle name="Table Units 2 8 3 3" xfId="43034"/>
    <cellStyle name="Table Units 2 8 3 4" xfId="43035"/>
    <cellStyle name="Table Units 2 8 4" xfId="43036"/>
    <cellStyle name="Table Units 2 8 4 2" xfId="43037"/>
    <cellStyle name="Table Units 2 8 4 3" xfId="43038"/>
    <cellStyle name="Table Units 2 8 5" xfId="43039"/>
    <cellStyle name="Table Units 2 8 6" xfId="43040"/>
    <cellStyle name="Table Units 2 9" xfId="43041"/>
    <cellStyle name="Table Units 3" xfId="43042"/>
    <cellStyle name="Table Units 3 10" xfId="43043"/>
    <cellStyle name="Table Units 3 10 2" xfId="43044"/>
    <cellStyle name="Table Units 3 10 2 2" xfId="43045"/>
    <cellStyle name="Table Units 3 10 2 2 2" xfId="43046"/>
    <cellStyle name="Table Units 3 10 2 2 3" xfId="43047"/>
    <cellStyle name="Table Units 3 10 2 3" xfId="43048"/>
    <cellStyle name="Table Units 3 10 2 4" xfId="43049"/>
    <cellStyle name="Table Units 3 10 3" xfId="43050"/>
    <cellStyle name="Table Units 3 10 3 2" xfId="43051"/>
    <cellStyle name="Table Units 3 10 3 2 2" xfId="43052"/>
    <cellStyle name="Table Units 3 10 3 2 3" xfId="43053"/>
    <cellStyle name="Table Units 3 10 3 3" xfId="43054"/>
    <cellStyle name="Table Units 3 10 3 4" xfId="43055"/>
    <cellStyle name="Table Units 3 10 4" xfId="43056"/>
    <cellStyle name="Table Units 3 10 4 2" xfId="43057"/>
    <cellStyle name="Table Units 3 10 4 3" xfId="43058"/>
    <cellStyle name="Table Units 3 10 5" xfId="43059"/>
    <cellStyle name="Table Units 3 10 6" xfId="43060"/>
    <cellStyle name="Table Units 3 11" xfId="43061"/>
    <cellStyle name="Table Units 3 11 2" xfId="43062"/>
    <cellStyle name="Table Units 3 11 2 2" xfId="43063"/>
    <cellStyle name="Table Units 3 11 2 2 2" xfId="43064"/>
    <cellStyle name="Table Units 3 11 2 2 3" xfId="43065"/>
    <cellStyle name="Table Units 3 11 2 3" xfId="43066"/>
    <cellStyle name="Table Units 3 11 2 4" xfId="43067"/>
    <cellStyle name="Table Units 3 11 3" xfId="43068"/>
    <cellStyle name="Table Units 3 11 3 2" xfId="43069"/>
    <cellStyle name="Table Units 3 11 3 2 2" xfId="43070"/>
    <cellStyle name="Table Units 3 11 3 2 3" xfId="43071"/>
    <cellStyle name="Table Units 3 11 3 3" xfId="43072"/>
    <cellStyle name="Table Units 3 11 3 4" xfId="43073"/>
    <cellStyle name="Table Units 3 11 4" xfId="43074"/>
    <cellStyle name="Table Units 3 11 4 2" xfId="43075"/>
    <cellStyle name="Table Units 3 11 4 3" xfId="43076"/>
    <cellStyle name="Table Units 3 11 5" xfId="43077"/>
    <cellStyle name="Table Units 3 11 6" xfId="43078"/>
    <cellStyle name="Table Units 3 12" xfId="43079"/>
    <cellStyle name="Table Units 3 12 2" xfId="43080"/>
    <cellStyle name="Table Units 3 12 2 2" xfId="43081"/>
    <cellStyle name="Table Units 3 12 2 2 2" xfId="43082"/>
    <cellStyle name="Table Units 3 12 2 2 3" xfId="43083"/>
    <cellStyle name="Table Units 3 12 2 3" xfId="43084"/>
    <cellStyle name="Table Units 3 12 2 4" xfId="43085"/>
    <cellStyle name="Table Units 3 12 3" xfId="43086"/>
    <cellStyle name="Table Units 3 12 3 2" xfId="43087"/>
    <cellStyle name="Table Units 3 12 3 2 2" xfId="43088"/>
    <cellStyle name="Table Units 3 12 3 2 3" xfId="43089"/>
    <cellStyle name="Table Units 3 12 3 3" xfId="43090"/>
    <cellStyle name="Table Units 3 12 3 4" xfId="43091"/>
    <cellStyle name="Table Units 3 12 4" xfId="43092"/>
    <cellStyle name="Table Units 3 12 4 2" xfId="43093"/>
    <cellStyle name="Table Units 3 12 4 3" xfId="43094"/>
    <cellStyle name="Table Units 3 12 5" xfId="43095"/>
    <cellStyle name="Table Units 3 12 6" xfId="43096"/>
    <cellStyle name="Table Units 3 13" xfId="43097"/>
    <cellStyle name="Table Units 3 13 2" xfId="43098"/>
    <cellStyle name="Table Units 3 13 2 2" xfId="43099"/>
    <cellStyle name="Table Units 3 13 2 3" xfId="43100"/>
    <cellStyle name="Table Units 3 13 3" xfId="43101"/>
    <cellStyle name="Table Units 3 13 4" xfId="43102"/>
    <cellStyle name="Table Units 3 14" xfId="43103"/>
    <cellStyle name="Table Units 3 15" xfId="43104"/>
    <cellStyle name="Table Units 3 2" xfId="43105"/>
    <cellStyle name="Table Units 3 2 10" xfId="43106"/>
    <cellStyle name="Table Units 3 2 10 2" xfId="43107"/>
    <cellStyle name="Table Units 3 2 10 2 2" xfId="43108"/>
    <cellStyle name="Table Units 3 2 10 2 3" xfId="43109"/>
    <cellStyle name="Table Units 3 2 10 3" xfId="43110"/>
    <cellStyle name="Table Units 3 2 10 4" xfId="43111"/>
    <cellStyle name="Table Units 3 2 11" xfId="43112"/>
    <cellStyle name="Table Units 3 2 11 2" xfId="43113"/>
    <cellStyle name="Table Units 3 2 11 2 2" xfId="43114"/>
    <cellStyle name="Table Units 3 2 11 2 3" xfId="43115"/>
    <cellStyle name="Table Units 3 2 11 3" xfId="43116"/>
    <cellStyle name="Table Units 3 2 11 4" xfId="43117"/>
    <cellStyle name="Table Units 3 2 12" xfId="43118"/>
    <cellStyle name="Table Units 3 2 12 2" xfId="43119"/>
    <cellStyle name="Table Units 3 2 12 3" xfId="43120"/>
    <cellStyle name="Table Units 3 2 13" xfId="43121"/>
    <cellStyle name="Table Units 3 2 14" xfId="43122"/>
    <cellStyle name="Table Units 3 2 2" xfId="43123"/>
    <cellStyle name="Table Units 3 2 2 10" xfId="43124"/>
    <cellStyle name="Table Units 3 2 2 10 2" xfId="43125"/>
    <cellStyle name="Table Units 3 2 2 10 2 2" xfId="43126"/>
    <cellStyle name="Table Units 3 2 2 10 2 3" xfId="43127"/>
    <cellStyle name="Table Units 3 2 2 10 3" xfId="43128"/>
    <cellStyle name="Table Units 3 2 2 10 4" xfId="43129"/>
    <cellStyle name="Table Units 3 2 2 11" xfId="43130"/>
    <cellStyle name="Table Units 3 2 2 11 2" xfId="43131"/>
    <cellStyle name="Table Units 3 2 2 11 3" xfId="43132"/>
    <cellStyle name="Table Units 3 2 2 12" xfId="43133"/>
    <cellStyle name="Table Units 3 2 2 13" xfId="43134"/>
    <cellStyle name="Table Units 3 2 2 2" xfId="43135"/>
    <cellStyle name="Table Units 3 2 2 2 2" xfId="43136"/>
    <cellStyle name="Table Units 3 2 2 2 2 2" xfId="43137"/>
    <cellStyle name="Table Units 3 2 2 2 2 2 2" xfId="43138"/>
    <cellStyle name="Table Units 3 2 2 2 2 2 3" xfId="43139"/>
    <cellStyle name="Table Units 3 2 2 2 2 3" xfId="43140"/>
    <cellStyle name="Table Units 3 2 2 2 2 4" xfId="43141"/>
    <cellStyle name="Table Units 3 2 2 2 3" xfId="43142"/>
    <cellStyle name="Table Units 3 2 2 2 3 2" xfId="43143"/>
    <cellStyle name="Table Units 3 2 2 2 3 2 2" xfId="43144"/>
    <cellStyle name="Table Units 3 2 2 2 3 2 3" xfId="43145"/>
    <cellStyle name="Table Units 3 2 2 2 3 3" xfId="43146"/>
    <cellStyle name="Table Units 3 2 2 2 3 4" xfId="43147"/>
    <cellStyle name="Table Units 3 2 2 2 4" xfId="43148"/>
    <cellStyle name="Table Units 3 2 2 2 4 2" xfId="43149"/>
    <cellStyle name="Table Units 3 2 2 2 4 3" xfId="43150"/>
    <cellStyle name="Table Units 3 2 2 2 5" xfId="43151"/>
    <cellStyle name="Table Units 3 2 2 2 6" xfId="43152"/>
    <cellStyle name="Table Units 3 2 2 3" xfId="43153"/>
    <cellStyle name="Table Units 3 2 2 3 2" xfId="43154"/>
    <cellStyle name="Table Units 3 2 2 3 2 2" xfId="43155"/>
    <cellStyle name="Table Units 3 2 2 3 2 2 2" xfId="43156"/>
    <cellStyle name="Table Units 3 2 2 3 2 2 3" xfId="43157"/>
    <cellStyle name="Table Units 3 2 2 3 2 3" xfId="43158"/>
    <cellStyle name="Table Units 3 2 2 3 2 4" xfId="43159"/>
    <cellStyle name="Table Units 3 2 2 3 3" xfId="43160"/>
    <cellStyle name="Table Units 3 2 2 3 3 2" xfId="43161"/>
    <cellStyle name="Table Units 3 2 2 3 3 2 2" xfId="43162"/>
    <cellStyle name="Table Units 3 2 2 3 3 2 3" xfId="43163"/>
    <cellStyle name="Table Units 3 2 2 3 3 3" xfId="43164"/>
    <cellStyle name="Table Units 3 2 2 3 3 4" xfId="43165"/>
    <cellStyle name="Table Units 3 2 2 3 4" xfId="43166"/>
    <cellStyle name="Table Units 3 2 2 3 4 2" xfId="43167"/>
    <cellStyle name="Table Units 3 2 2 3 4 3" xfId="43168"/>
    <cellStyle name="Table Units 3 2 2 3 5" xfId="43169"/>
    <cellStyle name="Table Units 3 2 2 3 6" xfId="43170"/>
    <cellStyle name="Table Units 3 2 2 4" xfId="43171"/>
    <cellStyle name="Table Units 3 2 2 4 2" xfId="43172"/>
    <cellStyle name="Table Units 3 2 2 4 2 2" xfId="43173"/>
    <cellStyle name="Table Units 3 2 2 4 2 2 2" xfId="43174"/>
    <cellStyle name="Table Units 3 2 2 4 2 2 3" xfId="43175"/>
    <cellStyle name="Table Units 3 2 2 4 2 3" xfId="43176"/>
    <cellStyle name="Table Units 3 2 2 4 2 4" xfId="43177"/>
    <cellStyle name="Table Units 3 2 2 4 3" xfId="43178"/>
    <cellStyle name="Table Units 3 2 2 4 3 2" xfId="43179"/>
    <cellStyle name="Table Units 3 2 2 4 3 2 2" xfId="43180"/>
    <cellStyle name="Table Units 3 2 2 4 3 2 3" xfId="43181"/>
    <cellStyle name="Table Units 3 2 2 4 3 3" xfId="43182"/>
    <cellStyle name="Table Units 3 2 2 4 3 4" xfId="43183"/>
    <cellStyle name="Table Units 3 2 2 4 4" xfId="43184"/>
    <cellStyle name="Table Units 3 2 2 4 4 2" xfId="43185"/>
    <cellStyle name="Table Units 3 2 2 4 4 3" xfId="43186"/>
    <cellStyle name="Table Units 3 2 2 4 5" xfId="43187"/>
    <cellStyle name="Table Units 3 2 2 4 6" xfId="43188"/>
    <cellStyle name="Table Units 3 2 2 5" xfId="43189"/>
    <cellStyle name="Table Units 3 2 2 5 2" xfId="43190"/>
    <cellStyle name="Table Units 3 2 2 5 2 2" xfId="43191"/>
    <cellStyle name="Table Units 3 2 2 5 2 2 2" xfId="43192"/>
    <cellStyle name="Table Units 3 2 2 5 2 2 3" xfId="43193"/>
    <cellStyle name="Table Units 3 2 2 5 2 3" xfId="43194"/>
    <cellStyle name="Table Units 3 2 2 5 2 4" xfId="43195"/>
    <cellStyle name="Table Units 3 2 2 5 3" xfId="43196"/>
    <cellStyle name="Table Units 3 2 2 5 3 2" xfId="43197"/>
    <cellStyle name="Table Units 3 2 2 5 3 2 2" xfId="43198"/>
    <cellStyle name="Table Units 3 2 2 5 3 2 3" xfId="43199"/>
    <cellStyle name="Table Units 3 2 2 5 3 3" xfId="43200"/>
    <cellStyle name="Table Units 3 2 2 5 3 4" xfId="43201"/>
    <cellStyle name="Table Units 3 2 2 5 4" xfId="43202"/>
    <cellStyle name="Table Units 3 2 2 5 4 2" xfId="43203"/>
    <cellStyle name="Table Units 3 2 2 5 4 3" xfId="43204"/>
    <cellStyle name="Table Units 3 2 2 5 5" xfId="43205"/>
    <cellStyle name="Table Units 3 2 2 5 6" xfId="43206"/>
    <cellStyle name="Table Units 3 2 2 6" xfId="43207"/>
    <cellStyle name="Table Units 3 2 2 6 2" xfId="43208"/>
    <cellStyle name="Table Units 3 2 2 6 2 2" xfId="43209"/>
    <cellStyle name="Table Units 3 2 2 6 2 2 2" xfId="43210"/>
    <cellStyle name="Table Units 3 2 2 6 2 2 3" xfId="43211"/>
    <cellStyle name="Table Units 3 2 2 6 2 3" xfId="43212"/>
    <cellStyle name="Table Units 3 2 2 6 2 4" xfId="43213"/>
    <cellStyle name="Table Units 3 2 2 6 3" xfId="43214"/>
    <cellStyle name="Table Units 3 2 2 6 3 2" xfId="43215"/>
    <cellStyle name="Table Units 3 2 2 6 3 2 2" xfId="43216"/>
    <cellStyle name="Table Units 3 2 2 6 3 2 3" xfId="43217"/>
    <cellStyle name="Table Units 3 2 2 6 3 3" xfId="43218"/>
    <cellStyle name="Table Units 3 2 2 6 3 4" xfId="43219"/>
    <cellStyle name="Table Units 3 2 2 6 4" xfId="43220"/>
    <cellStyle name="Table Units 3 2 2 6 4 2" xfId="43221"/>
    <cellStyle name="Table Units 3 2 2 6 4 3" xfId="43222"/>
    <cellStyle name="Table Units 3 2 2 6 5" xfId="43223"/>
    <cellStyle name="Table Units 3 2 2 6 6" xfId="43224"/>
    <cellStyle name="Table Units 3 2 2 7" xfId="43225"/>
    <cellStyle name="Table Units 3 2 2 7 2" xfId="43226"/>
    <cellStyle name="Table Units 3 2 2 7 2 2" xfId="43227"/>
    <cellStyle name="Table Units 3 2 2 7 2 2 2" xfId="43228"/>
    <cellStyle name="Table Units 3 2 2 7 2 2 3" xfId="43229"/>
    <cellStyle name="Table Units 3 2 2 7 2 3" xfId="43230"/>
    <cellStyle name="Table Units 3 2 2 7 2 4" xfId="43231"/>
    <cellStyle name="Table Units 3 2 2 7 3" xfId="43232"/>
    <cellStyle name="Table Units 3 2 2 7 3 2" xfId="43233"/>
    <cellStyle name="Table Units 3 2 2 7 3 2 2" xfId="43234"/>
    <cellStyle name="Table Units 3 2 2 7 3 2 3" xfId="43235"/>
    <cellStyle name="Table Units 3 2 2 7 3 3" xfId="43236"/>
    <cellStyle name="Table Units 3 2 2 7 3 4" xfId="43237"/>
    <cellStyle name="Table Units 3 2 2 7 4" xfId="43238"/>
    <cellStyle name="Table Units 3 2 2 7 4 2" xfId="43239"/>
    <cellStyle name="Table Units 3 2 2 7 4 3" xfId="43240"/>
    <cellStyle name="Table Units 3 2 2 7 5" xfId="43241"/>
    <cellStyle name="Table Units 3 2 2 7 6" xfId="43242"/>
    <cellStyle name="Table Units 3 2 2 8" xfId="43243"/>
    <cellStyle name="Table Units 3 2 2 8 2" xfId="43244"/>
    <cellStyle name="Table Units 3 2 2 8 2 2" xfId="43245"/>
    <cellStyle name="Table Units 3 2 2 8 2 2 2" xfId="43246"/>
    <cellStyle name="Table Units 3 2 2 8 2 2 3" xfId="43247"/>
    <cellStyle name="Table Units 3 2 2 8 2 3" xfId="43248"/>
    <cellStyle name="Table Units 3 2 2 8 2 4" xfId="43249"/>
    <cellStyle name="Table Units 3 2 2 8 3" xfId="43250"/>
    <cellStyle name="Table Units 3 2 2 8 3 2" xfId="43251"/>
    <cellStyle name="Table Units 3 2 2 8 3 2 2" xfId="43252"/>
    <cellStyle name="Table Units 3 2 2 8 3 2 3" xfId="43253"/>
    <cellStyle name="Table Units 3 2 2 8 3 3" xfId="43254"/>
    <cellStyle name="Table Units 3 2 2 8 3 4" xfId="43255"/>
    <cellStyle name="Table Units 3 2 2 8 4" xfId="43256"/>
    <cellStyle name="Table Units 3 2 2 8 4 2" xfId="43257"/>
    <cellStyle name="Table Units 3 2 2 8 4 3" xfId="43258"/>
    <cellStyle name="Table Units 3 2 2 8 5" xfId="43259"/>
    <cellStyle name="Table Units 3 2 2 8 6" xfId="43260"/>
    <cellStyle name="Table Units 3 2 2 9" xfId="43261"/>
    <cellStyle name="Table Units 3 2 2 9 2" xfId="43262"/>
    <cellStyle name="Table Units 3 2 2 9 2 2" xfId="43263"/>
    <cellStyle name="Table Units 3 2 2 9 2 3" xfId="43264"/>
    <cellStyle name="Table Units 3 2 2 9 3" xfId="43265"/>
    <cellStyle name="Table Units 3 2 2 9 4" xfId="43266"/>
    <cellStyle name="Table Units 3 2 3" xfId="43267"/>
    <cellStyle name="Table Units 3 2 3 2" xfId="43268"/>
    <cellStyle name="Table Units 3 2 3 2 2" xfId="43269"/>
    <cellStyle name="Table Units 3 2 3 2 2 2" xfId="43270"/>
    <cellStyle name="Table Units 3 2 3 2 2 3" xfId="43271"/>
    <cellStyle name="Table Units 3 2 3 2 3" xfId="43272"/>
    <cellStyle name="Table Units 3 2 3 2 4" xfId="43273"/>
    <cellStyle name="Table Units 3 2 3 3" xfId="43274"/>
    <cellStyle name="Table Units 3 2 3 3 2" xfId="43275"/>
    <cellStyle name="Table Units 3 2 3 3 2 2" xfId="43276"/>
    <cellStyle name="Table Units 3 2 3 3 2 3" xfId="43277"/>
    <cellStyle name="Table Units 3 2 3 3 3" xfId="43278"/>
    <cellStyle name="Table Units 3 2 3 3 4" xfId="43279"/>
    <cellStyle name="Table Units 3 2 3 4" xfId="43280"/>
    <cellStyle name="Table Units 3 2 3 4 2" xfId="43281"/>
    <cellStyle name="Table Units 3 2 3 4 3" xfId="43282"/>
    <cellStyle name="Table Units 3 2 3 5" xfId="43283"/>
    <cellStyle name="Table Units 3 2 3 6" xfId="43284"/>
    <cellStyle name="Table Units 3 2 4" xfId="43285"/>
    <cellStyle name="Table Units 3 2 4 2" xfId="43286"/>
    <cellStyle name="Table Units 3 2 4 2 2" xfId="43287"/>
    <cellStyle name="Table Units 3 2 4 2 2 2" xfId="43288"/>
    <cellStyle name="Table Units 3 2 4 2 2 3" xfId="43289"/>
    <cellStyle name="Table Units 3 2 4 2 3" xfId="43290"/>
    <cellStyle name="Table Units 3 2 4 2 4" xfId="43291"/>
    <cellStyle name="Table Units 3 2 4 3" xfId="43292"/>
    <cellStyle name="Table Units 3 2 4 3 2" xfId="43293"/>
    <cellStyle name="Table Units 3 2 4 3 2 2" xfId="43294"/>
    <cellStyle name="Table Units 3 2 4 3 2 3" xfId="43295"/>
    <cellStyle name="Table Units 3 2 4 3 3" xfId="43296"/>
    <cellStyle name="Table Units 3 2 4 3 4" xfId="43297"/>
    <cellStyle name="Table Units 3 2 4 4" xfId="43298"/>
    <cellStyle name="Table Units 3 2 4 4 2" xfId="43299"/>
    <cellStyle name="Table Units 3 2 4 4 3" xfId="43300"/>
    <cellStyle name="Table Units 3 2 4 5" xfId="43301"/>
    <cellStyle name="Table Units 3 2 4 6" xfId="43302"/>
    <cellStyle name="Table Units 3 2 5" xfId="43303"/>
    <cellStyle name="Table Units 3 2 5 2" xfId="43304"/>
    <cellStyle name="Table Units 3 2 5 2 2" xfId="43305"/>
    <cellStyle name="Table Units 3 2 5 2 2 2" xfId="43306"/>
    <cellStyle name="Table Units 3 2 5 2 2 3" xfId="43307"/>
    <cellStyle name="Table Units 3 2 5 2 3" xfId="43308"/>
    <cellStyle name="Table Units 3 2 5 2 4" xfId="43309"/>
    <cellStyle name="Table Units 3 2 5 3" xfId="43310"/>
    <cellStyle name="Table Units 3 2 5 3 2" xfId="43311"/>
    <cellStyle name="Table Units 3 2 5 3 2 2" xfId="43312"/>
    <cellStyle name="Table Units 3 2 5 3 2 3" xfId="43313"/>
    <cellStyle name="Table Units 3 2 5 3 3" xfId="43314"/>
    <cellStyle name="Table Units 3 2 5 3 4" xfId="43315"/>
    <cellStyle name="Table Units 3 2 5 4" xfId="43316"/>
    <cellStyle name="Table Units 3 2 5 4 2" xfId="43317"/>
    <cellStyle name="Table Units 3 2 5 4 3" xfId="43318"/>
    <cellStyle name="Table Units 3 2 5 5" xfId="43319"/>
    <cellStyle name="Table Units 3 2 5 6" xfId="43320"/>
    <cellStyle name="Table Units 3 2 6" xfId="43321"/>
    <cellStyle name="Table Units 3 2 6 2" xfId="43322"/>
    <cellStyle name="Table Units 3 2 6 2 2" xfId="43323"/>
    <cellStyle name="Table Units 3 2 6 2 2 2" xfId="43324"/>
    <cellStyle name="Table Units 3 2 6 2 2 3" xfId="43325"/>
    <cellStyle name="Table Units 3 2 6 2 3" xfId="43326"/>
    <cellStyle name="Table Units 3 2 6 2 4" xfId="43327"/>
    <cellStyle name="Table Units 3 2 6 3" xfId="43328"/>
    <cellStyle name="Table Units 3 2 6 3 2" xfId="43329"/>
    <cellStyle name="Table Units 3 2 6 3 2 2" xfId="43330"/>
    <cellStyle name="Table Units 3 2 6 3 2 3" xfId="43331"/>
    <cellStyle name="Table Units 3 2 6 3 3" xfId="43332"/>
    <cellStyle name="Table Units 3 2 6 3 4" xfId="43333"/>
    <cellStyle name="Table Units 3 2 6 4" xfId="43334"/>
    <cellStyle name="Table Units 3 2 6 4 2" xfId="43335"/>
    <cellStyle name="Table Units 3 2 6 4 3" xfId="43336"/>
    <cellStyle name="Table Units 3 2 6 5" xfId="43337"/>
    <cellStyle name="Table Units 3 2 6 6" xfId="43338"/>
    <cellStyle name="Table Units 3 2 7" xfId="43339"/>
    <cellStyle name="Table Units 3 2 7 2" xfId="43340"/>
    <cellStyle name="Table Units 3 2 7 2 2" xfId="43341"/>
    <cellStyle name="Table Units 3 2 7 2 2 2" xfId="43342"/>
    <cellStyle name="Table Units 3 2 7 2 2 3" xfId="43343"/>
    <cellStyle name="Table Units 3 2 7 2 3" xfId="43344"/>
    <cellStyle name="Table Units 3 2 7 2 4" xfId="43345"/>
    <cellStyle name="Table Units 3 2 7 3" xfId="43346"/>
    <cellStyle name="Table Units 3 2 7 3 2" xfId="43347"/>
    <cellStyle name="Table Units 3 2 7 3 2 2" xfId="43348"/>
    <cellStyle name="Table Units 3 2 7 3 2 3" xfId="43349"/>
    <cellStyle name="Table Units 3 2 7 3 3" xfId="43350"/>
    <cellStyle name="Table Units 3 2 7 3 4" xfId="43351"/>
    <cellStyle name="Table Units 3 2 7 4" xfId="43352"/>
    <cellStyle name="Table Units 3 2 7 4 2" xfId="43353"/>
    <cellStyle name="Table Units 3 2 7 4 3" xfId="43354"/>
    <cellStyle name="Table Units 3 2 7 5" xfId="43355"/>
    <cellStyle name="Table Units 3 2 7 6" xfId="43356"/>
    <cellStyle name="Table Units 3 2 8" xfId="43357"/>
    <cellStyle name="Table Units 3 2 8 2" xfId="43358"/>
    <cellStyle name="Table Units 3 2 8 2 2" xfId="43359"/>
    <cellStyle name="Table Units 3 2 8 2 2 2" xfId="43360"/>
    <cellStyle name="Table Units 3 2 8 2 2 3" xfId="43361"/>
    <cellStyle name="Table Units 3 2 8 2 3" xfId="43362"/>
    <cellStyle name="Table Units 3 2 8 2 4" xfId="43363"/>
    <cellStyle name="Table Units 3 2 8 3" xfId="43364"/>
    <cellStyle name="Table Units 3 2 8 3 2" xfId="43365"/>
    <cellStyle name="Table Units 3 2 8 3 2 2" xfId="43366"/>
    <cellStyle name="Table Units 3 2 8 3 2 3" xfId="43367"/>
    <cellStyle name="Table Units 3 2 8 3 3" xfId="43368"/>
    <cellStyle name="Table Units 3 2 8 3 4" xfId="43369"/>
    <cellStyle name="Table Units 3 2 8 4" xfId="43370"/>
    <cellStyle name="Table Units 3 2 8 4 2" xfId="43371"/>
    <cellStyle name="Table Units 3 2 8 4 3" xfId="43372"/>
    <cellStyle name="Table Units 3 2 8 5" xfId="43373"/>
    <cellStyle name="Table Units 3 2 8 6" xfId="43374"/>
    <cellStyle name="Table Units 3 2 9" xfId="43375"/>
    <cellStyle name="Table Units 3 2 9 2" xfId="43376"/>
    <cellStyle name="Table Units 3 2 9 2 2" xfId="43377"/>
    <cellStyle name="Table Units 3 2 9 2 2 2" xfId="43378"/>
    <cellStyle name="Table Units 3 2 9 2 2 3" xfId="43379"/>
    <cellStyle name="Table Units 3 2 9 2 3" xfId="43380"/>
    <cellStyle name="Table Units 3 2 9 2 4" xfId="43381"/>
    <cellStyle name="Table Units 3 2 9 3" xfId="43382"/>
    <cellStyle name="Table Units 3 2 9 3 2" xfId="43383"/>
    <cellStyle name="Table Units 3 2 9 3 2 2" xfId="43384"/>
    <cellStyle name="Table Units 3 2 9 3 2 3" xfId="43385"/>
    <cellStyle name="Table Units 3 2 9 3 3" xfId="43386"/>
    <cellStyle name="Table Units 3 2 9 3 4" xfId="43387"/>
    <cellStyle name="Table Units 3 2 9 4" xfId="43388"/>
    <cellStyle name="Table Units 3 2 9 4 2" xfId="43389"/>
    <cellStyle name="Table Units 3 2 9 4 3" xfId="43390"/>
    <cellStyle name="Table Units 3 2 9 5" xfId="43391"/>
    <cellStyle name="Table Units 3 2 9 6" xfId="43392"/>
    <cellStyle name="Table Units 3 3" xfId="43393"/>
    <cellStyle name="Table Units 3 3 10" xfId="43394"/>
    <cellStyle name="Table Units 3 3 10 2" xfId="43395"/>
    <cellStyle name="Table Units 3 3 10 2 2" xfId="43396"/>
    <cellStyle name="Table Units 3 3 10 2 3" xfId="43397"/>
    <cellStyle name="Table Units 3 3 10 3" xfId="43398"/>
    <cellStyle name="Table Units 3 3 10 4" xfId="43399"/>
    <cellStyle name="Table Units 3 3 11" xfId="43400"/>
    <cellStyle name="Table Units 3 3 11 2" xfId="43401"/>
    <cellStyle name="Table Units 3 3 11 3" xfId="43402"/>
    <cellStyle name="Table Units 3 3 12" xfId="43403"/>
    <cellStyle name="Table Units 3 3 13" xfId="43404"/>
    <cellStyle name="Table Units 3 3 2" xfId="43405"/>
    <cellStyle name="Table Units 3 3 2 2" xfId="43406"/>
    <cellStyle name="Table Units 3 3 2 2 2" xfId="43407"/>
    <cellStyle name="Table Units 3 3 2 2 2 2" xfId="43408"/>
    <cellStyle name="Table Units 3 3 2 2 2 3" xfId="43409"/>
    <cellStyle name="Table Units 3 3 2 2 3" xfId="43410"/>
    <cellStyle name="Table Units 3 3 2 2 4" xfId="43411"/>
    <cellStyle name="Table Units 3 3 2 3" xfId="43412"/>
    <cellStyle name="Table Units 3 3 2 3 2" xfId="43413"/>
    <cellStyle name="Table Units 3 3 2 3 2 2" xfId="43414"/>
    <cellStyle name="Table Units 3 3 2 3 2 3" xfId="43415"/>
    <cellStyle name="Table Units 3 3 2 3 3" xfId="43416"/>
    <cellStyle name="Table Units 3 3 2 3 4" xfId="43417"/>
    <cellStyle name="Table Units 3 3 2 4" xfId="43418"/>
    <cellStyle name="Table Units 3 3 2 4 2" xfId="43419"/>
    <cellStyle name="Table Units 3 3 2 4 3" xfId="43420"/>
    <cellStyle name="Table Units 3 3 2 5" xfId="43421"/>
    <cellStyle name="Table Units 3 3 2 6" xfId="43422"/>
    <cellStyle name="Table Units 3 3 3" xfId="43423"/>
    <cellStyle name="Table Units 3 3 3 2" xfId="43424"/>
    <cellStyle name="Table Units 3 3 3 2 2" xfId="43425"/>
    <cellStyle name="Table Units 3 3 3 2 2 2" xfId="43426"/>
    <cellStyle name="Table Units 3 3 3 2 2 3" xfId="43427"/>
    <cellStyle name="Table Units 3 3 3 2 3" xfId="43428"/>
    <cellStyle name="Table Units 3 3 3 2 4" xfId="43429"/>
    <cellStyle name="Table Units 3 3 3 3" xfId="43430"/>
    <cellStyle name="Table Units 3 3 3 3 2" xfId="43431"/>
    <cellStyle name="Table Units 3 3 3 3 2 2" xfId="43432"/>
    <cellStyle name="Table Units 3 3 3 3 2 3" xfId="43433"/>
    <cellStyle name="Table Units 3 3 3 3 3" xfId="43434"/>
    <cellStyle name="Table Units 3 3 3 3 4" xfId="43435"/>
    <cellStyle name="Table Units 3 3 3 4" xfId="43436"/>
    <cellStyle name="Table Units 3 3 3 4 2" xfId="43437"/>
    <cellStyle name="Table Units 3 3 3 4 3" xfId="43438"/>
    <cellStyle name="Table Units 3 3 3 5" xfId="43439"/>
    <cellStyle name="Table Units 3 3 3 6" xfId="43440"/>
    <cellStyle name="Table Units 3 3 4" xfId="43441"/>
    <cellStyle name="Table Units 3 3 4 2" xfId="43442"/>
    <cellStyle name="Table Units 3 3 4 2 2" xfId="43443"/>
    <cellStyle name="Table Units 3 3 4 2 2 2" xfId="43444"/>
    <cellStyle name="Table Units 3 3 4 2 2 3" xfId="43445"/>
    <cellStyle name="Table Units 3 3 4 2 3" xfId="43446"/>
    <cellStyle name="Table Units 3 3 4 2 4" xfId="43447"/>
    <cellStyle name="Table Units 3 3 4 3" xfId="43448"/>
    <cellStyle name="Table Units 3 3 4 3 2" xfId="43449"/>
    <cellStyle name="Table Units 3 3 4 3 2 2" xfId="43450"/>
    <cellStyle name="Table Units 3 3 4 3 2 3" xfId="43451"/>
    <cellStyle name="Table Units 3 3 4 3 3" xfId="43452"/>
    <cellStyle name="Table Units 3 3 4 3 4" xfId="43453"/>
    <cellStyle name="Table Units 3 3 4 4" xfId="43454"/>
    <cellStyle name="Table Units 3 3 4 4 2" xfId="43455"/>
    <cellStyle name="Table Units 3 3 4 4 3" xfId="43456"/>
    <cellStyle name="Table Units 3 3 4 5" xfId="43457"/>
    <cellStyle name="Table Units 3 3 4 6" xfId="43458"/>
    <cellStyle name="Table Units 3 3 5" xfId="43459"/>
    <cellStyle name="Table Units 3 3 5 2" xfId="43460"/>
    <cellStyle name="Table Units 3 3 5 2 2" xfId="43461"/>
    <cellStyle name="Table Units 3 3 5 2 2 2" xfId="43462"/>
    <cellStyle name="Table Units 3 3 5 2 2 3" xfId="43463"/>
    <cellStyle name="Table Units 3 3 5 2 3" xfId="43464"/>
    <cellStyle name="Table Units 3 3 5 2 4" xfId="43465"/>
    <cellStyle name="Table Units 3 3 5 3" xfId="43466"/>
    <cellStyle name="Table Units 3 3 5 3 2" xfId="43467"/>
    <cellStyle name="Table Units 3 3 5 3 2 2" xfId="43468"/>
    <cellStyle name="Table Units 3 3 5 3 2 3" xfId="43469"/>
    <cellStyle name="Table Units 3 3 5 3 3" xfId="43470"/>
    <cellStyle name="Table Units 3 3 5 3 4" xfId="43471"/>
    <cellStyle name="Table Units 3 3 5 4" xfId="43472"/>
    <cellStyle name="Table Units 3 3 5 4 2" xfId="43473"/>
    <cellStyle name="Table Units 3 3 5 4 3" xfId="43474"/>
    <cellStyle name="Table Units 3 3 5 5" xfId="43475"/>
    <cellStyle name="Table Units 3 3 5 6" xfId="43476"/>
    <cellStyle name="Table Units 3 3 6" xfId="43477"/>
    <cellStyle name="Table Units 3 3 6 2" xfId="43478"/>
    <cellStyle name="Table Units 3 3 6 2 2" xfId="43479"/>
    <cellStyle name="Table Units 3 3 6 2 2 2" xfId="43480"/>
    <cellStyle name="Table Units 3 3 6 2 2 3" xfId="43481"/>
    <cellStyle name="Table Units 3 3 6 2 3" xfId="43482"/>
    <cellStyle name="Table Units 3 3 6 2 4" xfId="43483"/>
    <cellStyle name="Table Units 3 3 6 3" xfId="43484"/>
    <cellStyle name="Table Units 3 3 6 3 2" xfId="43485"/>
    <cellStyle name="Table Units 3 3 6 3 2 2" xfId="43486"/>
    <cellStyle name="Table Units 3 3 6 3 2 3" xfId="43487"/>
    <cellStyle name="Table Units 3 3 6 3 3" xfId="43488"/>
    <cellStyle name="Table Units 3 3 6 3 4" xfId="43489"/>
    <cellStyle name="Table Units 3 3 6 4" xfId="43490"/>
    <cellStyle name="Table Units 3 3 6 4 2" xfId="43491"/>
    <cellStyle name="Table Units 3 3 6 4 3" xfId="43492"/>
    <cellStyle name="Table Units 3 3 6 5" xfId="43493"/>
    <cellStyle name="Table Units 3 3 6 6" xfId="43494"/>
    <cellStyle name="Table Units 3 3 7" xfId="43495"/>
    <cellStyle name="Table Units 3 3 7 2" xfId="43496"/>
    <cellStyle name="Table Units 3 3 7 2 2" xfId="43497"/>
    <cellStyle name="Table Units 3 3 7 2 2 2" xfId="43498"/>
    <cellStyle name="Table Units 3 3 7 2 2 3" xfId="43499"/>
    <cellStyle name="Table Units 3 3 7 2 3" xfId="43500"/>
    <cellStyle name="Table Units 3 3 7 2 4" xfId="43501"/>
    <cellStyle name="Table Units 3 3 7 3" xfId="43502"/>
    <cellStyle name="Table Units 3 3 7 3 2" xfId="43503"/>
    <cellStyle name="Table Units 3 3 7 3 2 2" xfId="43504"/>
    <cellStyle name="Table Units 3 3 7 3 2 3" xfId="43505"/>
    <cellStyle name="Table Units 3 3 7 3 3" xfId="43506"/>
    <cellStyle name="Table Units 3 3 7 3 4" xfId="43507"/>
    <cellStyle name="Table Units 3 3 7 4" xfId="43508"/>
    <cellStyle name="Table Units 3 3 7 4 2" xfId="43509"/>
    <cellStyle name="Table Units 3 3 7 4 3" xfId="43510"/>
    <cellStyle name="Table Units 3 3 7 5" xfId="43511"/>
    <cellStyle name="Table Units 3 3 7 6" xfId="43512"/>
    <cellStyle name="Table Units 3 3 8" xfId="43513"/>
    <cellStyle name="Table Units 3 3 8 2" xfId="43514"/>
    <cellStyle name="Table Units 3 3 8 2 2" xfId="43515"/>
    <cellStyle name="Table Units 3 3 8 2 2 2" xfId="43516"/>
    <cellStyle name="Table Units 3 3 8 2 2 3" xfId="43517"/>
    <cellStyle name="Table Units 3 3 8 2 3" xfId="43518"/>
    <cellStyle name="Table Units 3 3 8 2 4" xfId="43519"/>
    <cellStyle name="Table Units 3 3 8 3" xfId="43520"/>
    <cellStyle name="Table Units 3 3 8 3 2" xfId="43521"/>
    <cellStyle name="Table Units 3 3 8 3 2 2" xfId="43522"/>
    <cellStyle name="Table Units 3 3 8 3 2 3" xfId="43523"/>
    <cellStyle name="Table Units 3 3 8 3 3" xfId="43524"/>
    <cellStyle name="Table Units 3 3 8 3 4" xfId="43525"/>
    <cellStyle name="Table Units 3 3 8 4" xfId="43526"/>
    <cellStyle name="Table Units 3 3 8 4 2" xfId="43527"/>
    <cellStyle name="Table Units 3 3 8 4 3" xfId="43528"/>
    <cellStyle name="Table Units 3 3 8 5" xfId="43529"/>
    <cellStyle name="Table Units 3 3 8 6" xfId="43530"/>
    <cellStyle name="Table Units 3 3 9" xfId="43531"/>
    <cellStyle name="Table Units 3 3 9 2" xfId="43532"/>
    <cellStyle name="Table Units 3 3 9 2 2" xfId="43533"/>
    <cellStyle name="Table Units 3 3 9 2 3" xfId="43534"/>
    <cellStyle name="Table Units 3 3 9 3" xfId="43535"/>
    <cellStyle name="Table Units 3 3 9 4" xfId="43536"/>
    <cellStyle name="Table Units 3 4" xfId="43537"/>
    <cellStyle name="Table Units 3 4 2" xfId="43538"/>
    <cellStyle name="Table Units 3 4 2 2" xfId="43539"/>
    <cellStyle name="Table Units 3 4 2 2 2" xfId="43540"/>
    <cellStyle name="Table Units 3 4 2 2 3" xfId="43541"/>
    <cellStyle name="Table Units 3 4 2 3" xfId="43542"/>
    <cellStyle name="Table Units 3 4 2 4" xfId="43543"/>
    <cellStyle name="Table Units 3 4 3" xfId="43544"/>
    <cellStyle name="Table Units 3 4 3 2" xfId="43545"/>
    <cellStyle name="Table Units 3 4 3 2 2" xfId="43546"/>
    <cellStyle name="Table Units 3 4 3 2 3" xfId="43547"/>
    <cellStyle name="Table Units 3 4 3 3" xfId="43548"/>
    <cellStyle name="Table Units 3 4 3 4" xfId="43549"/>
    <cellStyle name="Table Units 3 4 4" xfId="43550"/>
    <cellStyle name="Table Units 3 4 4 2" xfId="43551"/>
    <cellStyle name="Table Units 3 4 4 3" xfId="43552"/>
    <cellStyle name="Table Units 3 4 5" xfId="43553"/>
    <cellStyle name="Table Units 3 4 6" xfId="43554"/>
    <cellStyle name="Table Units 3 5" xfId="43555"/>
    <cellStyle name="Table Units 3 5 2" xfId="43556"/>
    <cellStyle name="Table Units 3 5 2 2" xfId="43557"/>
    <cellStyle name="Table Units 3 5 2 2 2" xfId="43558"/>
    <cellStyle name="Table Units 3 5 2 2 3" xfId="43559"/>
    <cellStyle name="Table Units 3 5 2 3" xfId="43560"/>
    <cellStyle name="Table Units 3 5 2 4" xfId="43561"/>
    <cellStyle name="Table Units 3 5 3" xfId="43562"/>
    <cellStyle name="Table Units 3 5 3 2" xfId="43563"/>
    <cellStyle name="Table Units 3 5 3 2 2" xfId="43564"/>
    <cellStyle name="Table Units 3 5 3 2 3" xfId="43565"/>
    <cellStyle name="Table Units 3 5 3 3" xfId="43566"/>
    <cellStyle name="Table Units 3 5 3 4" xfId="43567"/>
    <cellStyle name="Table Units 3 5 4" xfId="43568"/>
    <cellStyle name="Table Units 3 5 4 2" xfId="43569"/>
    <cellStyle name="Table Units 3 5 4 3" xfId="43570"/>
    <cellStyle name="Table Units 3 5 5" xfId="43571"/>
    <cellStyle name="Table Units 3 5 6" xfId="43572"/>
    <cellStyle name="Table Units 3 6" xfId="43573"/>
    <cellStyle name="Table Units 3 6 2" xfId="43574"/>
    <cellStyle name="Table Units 3 6 2 2" xfId="43575"/>
    <cellStyle name="Table Units 3 6 2 2 2" xfId="43576"/>
    <cellStyle name="Table Units 3 6 2 2 3" xfId="43577"/>
    <cellStyle name="Table Units 3 6 2 3" xfId="43578"/>
    <cellStyle name="Table Units 3 6 2 4" xfId="43579"/>
    <cellStyle name="Table Units 3 6 3" xfId="43580"/>
    <cellStyle name="Table Units 3 6 3 2" xfId="43581"/>
    <cellStyle name="Table Units 3 6 3 2 2" xfId="43582"/>
    <cellStyle name="Table Units 3 6 3 2 3" xfId="43583"/>
    <cellStyle name="Table Units 3 6 3 3" xfId="43584"/>
    <cellStyle name="Table Units 3 6 3 4" xfId="43585"/>
    <cellStyle name="Table Units 3 6 4" xfId="43586"/>
    <cellStyle name="Table Units 3 6 4 2" xfId="43587"/>
    <cellStyle name="Table Units 3 6 4 3" xfId="43588"/>
    <cellStyle name="Table Units 3 6 5" xfId="43589"/>
    <cellStyle name="Table Units 3 6 6" xfId="43590"/>
    <cellStyle name="Table Units 3 7" xfId="43591"/>
    <cellStyle name="Table Units 3 7 2" xfId="43592"/>
    <cellStyle name="Table Units 3 7 2 2" xfId="43593"/>
    <cellStyle name="Table Units 3 7 2 2 2" xfId="43594"/>
    <cellStyle name="Table Units 3 7 2 2 3" xfId="43595"/>
    <cellStyle name="Table Units 3 7 2 3" xfId="43596"/>
    <cellStyle name="Table Units 3 7 2 4" xfId="43597"/>
    <cellStyle name="Table Units 3 7 3" xfId="43598"/>
    <cellStyle name="Table Units 3 7 3 2" xfId="43599"/>
    <cellStyle name="Table Units 3 7 3 2 2" xfId="43600"/>
    <cellStyle name="Table Units 3 7 3 2 3" xfId="43601"/>
    <cellStyle name="Table Units 3 7 3 3" xfId="43602"/>
    <cellStyle name="Table Units 3 7 3 4" xfId="43603"/>
    <cellStyle name="Table Units 3 7 4" xfId="43604"/>
    <cellStyle name="Table Units 3 7 4 2" xfId="43605"/>
    <cellStyle name="Table Units 3 7 4 3" xfId="43606"/>
    <cellStyle name="Table Units 3 7 5" xfId="43607"/>
    <cellStyle name="Table Units 3 7 6" xfId="43608"/>
    <cellStyle name="Table Units 3 8" xfId="43609"/>
    <cellStyle name="Table Units 3 8 2" xfId="43610"/>
    <cellStyle name="Table Units 3 8 2 2" xfId="43611"/>
    <cellStyle name="Table Units 3 8 2 2 2" xfId="43612"/>
    <cellStyle name="Table Units 3 8 2 2 3" xfId="43613"/>
    <cellStyle name="Table Units 3 8 2 3" xfId="43614"/>
    <cellStyle name="Table Units 3 8 2 4" xfId="43615"/>
    <cellStyle name="Table Units 3 8 3" xfId="43616"/>
    <cellStyle name="Table Units 3 8 3 2" xfId="43617"/>
    <cellStyle name="Table Units 3 8 3 2 2" xfId="43618"/>
    <cellStyle name="Table Units 3 8 3 2 3" xfId="43619"/>
    <cellStyle name="Table Units 3 8 3 3" xfId="43620"/>
    <cellStyle name="Table Units 3 8 3 4" xfId="43621"/>
    <cellStyle name="Table Units 3 8 4" xfId="43622"/>
    <cellStyle name="Table Units 3 8 4 2" xfId="43623"/>
    <cellStyle name="Table Units 3 8 4 3" xfId="43624"/>
    <cellStyle name="Table Units 3 8 5" xfId="43625"/>
    <cellStyle name="Table Units 3 8 6" xfId="43626"/>
    <cellStyle name="Table Units 3 9" xfId="43627"/>
    <cellStyle name="Table Units 3 9 2" xfId="43628"/>
    <cellStyle name="Table Units 3 9 2 2" xfId="43629"/>
    <cellStyle name="Table Units 3 9 2 2 2" xfId="43630"/>
    <cellStyle name="Table Units 3 9 2 2 3" xfId="43631"/>
    <cellStyle name="Table Units 3 9 2 3" xfId="43632"/>
    <cellStyle name="Table Units 3 9 2 4" xfId="43633"/>
    <cellStyle name="Table Units 3 9 3" xfId="43634"/>
    <cellStyle name="Table Units 3 9 3 2" xfId="43635"/>
    <cellStyle name="Table Units 3 9 3 2 2" xfId="43636"/>
    <cellStyle name="Table Units 3 9 3 2 3" xfId="43637"/>
    <cellStyle name="Table Units 3 9 3 3" xfId="43638"/>
    <cellStyle name="Table Units 3 9 3 4" xfId="43639"/>
    <cellStyle name="Table Units 3 9 4" xfId="43640"/>
    <cellStyle name="Table Units 3 9 4 2" xfId="43641"/>
    <cellStyle name="Table Units 3 9 4 3" xfId="43642"/>
    <cellStyle name="Table Units 3 9 5" xfId="43643"/>
    <cellStyle name="Table Units 3 9 6" xfId="43644"/>
    <cellStyle name="Table Units 4" xfId="43645"/>
    <cellStyle name="Table Units 4 10" xfId="43646"/>
    <cellStyle name="Table Units 4 10 2" xfId="43647"/>
    <cellStyle name="Table Units 4 10 2 2" xfId="43648"/>
    <cellStyle name="Table Units 4 10 2 3" xfId="43649"/>
    <cellStyle name="Table Units 4 10 3" xfId="43650"/>
    <cellStyle name="Table Units 4 10 4" xfId="43651"/>
    <cellStyle name="Table Units 4 11" xfId="43652"/>
    <cellStyle name="Table Units 4 12" xfId="43653"/>
    <cellStyle name="Table Units 4 2" xfId="43654"/>
    <cellStyle name="Table Units 4 2 2" xfId="43655"/>
    <cellStyle name="Table Units 4 2 2 2" xfId="43656"/>
    <cellStyle name="Table Units 4 2 2 2 2" xfId="43657"/>
    <cellStyle name="Table Units 4 2 2 2 3" xfId="43658"/>
    <cellStyle name="Table Units 4 2 2 3" xfId="43659"/>
    <cellStyle name="Table Units 4 2 2 4" xfId="43660"/>
    <cellStyle name="Table Units 4 2 3" xfId="43661"/>
    <cellStyle name="Table Units 4 2 3 2" xfId="43662"/>
    <cellStyle name="Table Units 4 2 3 2 2" xfId="43663"/>
    <cellStyle name="Table Units 4 2 3 2 3" xfId="43664"/>
    <cellStyle name="Table Units 4 2 3 3" xfId="43665"/>
    <cellStyle name="Table Units 4 2 3 4" xfId="43666"/>
    <cellStyle name="Table Units 4 2 4" xfId="43667"/>
    <cellStyle name="Table Units 4 2 4 2" xfId="43668"/>
    <cellStyle name="Table Units 4 2 4 3" xfId="43669"/>
    <cellStyle name="Table Units 4 2 5" xfId="43670"/>
    <cellStyle name="Table Units 4 2 6" xfId="43671"/>
    <cellStyle name="Table Units 4 3" xfId="43672"/>
    <cellStyle name="Table Units 4 3 2" xfId="43673"/>
    <cellStyle name="Table Units 4 3 2 2" xfId="43674"/>
    <cellStyle name="Table Units 4 3 2 2 2" xfId="43675"/>
    <cellStyle name="Table Units 4 3 2 2 3" xfId="43676"/>
    <cellStyle name="Table Units 4 3 2 3" xfId="43677"/>
    <cellStyle name="Table Units 4 3 2 4" xfId="43678"/>
    <cellStyle name="Table Units 4 3 3" xfId="43679"/>
    <cellStyle name="Table Units 4 3 3 2" xfId="43680"/>
    <cellStyle name="Table Units 4 3 3 2 2" xfId="43681"/>
    <cellStyle name="Table Units 4 3 3 2 3" xfId="43682"/>
    <cellStyle name="Table Units 4 3 3 3" xfId="43683"/>
    <cellStyle name="Table Units 4 3 3 4" xfId="43684"/>
    <cellStyle name="Table Units 4 3 4" xfId="43685"/>
    <cellStyle name="Table Units 4 3 4 2" xfId="43686"/>
    <cellStyle name="Table Units 4 3 4 3" xfId="43687"/>
    <cellStyle name="Table Units 4 3 5" xfId="43688"/>
    <cellStyle name="Table Units 4 3 6" xfId="43689"/>
    <cellStyle name="Table Units 4 4" xfId="43690"/>
    <cellStyle name="Table Units 4 4 2" xfId="43691"/>
    <cellStyle name="Table Units 4 4 2 2" xfId="43692"/>
    <cellStyle name="Table Units 4 4 2 2 2" xfId="43693"/>
    <cellStyle name="Table Units 4 4 2 2 3" xfId="43694"/>
    <cellStyle name="Table Units 4 4 2 3" xfId="43695"/>
    <cellStyle name="Table Units 4 4 2 4" xfId="43696"/>
    <cellStyle name="Table Units 4 4 3" xfId="43697"/>
    <cellStyle name="Table Units 4 4 3 2" xfId="43698"/>
    <cellStyle name="Table Units 4 4 3 2 2" xfId="43699"/>
    <cellStyle name="Table Units 4 4 3 2 3" xfId="43700"/>
    <cellStyle name="Table Units 4 4 3 3" xfId="43701"/>
    <cellStyle name="Table Units 4 4 3 4" xfId="43702"/>
    <cellStyle name="Table Units 4 4 4" xfId="43703"/>
    <cellStyle name="Table Units 4 4 4 2" xfId="43704"/>
    <cellStyle name="Table Units 4 4 4 3" xfId="43705"/>
    <cellStyle name="Table Units 4 4 5" xfId="43706"/>
    <cellStyle name="Table Units 4 4 6" xfId="43707"/>
    <cellStyle name="Table Units 4 5" xfId="43708"/>
    <cellStyle name="Table Units 4 5 2" xfId="43709"/>
    <cellStyle name="Table Units 4 5 2 2" xfId="43710"/>
    <cellStyle name="Table Units 4 5 2 2 2" xfId="43711"/>
    <cellStyle name="Table Units 4 5 2 2 3" xfId="43712"/>
    <cellStyle name="Table Units 4 5 2 3" xfId="43713"/>
    <cellStyle name="Table Units 4 5 2 4" xfId="43714"/>
    <cellStyle name="Table Units 4 5 3" xfId="43715"/>
    <cellStyle name="Table Units 4 5 3 2" xfId="43716"/>
    <cellStyle name="Table Units 4 5 3 2 2" xfId="43717"/>
    <cellStyle name="Table Units 4 5 3 2 3" xfId="43718"/>
    <cellStyle name="Table Units 4 5 3 3" xfId="43719"/>
    <cellStyle name="Table Units 4 5 3 4" xfId="43720"/>
    <cellStyle name="Table Units 4 5 4" xfId="43721"/>
    <cellStyle name="Table Units 4 5 4 2" xfId="43722"/>
    <cellStyle name="Table Units 4 5 4 3" xfId="43723"/>
    <cellStyle name="Table Units 4 5 5" xfId="43724"/>
    <cellStyle name="Table Units 4 5 6" xfId="43725"/>
    <cellStyle name="Table Units 4 6" xfId="43726"/>
    <cellStyle name="Table Units 4 6 2" xfId="43727"/>
    <cellStyle name="Table Units 4 6 2 2" xfId="43728"/>
    <cellStyle name="Table Units 4 6 2 2 2" xfId="43729"/>
    <cellStyle name="Table Units 4 6 2 2 3" xfId="43730"/>
    <cellStyle name="Table Units 4 6 2 3" xfId="43731"/>
    <cellStyle name="Table Units 4 6 2 4" xfId="43732"/>
    <cellStyle name="Table Units 4 6 3" xfId="43733"/>
    <cellStyle name="Table Units 4 6 3 2" xfId="43734"/>
    <cellStyle name="Table Units 4 6 3 2 2" xfId="43735"/>
    <cellStyle name="Table Units 4 6 3 2 3" xfId="43736"/>
    <cellStyle name="Table Units 4 6 3 3" xfId="43737"/>
    <cellStyle name="Table Units 4 6 3 4" xfId="43738"/>
    <cellStyle name="Table Units 4 6 4" xfId="43739"/>
    <cellStyle name="Table Units 4 6 4 2" xfId="43740"/>
    <cellStyle name="Table Units 4 6 4 3" xfId="43741"/>
    <cellStyle name="Table Units 4 6 5" xfId="43742"/>
    <cellStyle name="Table Units 4 6 6" xfId="43743"/>
    <cellStyle name="Table Units 4 7" xfId="43744"/>
    <cellStyle name="Table Units 4 7 2" xfId="43745"/>
    <cellStyle name="Table Units 4 7 2 2" xfId="43746"/>
    <cellStyle name="Table Units 4 7 2 2 2" xfId="43747"/>
    <cellStyle name="Table Units 4 7 2 2 3" xfId="43748"/>
    <cellStyle name="Table Units 4 7 2 3" xfId="43749"/>
    <cellStyle name="Table Units 4 7 2 4" xfId="43750"/>
    <cellStyle name="Table Units 4 7 3" xfId="43751"/>
    <cellStyle name="Table Units 4 7 3 2" xfId="43752"/>
    <cellStyle name="Table Units 4 7 3 2 2" xfId="43753"/>
    <cellStyle name="Table Units 4 7 3 2 3" xfId="43754"/>
    <cellStyle name="Table Units 4 7 3 3" xfId="43755"/>
    <cellStyle name="Table Units 4 7 3 4" xfId="43756"/>
    <cellStyle name="Table Units 4 7 4" xfId="43757"/>
    <cellStyle name="Table Units 4 7 4 2" xfId="43758"/>
    <cellStyle name="Table Units 4 7 4 3" xfId="43759"/>
    <cellStyle name="Table Units 4 7 5" xfId="43760"/>
    <cellStyle name="Table Units 4 7 6" xfId="43761"/>
    <cellStyle name="Table Units 4 8" xfId="43762"/>
    <cellStyle name="Table Units 4 8 2" xfId="43763"/>
    <cellStyle name="Table Units 4 8 2 2" xfId="43764"/>
    <cellStyle name="Table Units 4 8 2 2 2" xfId="43765"/>
    <cellStyle name="Table Units 4 8 2 2 3" xfId="43766"/>
    <cellStyle name="Table Units 4 8 2 3" xfId="43767"/>
    <cellStyle name="Table Units 4 8 2 4" xfId="43768"/>
    <cellStyle name="Table Units 4 8 3" xfId="43769"/>
    <cellStyle name="Table Units 4 8 3 2" xfId="43770"/>
    <cellStyle name="Table Units 4 8 3 2 2" xfId="43771"/>
    <cellStyle name="Table Units 4 8 3 2 3" xfId="43772"/>
    <cellStyle name="Table Units 4 8 3 3" xfId="43773"/>
    <cellStyle name="Table Units 4 8 3 4" xfId="43774"/>
    <cellStyle name="Table Units 4 8 4" xfId="43775"/>
    <cellStyle name="Table Units 4 8 4 2" xfId="43776"/>
    <cellStyle name="Table Units 4 8 4 3" xfId="43777"/>
    <cellStyle name="Table Units 4 8 5" xfId="43778"/>
    <cellStyle name="Table Units 4 8 6" xfId="43779"/>
    <cellStyle name="Table Units 4 9" xfId="43780"/>
    <cellStyle name="Table Units 4 9 2" xfId="43781"/>
    <cellStyle name="Table Units 4 9 2 2" xfId="43782"/>
    <cellStyle name="Table Units 4 9 2 2 2" xfId="43783"/>
    <cellStyle name="Table Units 4 9 2 2 3" xfId="43784"/>
    <cellStyle name="Table Units 4 9 2 3" xfId="43785"/>
    <cellStyle name="Table Units 4 9 2 4" xfId="43786"/>
    <cellStyle name="Table Units 4 9 3" xfId="43787"/>
    <cellStyle name="Table Units 4 9 3 2" xfId="43788"/>
    <cellStyle name="Table Units 4 9 3 2 2" xfId="43789"/>
    <cellStyle name="Table Units 4 9 3 2 3" xfId="43790"/>
    <cellStyle name="Table Units 4 9 3 3" xfId="43791"/>
    <cellStyle name="Table Units 4 9 3 4" xfId="43792"/>
    <cellStyle name="Table Units 4 9 4" xfId="43793"/>
    <cellStyle name="Table Units 4 9 4 2" xfId="43794"/>
    <cellStyle name="Table Units 4 9 4 3" xfId="43795"/>
    <cellStyle name="Table Units 4 9 5" xfId="43796"/>
    <cellStyle name="Table Units 4 9 6" xfId="43797"/>
    <cellStyle name="Table Units 5" xfId="43798"/>
    <cellStyle name="Table Units 5 2" xfId="43799"/>
    <cellStyle name="Table Units 5 2 2" xfId="43800"/>
    <cellStyle name="Table Units 5 2 2 2" xfId="43801"/>
    <cellStyle name="Table Units 5 2 2 3" xfId="43802"/>
    <cellStyle name="Table Units 5 2 3" xfId="43803"/>
    <cellStyle name="Table Units 5 2 4" xfId="43804"/>
    <cellStyle name="Table Units 5 3" xfId="43805"/>
    <cellStyle name="Table Units 5 3 2" xfId="43806"/>
    <cellStyle name="Table Units 5 3 2 2" xfId="43807"/>
    <cellStyle name="Table Units 5 3 2 3" xfId="43808"/>
    <cellStyle name="Table Units 5 3 3" xfId="43809"/>
    <cellStyle name="Table Units 5 3 4" xfId="43810"/>
    <cellStyle name="Table Units 5 4" xfId="43811"/>
    <cellStyle name="Table Units 5 4 2" xfId="43812"/>
    <cellStyle name="Table Units 5 4 3" xfId="43813"/>
    <cellStyle name="Table Units 5 5" xfId="43814"/>
    <cellStyle name="Table Units 5 6" xfId="43815"/>
    <cellStyle name="Table Units 6" xfId="43816"/>
    <cellStyle name="Table Units 6 2" xfId="43817"/>
    <cellStyle name="Table Units 6 2 2" xfId="43818"/>
    <cellStyle name="Table Units 6 2 2 2" xfId="43819"/>
    <cellStyle name="Table Units 6 2 2 3" xfId="43820"/>
    <cellStyle name="Table Units 6 2 3" xfId="43821"/>
    <cellStyle name="Table Units 6 2 4" xfId="43822"/>
    <cellStyle name="Table Units 6 3" xfId="43823"/>
    <cellStyle name="Table Units 6 3 2" xfId="43824"/>
    <cellStyle name="Table Units 6 3 2 2" xfId="43825"/>
    <cellStyle name="Table Units 6 3 2 3" xfId="43826"/>
    <cellStyle name="Table Units 6 3 3" xfId="43827"/>
    <cellStyle name="Table Units 6 3 4" xfId="43828"/>
    <cellStyle name="Table Units 6 4" xfId="43829"/>
    <cellStyle name="Table Units 6 4 2" xfId="43830"/>
    <cellStyle name="Table Units 6 4 3" xfId="43831"/>
    <cellStyle name="Table Units 6 5" xfId="43832"/>
    <cellStyle name="Table Units 6 6" xfId="43833"/>
    <cellStyle name="Table Units 7" xfId="43834"/>
    <cellStyle name="Table Units 7 2" xfId="43835"/>
    <cellStyle name="Table Units 7 2 2" xfId="43836"/>
    <cellStyle name="Table Units 7 2 2 2" xfId="43837"/>
    <cellStyle name="Table Units 7 2 2 3" xfId="43838"/>
    <cellStyle name="Table Units 7 2 3" xfId="43839"/>
    <cellStyle name="Table Units 7 2 4" xfId="43840"/>
    <cellStyle name="Table Units 7 3" xfId="43841"/>
    <cellStyle name="Table Units 7 3 2" xfId="43842"/>
    <cellStyle name="Table Units 7 3 2 2" xfId="43843"/>
    <cellStyle name="Table Units 7 3 2 3" xfId="43844"/>
    <cellStyle name="Table Units 7 3 3" xfId="43845"/>
    <cellStyle name="Table Units 7 3 4" xfId="43846"/>
    <cellStyle name="Table Units 7 4" xfId="43847"/>
    <cellStyle name="Table Units 7 4 2" xfId="43848"/>
    <cellStyle name="Table Units 7 4 3" xfId="43849"/>
    <cellStyle name="Table Units 7 5" xfId="43850"/>
    <cellStyle name="Table Units 7 6" xfId="43851"/>
    <cellStyle name="Table Units 8" xfId="43852"/>
    <cellStyle name="Table Units 8 2" xfId="43853"/>
    <cellStyle name="Table Units 8 2 2" xfId="43854"/>
    <cellStyle name="Table Units 8 2 2 2" xfId="43855"/>
    <cellStyle name="Table Units 8 2 2 3" xfId="43856"/>
    <cellStyle name="Table Units 8 2 3" xfId="43857"/>
    <cellStyle name="Table Units 8 2 4" xfId="43858"/>
    <cellStyle name="Table Units 8 3" xfId="43859"/>
    <cellStyle name="Table Units 8 3 2" xfId="43860"/>
    <cellStyle name="Table Units 8 3 2 2" xfId="43861"/>
    <cellStyle name="Table Units 8 3 2 3" xfId="43862"/>
    <cellStyle name="Table Units 8 3 3" xfId="43863"/>
    <cellStyle name="Table Units 8 3 4" xfId="43864"/>
    <cellStyle name="Table Units 8 4" xfId="43865"/>
    <cellStyle name="Table Units 8 4 2" xfId="43866"/>
    <cellStyle name="Table Units 8 4 3" xfId="43867"/>
    <cellStyle name="Table Units 8 5" xfId="43868"/>
    <cellStyle name="Table Units 8 6" xfId="43869"/>
    <cellStyle name="Table Units 9" xfId="43870"/>
    <cellStyle name="Table Units 9 2" xfId="43871"/>
    <cellStyle name="Table Units 9 2 2" xfId="43872"/>
    <cellStyle name="Table Units 9 2 2 2" xfId="43873"/>
    <cellStyle name="Table Units 9 2 2 3" xfId="43874"/>
    <cellStyle name="Table Units 9 2 3" xfId="43875"/>
    <cellStyle name="Table Units 9 2 4" xfId="43876"/>
    <cellStyle name="Table Units 9 3" xfId="43877"/>
    <cellStyle name="Table Units 9 3 2" xfId="43878"/>
    <cellStyle name="Table Units 9 3 2 2" xfId="43879"/>
    <cellStyle name="Table Units 9 3 2 3" xfId="43880"/>
    <cellStyle name="Table Units 9 3 3" xfId="43881"/>
    <cellStyle name="Table Units 9 3 4" xfId="43882"/>
    <cellStyle name="Table Units 9 4" xfId="43883"/>
    <cellStyle name="Table Units 9 4 2" xfId="43884"/>
    <cellStyle name="Table Units 9 4 3" xfId="43885"/>
    <cellStyle name="Table Units 9 5" xfId="43886"/>
    <cellStyle name="Table Units 9 6" xfId="43887"/>
    <cellStyle name="Table Units_by Company" xfId="43888"/>
    <cellStyle name="Table#" xfId="683"/>
    <cellStyle name="TableColHeadLeft" xfId="684"/>
    <cellStyle name="TableColHeadRight" xfId="685"/>
    <cellStyle name="TableData" xfId="686"/>
    <cellStyle name="TableFootnote" xfId="687"/>
    <cellStyle name="TableSub" xfId="688"/>
    <cellStyle name="TableText" xfId="689"/>
    <cellStyle name="TableText1" xfId="690"/>
    <cellStyle name="TableTitle" xfId="691"/>
    <cellStyle name="Term" xfId="692"/>
    <cellStyle name="Term 2" xfId="43889"/>
    <cellStyle name="text" xfId="693"/>
    <cellStyle name="Text [Bullet]" xfId="694"/>
    <cellStyle name="Text [Bullet] 2" xfId="43890"/>
    <cellStyle name="Text [Dash]" xfId="695"/>
    <cellStyle name="Text [Dash] 2" xfId="43891"/>
    <cellStyle name="Text [Em-Dash]" xfId="696"/>
    <cellStyle name="Text [Em-Dash] 2" xfId="43892"/>
    <cellStyle name="Text Data Entry" xfId="43893"/>
    <cellStyle name="Text Indent A" xfId="697"/>
    <cellStyle name="Text Indent A 2" xfId="43894"/>
    <cellStyle name="Text Indent B" xfId="698"/>
    <cellStyle name="Text Indent B 2" xfId="43895"/>
    <cellStyle name="Text Indent C" xfId="699"/>
    <cellStyle name="Text Indent C 2" xfId="43896"/>
    <cellStyle name="Text Right" xfId="700"/>
    <cellStyle name="Text Right 2" xfId="43897"/>
    <cellStyle name="Text Right 3" xfId="43898"/>
    <cellStyle name="Text_Debt Assump" xfId="43899"/>
    <cellStyle name="Texte explicatif" xfId="43900"/>
    <cellStyle name="Tickmark" xfId="701"/>
    <cellStyle name="Tickmark 2" xfId="43901"/>
    <cellStyle name="Tim" xfId="702"/>
    <cellStyle name="Tim 2" xfId="43902"/>
    <cellStyle name="Tim 2 2" xfId="43903"/>
    <cellStyle name="Tim 3" xfId="43904"/>
    <cellStyle name="Tim 3 2" xfId="43905"/>
    <cellStyle name="Tim 3 3" xfId="43906"/>
    <cellStyle name="Tim 4" xfId="43907"/>
    <cellStyle name="Tim_by Company" xfId="43908"/>
    <cellStyle name="TIME" xfId="703"/>
    <cellStyle name="TIME 2" xfId="43909"/>
    <cellStyle name="TIME 3" xfId="43910"/>
    <cellStyle name="Times" xfId="704"/>
    <cellStyle name="Times [1]" xfId="705"/>
    <cellStyle name="Times [1] 2" xfId="43911"/>
    <cellStyle name="Times [2]" xfId="706"/>
    <cellStyle name="Times [2] 2" xfId="43912"/>
    <cellStyle name="Times 12" xfId="707"/>
    <cellStyle name="Times 12 2" xfId="43913"/>
    <cellStyle name="Times 12 3" xfId="43914"/>
    <cellStyle name="Times 2" xfId="43915"/>
    <cellStyle name="Times 3" xfId="43916"/>
    <cellStyle name="Times 4" xfId="43917"/>
    <cellStyle name="Times 5" xfId="43918"/>
    <cellStyle name="Times 6" xfId="43919"/>
    <cellStyle name="Times 7" xfId="43920"/>
    <cellStyle name="Times 8" xfId="43921"/>
    <cellStyle name="Times 9" xfId="43922"/>
    <cellStyle name="Times New Roman" xfId="708"/>
    <cellStyle name="Title 2" xfId="709"/>
    <cellStyle name="Title 3" xfId="43923"/>
    <cellStyle name="Title1" xfId="710"/>
    <cellStyle name="TitleOther" xfId="711"/>
    <cellStyle name="Titre" xfId="43924"/>
    <cellStyle name="Titre 1" xfId="43925"/>
    <cellStyle name="Titre 2" xfId="43926"/>
    <cellStyle name="Titre 3" xfId="43927"/>
    <cellStyle name="Titre 4" xfId="43928"/>
    <cellStyle name="TitreRub" xfId="712"/>
    <cellStyle name="TitreRub 2" xfId="43929"/>
    <cellStyle name="TitreRub 2 2" xfId="43930"/>
    <cellStyle name="TitreRub 3" xfId="43931"/>
    <cellStyle name="TitreRub 3 2" xfId="43932"/>
    <cellStyle name="TitreTab" xfId="713"/>
    <cellStyle name="TitreTab 2" xfId="43933"/>
    <cellStyle name="TitreTab 2 2" xfId="43934"/>
    <cellStyle name="TitreTab 3" xfId="43935"/>
    <cellStyle name="TitreTab 3 2" xfId="43936"/>
    <cellStyle name="TOC 1" xfId="43937"/>
    <cellStyle name="TOC 2" xfId="43938"/>
    <cellStyle name="TOC 3" xfId="43939"/>
    <cellStyle name="TOC 4" xfId="43940"/>
    <cellStyle name="Topheader" xfId="714"/>
    <cellStyle name="Total 1" xfId="715"/>
    <cellStyle name="Total 1 2" xfId="1105"/>
    <cellStyle name="Total 1 2 2" xfId="1140"/>
    <cellStyle name="Total 1 2 2 10" xfId="15214"/>
    <cellStyle name="Total 1 2 2 11" xfId="21977"/>
    <cellStyle name="Total 1 2 2 12" xfId="27354"/>
    <cellStyle name="Total 1 2 2 13" xfId="28964"/>
    <cellStyle name="Total 1 2 2 2" xfId="1241"/>
    <cellStyle name="Total 1 2 2 2 10" xfId="21978"/>
    <cellStyle name="Total 1 2 2 2 11" xfId="27355"/>
    <cellStyle name="Total 1 2 2 2 12" xfId="28965"/>
    <cellStyle name="Total 1 2 2 2 2" xfId="1792"/>
    <cellStyle name="Total 1 2 2 2 2 2" xfId="4341"/>
    <cellStyle name="Total 1 2 2 2 2 2 2" xfId="10688"/>
    <cellStyle name="Total 1 2 2 2 2 2 3" xfId="15217"/>
    <cellStyle name="Total 1 2 2 2 2 2 4" xfId="19731"/>
    <cellStyle name="Total 1 2 2 2 2 2 5" xfId="21980"/>
    <cellStyle name="Total 1 2 2 2 2 2 6" xfId="27357"/>
    <cellStyle name="Total 1 2 2 2 2 2 7" xfId="28967"/>
    <cellStyle name="Total 1 2 2 2 2 3" xfId="10687"/>
    <cellStyle name="Total 1 2 2 2 2 4" xfId="15216"/>
    <cellStyle name="Total 1 2 2 2 2 5" xfId="19730"/>
    <cellStyle name="Total 1 2 2 2 2 6" xfId="21979"/>
    <cellStyle name="Total 1 2 2 2 2 7" xfId="27356"/>
    <cellStyle name="Total 1 2 2 2 2 8" xfId="28966"/>
    <cellStyle name="Total 1 2 2 2 3" xfId="2211"/>
    <cellStyle name="Total 1 2 2 2 3 2" xfId="4758"/>
    <cellStyle name="Total 1 2 2 2 3 2 2" xfId="10690"/>
    <cellStyle name="Total 1 2 2 2 3 2 3" xfId="15219"/>
    <cellStyle name="Total 1 2 2 2 3 2 4" xfId="19733"/>
    <cellStyle name="Total 1 2 2 2 3 2 5" xfId="21982"/>
    <cellStyle name="Total 1 2 2 2 3 2 6" xfId="27359"/>
    <cellStyle name="Total 1 2 2 2 3 2 7" xfId="28969"/>
    <cellStyle name="Total 1 2 2 2 3 3" xfId="10689"/>
    <cellStyle name="Total 1 2 2 2 3 4" xfId="15218"/>
    <cellStyle name="Total 1 2 2 2 3 5" xfId="19732"/>
    <cellStyle name="Total 1 2 2 2 3 6" xfId="21981"/>
    <cellStyle name="Total 1 2 2 2 3 7" xfId="27358"/>
    <cellStyle name="Total 1 2 2 2 3 8" xfId="28968"/>
    <cellStyle name="Total 1 2 2 2 4" xfId="2623"/>
    <cellStyle name="Total 1 2 2 2 4 2" xfId="5170"/>
    <cellStyle name="Total 1 2 2 2 4 2 2" xfId="10692"/>
    <cellStyle name="Total 1 2 2 2 4 2 3" xfId="15221"/>
    <cellStyle name="Total 1 2 2 2 4 2 4" xfId="19735"/>
    <cellStyle name="Total 1 2 2 2 4 2 5" xfId="21984"/>
    <cellStyle name="Total 1 2 2 2 4 2 6" xfId="27361"/>
    <cellStyle name="Total 1 2 2 2 4 2 7" xfId="28971"/>
    <cellStyle name="Total 1 2 2 2 4 3" xfId="10691"/>
    <cellStyle name="Total 1 2 2 2 4 4" xfId="15220"/>
    <cellStyle name="Total 1 2 2 2 4 5" xfId="21983"/>
    <cellStyle name="Total 1 2 2 2 4 6" xfId="27360"/>
    <cellStyle name="Total 1 2 2 2 4 7" xfId="28970"/>
    <cellStyle name="Total 1 2 2 2 5" xfId="3038"/>
    <cellStyle name="Total 1 2 2 2 5 2" xfId="5585"/>
    <cellStyle name="Total 1 2 2 2 5 2 2" xfId="10694"/>
    <cellStyle name="Total 1 2 2 2 5 2 3" xfId="15223"/>
    <cellStyle name="Total 1 2 2 2 5 2 4" xfId="19737"/>
    <cellStyle name="Total 1 2 2 2 5 2 5" xfId="21986"/>
    <cellStyle name="Total 1 2 2 2 5 2 6" xfId="27363"/>
    <cellStyle name="Total 1 2 2 2 5 2 7" xfId="28973"/>
    <cellStyle name="Total 1 2 2 2 5 3" xfId="10693"/>
    <cellStyle name="Total 1 2 2 2 5 4" xfId="15222"/>
    <cellStyle name="Total 1 2 2 2 5 5" xfId="19736"/>
    <cellStyle name="Total 1 2 2 2 5 6" xfId="21985"/>
    <cellStyle name="Total 1 2 2 2 5 7" xfId="27362"/>
    <cellStyle name="Total 1 2 2 2 5 8" xfId="28972"/>
    <cellStyle name="Total 1 2 2 2 6" xfId="3508"/>
    <cellStyle name="Total 1 2 2 2 6 2" xfId="10695"/>
    <cellStyle name="Total 1 2 2 2 6 3" xfId="15224"/>
    <cellStyle name="Total 1 2 2 2 6 4" xfId="19738"/>
    <cellStyle name="Total 1 2 2 2 6 5" xfId="21987"/>
    <cellStyle name="Total 1 2 2 2 6 6" xfId="27364"/>
    <cellStyle name="Total 1 2 2 2 6 7" xfId="28974"/>
    <cellStyle name="Total 1 2 2 2 7" xfId="3794"/>
    <cellStyle name="Total 1 2 2 2 7 2" xfId="10696"/>
    <cellStyle name="Total 1 2 2 2 7 3" xfId="15225"/>
    <cellStyle name="Total 1 2 2 2 7 4" xfId="19739"/>
    <cellStyle name="Total 1 2 2 2 7 5" xfId="21988"/>
    <cellStyle name="Total 1 2 2 2 7 6" xfId="27365"/>
    <cellStyle name="Total 1 2 2 2 7 7" xfId="28975"/>
    <cellStyle name="Total 1 2 2 2 8" xfId="10686"/>
    <cellStyle name="Total 1 2 2 2 9" xfId="15215"/>
    <cellStyle name="Total 1 2 2 3" xfId="1340"/>
    <cellStyle name="Total 1 2 2 3 10" xfId="21989"/>
    <cellStyle name="Total 1 2 2 3 11" xfId="27366"/>
    <cellStyle name="Total 1 2 2 3 12" xfId="28976"/>
    <cellStyle name="Total 1 2 2 3 2" xfId="1891"/>
    <cellStyle name="Total 1 2 2 3 2 2" xfId="4440"/>
    <cellStyle name="Total 1 2 2 3 2 2 2" xfId="10699"/>
    <cellStyle name="Total 1 2 2 3 2 2 3" xfId="15228"/>
    <cellStyle name="Total 1 2 2 3 2 2 4" xfId="19742"/>
    <cellStyle name="Total 1 2 2 3 2 2 5" xfId="21991"/>
    <cellStyle name="Total 1 2 2 3 2 2 6" xfId="27368"/>
    <cellStyle name="Total 1 2 2 3 2 2 7" xfId="28978"/>
    <cellStyle name="Total 1 2 2 3 2 3" xfId="10698"/>
    <cellStyle name="Total 1 2 2 3 2 4" xfId="15227"/>
    <cellStyle name="Total 1 2 2 3 2 5" xfId="19741"/>
    <cellStyle name="Total 1 2 2 3 2 6" xfId="21990"/>
    <cellStyle name="Total 1 2 2 3 2 7" xfId="27367"/>
    <cellStyle name="Total 1 2 2 3 2 8" xfId="28977"/>
    <cellStyle name="Total 1 2 2 3 3" xfId="2310"/>
    <cellStyle name="Total 1 2 2 3 3 2" xfId="4857"/>
    <cellStyle name="Total 1 2 2 3 3 2 2" xfId="10701"/>
    <cellStyle name="Total 1 2 2 3 3 2 3" xfId="15230"/>
    <cellStyle name="Total 1 2 2 3 3 2 4" xfId="19744"/>
    <cellStyle name="Total 1 2 2 3 3 2 5" xfId="21993"/>
    <cellStyle name="Total 1 2 2 3 3 2 6" xfId="27370"/>
    <cellStyle name="Total 1 2 2 3 3 2 7" xfId="28980"/>
    <cellStyle name="Total 1 2 2 3 3 3" xfId="10700"/>
    <cellStyle name="Total 1 2 2 3 3 4" xfId="15229"/>
    <cellStyle name="Total 1 2 2 3 3 5" xfId="19743"/>
    <cellStyle name="Total 1 2 2 3 3 6" xfId="21992"/>
    <cellStyle name="Total 1 2 2 3 3 7" xfId="27369"/>
    <cellStyle name="Total 1 2 2 3 3 8" xfId="28979"/>
    <cellStyle name="Total 1 2 2 3 4" xfId="2722"/>
    <cellStyle name="Total 1 2 2 3 4 2" xfId="5269"/>
    <cellStyle name="Total 1 2 2 3 4 2 2" xfId="10703"/>
    <cellStyle name="Total 1 2 2 3 4 2 3" xfId="15232"/>
    <cellStyle name="Total 1 2 2 3 4 2 4" xfId="19746"/>
    <cellStyle name="Total 1 2 2 3 4 2 5" xfId="21995"/>
    <cellStyle name="Total 1 2 2 3 4 2 6" xfId="27372"/>
    <cellStyle name="Total 1 2 2 3 4 2 7" xfId="28982"/>
    <cellStyle name="Total 1 2 2 3 4 3" xfId="10702"/>
    <cellStyle name="Total 1 2 2 3 4 4" xfId="15231"/>
    <cellStyle name="Total 1 2 2 3 4 5" xfId="19745"/>
    <cellStyle name="Total 1 2 2 3 4 6" xfId="21994"/>
    <cellStyle name="Total 1 2 2 3 4 7" xfId="27371"/>
    <cellStyle name="Total 1 2 2 3 4 8" xfId="28981"/>
    <cellStyle name="Total 1 2 2 3 5" xfId="3137"/>
    <cellStyle name="Total 1 2 2 3 5 2" xfId="5684"/>
    <cellStyle name="Total 1 2 2 3 5 2 2" xfId="10705"/>
    <cellStyle name="Total 1 2 2 3 5 2 3" xfId="15234"/>
    <cellStyle name="Total 1 2 2 3 5 2 4" xfId="19748"/>
    <cellStyle name="Total 1 2 2 3 5 2 5" xfId="21997"/>
    <cellStyle name="Total 1 2 2 3 5 2 6" xfId="27374"/>
    <cellStyle name="Total 1 2 2 3 5 2 7" xfId="28984"/>
    <cellStyle name="Total 1 2 2 3 5 3" xfId="10704"/>
    <cellStyle name="Total 1 2 2 3 5 4" xfId="15233"/>
    <cellStyle name="Total 1 2 2 3 5 5" xfId="19747"/>
    <cellStyle name="Total 1 2 2 3 5 6" xfId="21996"/>
    <cellStyle name="Total 1 2 2 3 5 7" xfId="27373"/>
    <cellStyle name="Total 1 2 2 3 5 8" xfId="28983"/>
    <cellStyle name="Total 1 2 2 3 6" xfId="3893"/>
    <cellStyle name="Total 1 2 2 3 6 2" xfId="10706"/>
    <cellStyle name="Total 1 2 2 3 6 3" xfId="15235"/>
    <cellStyle name="Total 1 2 2 3 6 4" xfId="19749"/>
    <cellStyle name="Total 1 2 2 3 6 5" xfId="21998"/>
    <cellStyle name="Total 1 2 2 3 6 6" xfId="27375"/>
    <cellStyle name="Total 1 2 2 3 6 7" xfId="28985"/>
    <cellStyle name="Total 1 2 2 3 7" xfId="10697"/>
    <cellStyle name="Total 1 2 2 3 8" xfId="15226"/>
    <cellStyle name="Total 1 2 2 3 9" xfId="19740"/>
    <cellStyle name="Total 1 2 2 4" xfId="1691"/>
    <cellStyle name="Total 1 2 2 4 2" xfId="4240"/>
    <cellStyle name="Total 1 2 2 4 2 2" xfId="10708"/>
    <cellStyle name="Total 1 2 2 4 2 3" xfId="15237"/>
    <cellStyle name="Total 1 2 2 4 2 4" xfId="19751"/>
    <cellStyle name="Total 1 2 2 4 2 5" xfId="22000"/>
    <cellStyle name="Total 1 2 2 4 2 6" xfId="27377"/>
    <cellStyle name="Total 1 2 2 4 2 7" xfId="28987"/>
    <cellStyle name="Total 1 2 2 4 3" xfId="10707"/>
    <cellStyle name="Total 1 2 2 4 4" xfId="15236"/>
    <cellStyle name="Total 1 2 2 4 5" xfId="19750"/>
    <cellStyle name="Total 1 2 2 4 6" xfId="21999"/>
    <cellStyle name="Total 1 2 2 4 7" xfId="27376"/>
    <cellStyle name="Total 1 2 2 4 8" xfId="28986"/>
    <cellStyle name="Total 1 2 2 5" xfId="2110"/>
    <cellStyle name="Total 1 2 2 5 2" xfId="4657"/>
    <cellStyle name="Total 1 2 2 5 2 2" xfId="10710"/>
    <cellStyle name="Total 1 2 2 5 2 3" xfId="15239"/>
    <cellStyle name="Total 1 2 2 5 2 4" xfId="19753"/>
    <cellStyle name="Total 1 2 2 5 2 5" xfId="22002"/>
    <cellStyle name="Total 1 2 2 5 2 6" xfId="27379"/>
    <cellStyle name="Total 1 2 2 5 2 7" xfId="28989"/>
    <cellStyle name="Total 1 2 2 5 3" xfId="10709"/>
    <cellStyle name="Total 1 2 2 5 4" xfId="15238"/>
    <cellStyle name="Total 1 2 2 5 5" xfId="19752"/>
    <cellStyle name="Total 1 2 2 5 6" xfId="22001"/>
    <cellStyle name="Total 1 2 2 5 7" xfId="27378"/>
    <cellStyle name="Total 1 2 2 5 8" xfId="28988"/>
    <cellStyle name="Total 1 2 2 6" xfId="2522"/>
    <cellStyle name="Total 1 2 2 6 2" xfId="5069"/>
    <cellStyle name="Total 1 2 2 6 2 2" xfId="10712"/>
    <cellStyle name="Total 1 2 2 6 2 3" xfId="15241"/>
    <cellStyle name="Total 1 2 2 6 2 4" xfId="19755"/>
    <cellStyle name="Total 1 2 2 6 2 5" xfId="22004"/>
    <cellStyle name="Total 1 2 2 6 2 6" xfId="27381"/>
    <cellStyle name="Total 1 2 2 6 2 7" xfId="28991"/>
    <cellStyle name="Total 1 2 2 6 3" xfId="10711"/>
    <cellStyle name="Total 1 2 2 6 4" xfId="15240"/>
    <cellStyle name="Total 1 2 2 6 5" xfId="19754"/>
    <cellStyle name="Total 1 2 2 6 6" xfId="22003"/>
    <cellStyle name="Total 1 2 2 6 7" xfId="27380"/>
    <cellStyle name="Total 1 2 2 6 8" xfId="28990"/>
    <cellStyle name="Total 1 2 2 7" xfId="2937"/>
    <cellStyle name="Total 1 2 2 7 2" xfId="5484"/>
    <cellStyle name="Total 1 2 2 7 2 2" xfId="10714"/>
    <cellStyle name="Total 1 2 2 7 2 3" xfId="15243"/>
    <cellStyle name="Total 1 2 2 7 2 4" xfId="19757"/>
    <cellStyle name="Total 1 2 2 7 2 5" xfId="22006"/>
    <cellStyle name="Total 1 2 2 7 2 6" xfId="27383"/>
    <cellStyle name="Total 1 2 2 7 2 7" xfId="28993"/>
    <cellStyle name="Total 1 2 2 7 3" xfId="10713"/>
    <cellStyle name="Total 1 2 2 7 4" xfId="15242"/>
    <cellStyle name="Total 1 2 2 7 5" xfId="19756"/>
    <cellStyle name="Total 1 2 2 7 6" xfId="22005"/>
    <cellStyle name="Total 1 2 2 7 7" xfId="27382"/>
    <cellStyle name="Total 1 2 2 7 8" xfId="28992"/>
    <cellStyle name="Total 1 2 2 8" xfId="3693"/>
    <cellStyle name="Total 1 2 2 8 2" xfId="10715"/>
    <cellStyle name="Total 1 2 2 8 3" xfId="15244"/>
    <cellStyle name="Total 1 2 2 8 4" xfId="19758"/>
    <cellStyle name="Total 1 2 2 8 5" xfId="22007"/>
    <cellStyle name="Total 1 2 2 8 6" xfId="27384"/>
    <cellStyle name="Total 1 2 2 8 7" xfId="28994"/>
    <cellStyle name="Total 1 2 2 9" xfId="10685"/>
    <cellStyle name="Total 1 2 3" xfId="1210"/>
    <cellStyle name="Total 1 2 3 10" xfId="27385"/>
    <cellStyle name="Total 1 2 3 11" xfId="28995"/>
    <cellStyle name="Total 1 2 3 2" xfId="1761"/>
    <cellStyle name="Total 1 2 3 2 2" xfId="4310"/>
    <cellStyle name="Total 1 2 3 2 2 2" xfId="10718"/>
    <cellStyle name="Total 1 2 3 2 2 3" xfId="15247"/>
    <cellStyle name="Total 1 2 3 2 2 4" xfId="19761"/>
    <cellStyle name="Total 1 2 3 2 2 5" xfId="22009"/>
    <cellStyle name="Total 1 2 3 2 2 6" xfId="27387"/>
    <cellStyle name="Total 1 2 3 2 2 7" xfId="28997"/>
    <cellStyle name="Total 1 2 3 2 3" xfId="10717"/>
    <cellStyle name="Total 1 2 3 2 4" xfId="15246"/>
    <cellStyle name="Total 1 2 3 2 5" xfId="19760"/>
    <cellStyle name="Total 1 2 3 2 6" xfId="22008"/>
    <cellStyle name="Total 1 2 3 2 7" xfId="27386"/>
    <cellStyle name="Total 1 2 3 2 8" xfId="28996"/>
    <cellStyle name="Total 1 2 3 3" xfId="2180"/>
    <cellStyle name="Total 1 2 3 3 2" xfId="4727"/>
    <cellStyle name="Total 1 2 3 3 2 2" xfId="10720"/>
    <cellStyle name="Total 1 2 3 3 2 3" xfId="15249"/>
    <cellStyle name="Total 1 2 3 3 2 4" xfId="19763"/>
    <cellStyle name="Total 1 2 3 3 2 5" xfId="22010"/>
    <cellStyle name="Total 1 2 3 3 2 6" xfId="27389"/>
    <cellStyle name="Total 1 2 3 3 2 7" xfId="28999"/>
    <cellStyle name="Total 1 2 3 3 3" xfId="10719"/>
    <cellStyle name="Total 1 2 3 3 4" xfId="15248"/>
    <cellStyle name="Total 1 2 3 3 5" xfId="19762"/>
    <cellStyle name="Total 1 2 3 3 6" xfId="27388"/>
    <cellStyle name="Total 1 2 3 3 7" xfId="28998"/>
    <cellStyle name="Total 1 2 3 4" xfId="2592"/>
    <cellStyle name="Total 1 2 3 4 2" xfId="5139"/>
    <cellStyle name="Total 1 2 3 4 2 2" xfId="10722"/>
    <cellStyle name="Total 1 2 3 4 2 3" xfId="15251"/>
    <cellStyle name="Total 1 2 3 4 2 4" xfId="19765"/>
    <cellStyle name="Total 1 2 3 4 2 5" xfId="22012"/>
    <cellStyle name="Total 1 2 3 4 2 6" xfId="27391"/>
    <cellStyle name="Total 1 2 3 4 2 7" xfId="29001"/>
    <cellStyle name="Total 1 2 3 4 3" xfId="10721"/>
    <cellStyle name="Total 1 2 3 4 4" xfId="15250"/>
    <cellStyle name="Total 1 2 3 4 5" xfId="19764"/>
    <cellStyle name="Total 1 2 3 4 6" xfId="22011"/>
    <cellStyle name="Total 1 2 3 4 7" xfId="27390"/>
    <cellStyle name="Total 1 2 3 4 8" xfId="29000"/>
    <cellStyle name="Total 1 2 3 5" xfId="3007"/>
    <cellStyle name="Total 1 2 3 5 2" xfId="5554"/>
    <cellStyle name="Total 1 2 3 5 2 2" xfId="15253"/>
    <cellStyle name="Total 1 2 3 5 2 3" xfId="19767"/>
    <cellStyle name="Total 1 2 3 5 2 4" xfId="22014"/>
    <cellStyle name="Total 1 2 3 5 2 5" xfId="27393"/>
    <cellStyle name="Total 1 2 3 5 2 6" xfId="29003"/>
    <cellStyle name="Total 1 2 3 5 3" xfId="15252"/>
    <cellStyle name="Total 1 2 3 5 4" xfId="19766"/>
    <cellStyle name="Total 1 2 3 5 5" xfId="22013"/>
    <cellStyle name="Total 1 2 3 5 6" xfId="27392"/>
    <cellStyle name="Total 1 2 3 5 7" xfId="29002"/>
    <cellStyle name="Total 1 2 3 6" xfId="3509"/>
    <cellStyle name="Total 1 2 3 6 2" xfId="10725"/>
    <cellStyle name="Total 1 2 3 6 3" xfId="15254"/>
    <cellStyle name="Total 1 2 3 6 4" xfId="19768"/>
    <cellStyle name="Total 1 2 3 6 5" xfId="22015"/>
    <cellStyle name="Total 1 2 3 6 6" xfId="27394"/>
    <cellStyle name="Total 1 2 3 6 7" xfId="29004"/>
    <cellStyle name="Total 1 2 3 7" xfId="3763"/>
    <cellStyle name="Total 1 2 3 7 2" xfId="10726"/>
    <cellStyle name="Total 1 2 3 7 3" xfId="15255"/>
    <cellStyle name="Total 1 2 3 7 4" xfId="19769"/>
    <cellStyle name="Total 1 2 3 7 5" xfId="22016"/>
    <cellStyle name="Total 1 2 3 7 6" xfId="27395"/>
    <cellStyle name="Total 1 2 3 7 7" xfId="29005"/>
    <cellStyle name="Total 1 2 3 8" xfId="15245"/>
    <cellStyle name="Total 1 2 3 9" xfId="19759"/>
    <cellStyle name="Total 1 2 4" xfId="1309"/>
    <cellStyle name="Total 1 2 4 10" xfId="19770"/>
    <cellStyle name="Total 1 2 4 11" xfId="22017"/>
    <cellStyle name="Total 1 2 4 12" xfId="27396"/>
    <cellStyle name="Total 1 2 4 2" xfId="1860"/>
    <cellStyle name="Total 1 2 4 2 2" xfId="4409"/>
    <cellStyle name="Total 1 2 4 2 2 2" xfId="10729"/>
    <cellStyle name="Total 1 2 4 2 2 3" xfId="15258"/>
    <cellStyle name="Total 1 2 4 2 2 4" xfId="19772"/>
    <cellStyle name="Total 1 2 4 2 2 5" xfId="22019"/>
    <cellStyle name="Total 1 2 4 2 2 6" xfId="27398"/>
    <cellStyle name="Total 1 2 4 2 2 7" xfId="29007"/>
    <cellStyle name="Total 1 2 4 2 3" xfId="10728"/>
    <cellStyle name="Total 1 2 4 2 4" xfId="15257"/>
    <cellStyle name="Total 1 2 4 2 5" xfId="19771"/>
    <cellStyle name="Total 1 2 4 2 6" xfId="22018"/>
    <cellStyle name="Total 1 2 4 2 7" xfId="27397"/>
    <cellStyle name="Total 1 2 4 2 8" xfId="29006"/>
    <cellStyle name="Total 1 2 4 3" xfId="2279"/>
    <cellStyle name="Total 1 2 4 3 2" xfId="4826"/>
    <cellStyle name="Total 1 2 4 3 2 2" xfId="10731"/>
    <cellStyle name="Total 1 2 4 3 2 3" xfId="15260"/>
    <cellStyle name="Total 1 2 4 3 2 4" xfId="19774"/>
    <cellStyle name="Total 1 2 4 3 2 5" xfId="22021"/>
    <cellStyle name="Total 1 2 4 3 2 6" xfId="27400"/>
    <cellStyle name="Total 1 2 4 3 2 7" xfId="29009"/>
    <cellStyle name="Total 1 2 4 3 3" xfId="10730"/>
    <cellStyle name="Total 1 2 4 3 4" xfId="15259"/>
    <cellStyle name="Total 1 2 4 3 5" xfId="19773"/>
    <cellStyle name="Total 1 2 4 3 6" xfId="22020"/>
    <cellStyle name="Total 1 2 4 3 7" xfId="27399"/>
    <cellStyle name="Total 1 2 4 3 8" xfId="29008"/>
    <cellStyle name="Total 1 2 4 4" xfId="2691"/>
    <cellStyle name="Total 1 2 4 4 2" xfId="5238"/>
    <cellStyle name="Total 1 2 4 4 2 2" xfId="10733"/>
    <cellStyle name="Total 1 2 4 4 2 3" xfId="15262"/>
    <cellStyle name="Total 1 2 4 4 2 4" xfId="19776"/>
    <cellStyle name="Total 1 2 4 4 2 5" xfId="22023"/>
    <cellStyle name="Total 1 2 4 4 2 6" xfId="27402"/>
    <cellStyle name="Total 1 2 4 4 2 7" xfId="29011"/>
    <cellStyle name="Total 1 2 4 4 3" xfId="10732"/>
    <cellStyle name="Total 1 2 4 4 4" xfId="15261"/>
    <cellStyle name="Total 1 2 4 4 5" xfId="19775"/>
    <cellStyle name="Total 1 2 4 4 6" xfId="22022"/>
    <cellStyle name="Total 1 2 4 4 7" xfId="27401"/>
    <cellStyle name="Total 1 2 4 4 8" xfId="29010"/>
    <cellStyle name="Total 1 2 4 5" xfId="3106"/>
    <cellStyle name="Total 1 2 4 5 2" xfId="5653"/>
    <cellStyle name="Total 1 2 4 5 2 2" xfId="10735"/>
    <cellStyle name="Total 1 2 4 5 2 3" xfId="15264"/>
    <cellStyle name="Total 1 2 4 5 2 4" xfId="19778"/>
    <cellStyle name="Total 1 2 4 5 2 5" xfId="22025"/>
    <cellStyle name="Total 1 2 4 5 2 6" xfId="27404"/>
    <cellStyle name="Total 1 2 4 5 3" xfId="10734"/>
    <cellStyle name="Total 1 2 4 5 4" xfId="15263"/>
    <cellStyle name="Total 1 2 4 5 5" xfId="19777"/>
    <cellStyle name="Total 1 2 4 5 6" xfId="22024"/>
    <cellStyle name="Total 1 2 4 5 7" xfId="27403"/>
    <cellStyle name="Total 1 2 4 6" xfId="3510"/>
    <cellStyle name="Total 1 2 4 6 2" xfId="10736"/>
    <cellStyle name="Total 1 2 4 6 3" xfId="15265"/>
    <cellStyle name="Total 1 2 4 6 4" xfId="19779"/>
    <cellStyle name="Total 1 2 4 6 5" xfId="22026"/>
    <cellStyle name="Total 1 2 4 6 6" xfId="27405"/>
    <cellStyle name="Total 1 2 4 6 7" xfId="29012"/>
    <cellStyle name="Total 1 2 4 7" xfId="3862"/>
    <cellStyle name="Total 1 2 4 7 2" xfId="10737"/>
    <cellStyle name="Total 1 2 4 7 3" xfId="15266"/>
    <cellStyle name="Total 1 2 4 7 4" xfId="19780"/>
    <cellStyle name="Total 1 2 4 7 5" xfId="22027"/>
    <cellStyle name="Total 1 2 4 7 6" xfId="27406"/>
    <cellStyle name="Total 1 2 4 7 7" xfId="29013"/>
    <cellStyle name="Total 1 2 4 8" xfId="10727"/>
    <cellStyle name="Total 1 2 4 9" xfId="15256"/>
    <cellStyle name="Total 1 2 5" xfId="1657"/>
    <cellStyle name="Total 1 2 5 2" xfId="4206"/>
    <cellStyle name="Total 1 2 5 2 2" xfId="10739"/>
    <cellStyle name="Total 1 2 5 2 3" xfId="15268"/>
    <cellStyle name="Total 1 2 5 2 4" xfId="19782"/>
    <cellStyle name="Total 1 2 5 2 5" xfId="22029"/>
    <cellStyle name="Total 1 2 5 2 6" xfId="27408"/>
    <cellStyle name="Total 1 2 5 2 7" xfId="29015"/>
    <cellStyle name="Total 1 2 5 3" xfId="10738"/>
    <cellStyle name="Total 1 2 5 4" xfId="15267"/>
    <cellStyle name="Total 1 2 5 5" xfId="19781"/>
    <cellStyle name="Total 1 2 5 6" xfId="22028"/>
    <cellStyle name="Total 1 2 5 7" xfId="27407"/>
    <cellStyle name="Total 1 2 5 8" xfId="29014"/>
    <cellStyle name="Total 1 2 6" xfId="2076"/>
    <cellStyle name="Total 1 2 6 2" xfId="4623"/>
    <cellStyle name="Total 1 2 6 2 2" xfId="10741"/>
    <cellStyle name="Total 1 2 6 2 3" xfId="19784"/>
    <cellStyle name="Total 1 2 6 2 4" xfId="22031"/>
    <cellStyle name="Total 1 2 6 2 5" xfId="27410"/>
    <cellStyle name="Total 1 2 6 2 6" xfId="29017"/>
    <cellStyle name="Total 1 2 6 3" xfId="10740"/>
    <cellStyle name="Total 1 2 6 4" xfId="19783"/>
    <cellStyle name="Total 1 2 6 5" xfId="22030"/>
    <cellStyle name="Total 1 2 6 6" xfId="27409"/>
    <cellStyle name="Total 1 2 6 7" xfId="29016"/>
    <cellStyle name="Total 1 2 7" xfId="2488"/>
    <cellStyle name="Total 1 2 7 2" xfId="5035"/>
    <cellStyle name="Total 1 2 7 2 2" xfId="10743"/>
    <cellStyle name="Total 1 2 7 2 3" xfId="15272"/>
    <cellStyle name="Total 1 2 7 2 4" xfId="19786"/>
    <cellStyle name="Total 1 2 7 2 5" xfId="22033"/>
    <cellStyle name="Total 1 2 7 2 6" xfId="27412"/>
    <cellStyle name="Total 1 2 7 2 7" xfId="29019"/>
    <cellStyle name="Total 1 2 7 3" xfId="10742"/>
    <cellStyle name="Total 1 2 7 4" xfId="15271"/>
    <cellStyle name="Total 1 2 7 5" xfId="19785"/>
    <cellStyle name="Total 1 2 7 6" xfId="22032"/>
    <cellStyle name="Total 1 2 7 7" xfId="27411"/>
    <cellStyle name="Total 1 2 7 8" xfId="29018"/>
    <cellStyle name="Total 1 2 8" xfId="2903"/>
    <cellStyle name="Total 1 2 8 2" xfId="5450"/>
    <cellStyle name="Total 1 2 8 2 2" xfId="10745"/>
    <cellStyle name="Total 1 2 8 2 3" xfId="15274"/>
    <cellStyle name="Total 1 2 8 2 4" xfId="19788"/>
    <cellStyle name="Total 1 2 8 2 5" xfId="22035"/>
    <cellStyle name="Total 1 2 8 2 6" xfId="27414"/>
    <cellStyle name="Total 1 2 8 2 7" xfId="29021"/>
    <cellStyle name="Total 1 2 8 3" xfId="10744"/>
    <cellStyle name="Total 1 2 8 4" xfId="15273"/>
    <cellStyle name="Total 1 2 8 5" xfId="19787"/>
    <cellStyle name="Total 1 2 8 6" xfId="22034"/>
    <cellStyle name="Total 1 2 8 7" xfId="27413"/>
    <cellStyle name="Total 1 2 8 8" xfId="29020"/>
    <cellStyle name="Total 1 2 9" xfId="3659"/>
    <cellStyle name="Total 1 2 9 2" xfId="10746"/>
    <cellStyle name="Total 1 2 9 3" xfId="15275"/>
    <cellStyle name="Total 1 2 9 4" xfId="19789"/>
    <cellStyle name="Total 1 2 9 5" xfId="22036"/>
    <cellStyle name="Total 1 2 9 6" xfId="27415"/>
    <cellStyle name="Total 1 2 9 7" xfId="29022"/>
    <cellStyle name="Total 1 3" xfId="43941"/>
    <cellStyle name="Total 1 3 2" xfId="43942"/>
    <cellStyle name="Total 1 3 2 2" xfId="43943"/>
    <cellStyle name="Total 1 3 3" xfId="43944"/>
    <cellStyle name="Total 1 4" xfId="43945"/>
    <cellStyle name="Total 1 4 2" xfId="43946"/>
    <cellStyle name="Total 1 4 2 2" xfId="43947"/>
    <cellStyle name="Total 1 4 3" xfId="43948"/>
    <cellStyle name="Total 1 5" xfId="43949"/>
    <cellStyle name="Total 1 5 2" xfId="43950"/>
    <cellStyle name="Total 1 6" xfId="43951"/>
    <cellStyle name="Total 2" xfId="716"/>
    <cellStyle name="Total 2 2" xfId="1106"/>
    <cellStyle name="Total 2 2 2" xfId="1141"/>
    <cellStyle name="Total 2 2 2 10" xfId="29023"/>
    <cellStyle name="Total 2 2 2 2" xfId="1242"/>
    <cellStyle name="Total 2 2 2 2 10" xfId="25515"/>
    <cellStyle name="Total 2 2 2 2 11" xfId="29024"/>
    <cellStyle name="Total 2 2 2 2 12" xfId="31651"/>
    <cellStyle name="Total 2 2 2 2 2" xfId="1793"/>
    <cellStyle name="Total 2 2 2 2 2 2" xfId="4342"/>
    <cellStyle name="Total 2 2 2 2 2 2 2" xfId="10752"/>
    <cellStyle name="Total 2 2 2 2 2 2 3" xfId="15281"/>
    <cellStyle name="Total 2 2 2 2 2 2 4" xfId="22038"/>
    <cellStyle name="Total 2 2 2 2 2 2 5" xfId="25517"/>
    <cellStyle name="Total 2 2 2 2 2 2 6" xfId="29026"/>
    <cellStyle name="Total 2 2 2 2 2 2 7" xfId="31653"/>
    <cellStyle name="Total 2 2 2 2 2 2 8" xfId="31408"/>
    <cellStyle name="Total 2 2 2 2 2 3" xfId="10751"/>
    <cellStyle name="Total 2 2 2 2 2 4" xfId="15280"/>
    <cellStyle name="Total 2 2 2 2 2 5" xfId="22037"/>
    <cellStyle name="Total 2 2 2 2 2 6" xfId="25516"/>
    <cellStyle name="Total 2 2 2 2 2 7" xfId="29025"/>
    <cellStyle name="Total 2 2 2 2 2 8" xfId="31652"/>
    <cellStyle name="Total 2 2 2 2 2 9" xfId="31407"/>
    <cellStyle name="Total 2 2 2 2 3" xfId="2212"/>
    <cellStyle name="Total 2 2 2 2 3 2" xfId="4759"/>
    <cellStyle name="Total 2 2 2 2 3 2 2" xfId="10754"/>
    <cellStyle name="Total 2 2 2 2 3 2 3" xfId="15283"/>
    <cellStyle name="Total 2 2 2 2 3 2 4" xfId="22039"/>
    <cellStyle name="Total 2 2 2 2 3 2 5" xfId="25519"/>
    <cellStyle name="Total 2 2 2 2 3 2 6" xfId="29028"/>
    <cellStyle name="Total 2 2 2 2 3 2 7" xfId="31655"/>
    <cellStyle name="Total 2 2 2 2 3 2 8" xfId="31410"/>
    <cellStyle name="Total 2 2 2 2 3 3" xfId="10753"/>
    <cellStyle name="Total 2 2 2 2 3 4" xfId="15282"/>
    <cellStyle name="Total 2 2 2 2 3 5" xfId="25518"/>
    <cellStyle name="Total 2 2 2 2 3 6" xfId="29027"/>
    <cellStyle name="Total 2 2 2 2 3 7" xfId="31654"/>
    <cellStyle name="Total 2 2 2 2 3 8" xfId="31409"/>
    <cellStyle name="Total 2 2 2 2 4" xfId="2624"/>
    <cellStyle name="Total 2 2 2 2 4 2" xfId="5171"/>
    <cellStyle name="Total 2 2 2 2 4 2 2" xfId="10756"/>
    <cellStyle name="Total 2 2 2 2 4 2 3" xfId="15285"/>
    <cellStyle name="Total 2 2 2 2 4 2 4" xfId="22041"/>
    <cellStyle name="Total 2 2 2 2 4 2 5" xfId="25521"/>
    <cellStyle name="Total 2 2 2 2 4 2 6" xfId="29030"/>
    <cellStyle name="Total 2 2 2 2 4 2 7" xfId="31657"/>
    <cellStyle name="Total 2 2 2 2 4 2 8" xfId="31411"/>
    <cellStyle name="Total 2 2 2 2 4 3" xfId="10755"/>
    <cellStyle name="Total 2 2 2 2 4 4" xfId="15284"/>
    <cellStyle name="Total 2 2 2 2 4 5" xfId="22040"/>
    <cellStyle name="Total 2 2 2 2 4 6" xfId="25520"/>
    <cellStyle name="Total 2 2 2 2 4 7" xfId="29029"/>
    <cellStyle name="Total 2 2 2 2 4 8" xfId="31656"/>
    <cellStyle name="Total 2 2 2 2 5" xfId="3039"/>
    <cellStyle name="Total 2 2 2 2 5 2" xfId="5586"/>
    <cellStyle name="Total 2 2 2 2 5 2 2" xfId="10758"/>
    <cellStyle name="Total 2 2 2 2 5 2 3" xfId="15287"/>
    <cellStyle name="Total 2 2 2 2 5 2 4" xfId="22043"/>
    <cellStyle name="Total 2 2 2 2 5 2 5" xfId="25523"/>
    <cellStyle name="Total 2 2 2 2 5 2 6" xfId="29032"/>
    <cellStyle name="Total 2 2 2 2 5 2 7" xfId="31659"/>
    <cellStyle name="Total 2 2 2 2 5 2 8" xfId="31413"/>
    <cellStyle name="Total 2 2 2 2 5 3" xfId="10757"/>
    <cellStyle name="Total 2 2 2 2 5 4" xfId="15286"/>
    <cellStyle name="Total 2 2 2 2 5 5" xfId="22042"/>
    <cellStyle name="Total 2 2 2 2 5 6" xfId="25522"/>
    <cellStyle name="Total 2 2 2 2 5 7" xfId="29031"/>
    <cellStyle name="Total 2 2 2 2 5 8" xfId="31658"/>
    <cellStyle name="Total 2 2 2 2 5 9" xfId="31412"/>
    <cellStyle name="Total 2 2 2 2 6" xfId="3511"/>
    <cellStyle name="Total 2 2 2 2 6 2" xfId="10759"/>
    <cellStyle name="Total 2 2 2 2 6 3" xfId="15288"/>
    <cellStyle name="Total 2 2 2 2 6 4" xfId="22044"/>
    <cellStyle name="Total 2 2 2 2 6 5" xfId="25524"/>
    <cellStyle name="Total 2 2 2 2 6 6" xfId="29033"/>
    <cellStyle name="Total 2 2 2 2 6 7" xfId="31660"/>
    <cellStyle name="Total 2 2 2 2 6 8" xfId="31414"/>
    <cellStyle name="Total 2 2 2 2 7" xfId="3795"/>
    <cellStyle name="Total 2 2 2 2 7 2" xfId="10760"/>
    <cellStyle name="Total 2 2 2 2 7 3" xfId="15289"/>
    <cellStyle name="Total 2 2 2 2 7 4" xfId="22045"/>
    <cellStyle name="Total 2 2 2 2 7 5" xfId="25525"/>
    <cellStyle name="Total 2 2 2 2 7 6" xfId="29034"/>
    <cellStyle name="Total 2 2 2 2 7 7" xfId="31661"/>
    <cellStyle name="Total 2 2 2 2 7 8" xfId="31415"/>
    <cellStyle name="Total 2 2 2 2 8" xfId="10750"/>
    <cellStyle name="Total 2 2 2 2 9" xfId="15279"/>
    <cellStyle name="Total 2 2 2 3" xfId="1341"/>
    <cellStyle name="Total 2 2 2 3 10" xfId="22046"/>
    <cellStyle name="Total 2 2 2 3 11" xfId="25526"/>
    <cellStyle name="Total 2 2 2 3 12" xfId="29035"/>
    <cellStyle name="Total 2 2 2 3 13" xfId="31416"/>
    <cellStyle name="Total 2 2 2 3 2" xfId="1892"/>
    <cellStyle name="Total 2 2 2 3 2 2" xfId="4441"/>
    <cellStyle name="Total 2 2 2 3 2 2 2" xfId="10763"/>
    <cellStyle name="Total 2 2 2 3 2 2 3" xfId="15292"/>
    <cellStyle name="Total 2 2 2 3 2 2 4" xfId="22048"/>
    <cellStyle name="Total 2 2 2 3 2 2 5" xfId="25528"/>
    <cellStyle name="Total 2 2 2 3 2 2 6" xfId="29037"/>
    <cellStyle name="Total 2 2 2 3 2 2 7" xfId="31664"/>
    <cellStyle name="Total 2 2 2 3 2 2 8" xfId="31418"/>
    <cellStyle name="Total 2 2 2 3 2 3" xfId="10762"/>
    <cellStyle name="Total 2 2 2 3 2 4" xfId="15291"/>
    <cellStyle name="Total 2 2 2 3 2 5" xfId="22047"/>
    <cellStyle name="Total 2 2 2 3 2 6" xfId="25527"/>
    <cellStyle name="Total 2 2 2 3 2 7" xfId="29036"/>
    <cellStyle name="Total 2 2 2 3 2 8" xfId="31663"/>
    <cellStyle name="Total 2 2 2 3 2 9" xfId="31417"/>
    <cellStyle name="Total 2 2 2 3 3" xfId="2311"/>
    <cellStyle name="Total 2 2 2 3 3 2" xfId="4858"/>
    <cellStyle name="Total 2 2 2 3 3 2 2" xfId="10765"/>
    <cellStyle name="Total 2 2 2 3 3 2 3" xfId="15294"/>
    <cellStyle name="Total 2 2 2 3 3 2 4" xfId="22050"/>
    <cellStyle name="Total 2 2 2 3 3 2 5" xfId="25530"/>
    <cellStyle name="Total 2 2 2 3 3 2 6" xfId="29039"/>
    <cellStyle name="Total 2 2 2 3 3 2 7" xfId="31666"/>
    <cellStyle name="Total 2 2 2 3 3 2 8" xfId="31420"/>
    <cellStyle name="Total 2 2 2 3 3 3" xfId="10764"/>
    <cellStyle name="Total 2 2 2 3 3 4" xfId="15293"/>
    <cellStyle name="Total 2 2 2 3 3 5" xfId="22049"/>
    <cellStyle name="Total 2 2 2 3 3 6" xfId="25529"/>
    <cellStyle name="Total 2 2 2 3 3 7" xfId="29038"/>
    <cellStyle name="Total 2 2 2 3 3 8" xfId="31665"/>
    <cellStyle name="Total 2 2 2 3 3 9" xfId="31419"/>
    <cellStyle name="Total 2 2 2 3 4" xfId="2723"/>
    <cellStyle name="Total 2 2 2 3 4 2" xfId="5270"/>
    <cellStyle name="Total 2 2 2 3 4 2 2" xfId="10767"/>
    <cellStyle name="Total 2 2 2 3 4 2 3" xfId="15296"/>
    <cellStyle name="Total 2 2 2 3 4 2 4" xfId="22052"/>
    <cellStyle name="Total 2 2 2 3 4 2 5" xfId="25532"/>
    <cellStyle name="Total 2 2 2 3 4 2 6" xfId="29041"/>
    <cellStyle name="Total 2 2 2 3 4 2 7" xfId="31668"/>
    <cellStyle name="Total 2 2 2 3 4 2 8" xfId="31422"/>
    <cellStyle name="Total 2 2 2 3 4 3" xfId="10766"/>
    <cellStyle name="Total 2 2 2 3 4 4" xfId="15295"/>
    <cellStyle name="Total 2 2 2 3 4 5" xfId="22051"/>
    <cellStyle name="Total 2 2 2 3 4 6" xfId="25531"/>
    <cellStyle name="Total 2 2 2 3 4 7" xfId="29040"/>
    <cellStyle name="Total 2 2 2 3 4 8" xfId="31667"/>
    <cellStyle name="Total 2 2 2 3 4 9" xfId="31421"/>
    <cellStyle name="Total 2 2 2 3 5" xfId="3138"/>
    <cellStyle name="Total 2 2 2 3 5 2" xfId="5685"/>
    <cellStyle name="Total 2 2 2 3 5 2 2" xfId="10769"/>
    <cellStyle name="Total 2 2 2 3 5 2 3" xfId="15298"/>
    <cellStyle name="Total 2 2 2 3 5 2 4" xfId="22054"/>
    <cellStyle name="Total 2 2 2 3 5 2 5" xfId="25534"/>
    <cellStyle name="Total 2 2 2 3 5 2 6" xfId="29043"/>
    <cellStyle name="Total 2 2 2 3 5 2 7" xfId="31424"/>
    <cellStyle name="Total 2 2 2 3 5 3" xfId="10768"/>
    <cellStyle name="Total 2 2 2 3 5 4" xfId="15297"/>
    <cellStyle name="Total 2 2 2 3 5 5" xfId="22053"/>
    <cellStyle name="Total 2 2 2 3 5 6" xfId="25533"/>
    <cellStyle name="Total 2 2 2 3 5 7" xfId="29042"/>
    <cellStyle name="Total 2 2 2 3 5 8" xfId="31423"/>
    <cellStyle name="Total 2 2 2 3 6" xfId="3512"/>
    <cellStyle name="Total 2 2 2 3 6 2" xfId="10770"/>
    <cellStyle name="Total 2 2 2 3 6 3" xfId="15299"/>
    <cellStyle name="Total 2 2 2 3 6 4" xfId="22055"/>
    <cellStyle name="Total 2 2 2 3 6 5" xfId="25535"/>
    <cellStyle name="Total 2 2 2 3 6 6" xfId="29044"/>
    <cellStyle name="Total 2 2 2 3 6 7" xfId="31670"/>
    <cellStyle name="Total 2 2 2 3 6 8" xfId="31425"/>
    <cellStyle name="Total 2 2 2 3 7" xfId="3894"/>
    <cellStyle name="Total 2 2 2 3 7 2" xfId="10771"/>
    <cellStyle name="Total 2 2 2 3 7 3" xfId="15300"/>
    <cellStyle name="Total 2 2 2 3 7 4" xfId="22056"/>
    <cellStyle name="Total 2 2 2 3 7 5" xfId="25536"/>
    <cellStyle name="Total 2 2 2 3 7 6" xfId="29045"/>
    <cellStyle name="Total 2 2 2 3 7 7" xfId="31671"/>
    <cellStyle name="Total 2 2 2 3 7 8" xfId="31426"/>
    <cellStyle name="Total 2 2 2 3 8" xfId="10761"/>
    <cellStyle name="Total 2 2 2 3 9" xfId="15290"/>
    <cellStyle name="Total 2 2 2 4" xfId="1692"/>
    <cellStyle name="Total 2 2 2 4 2" xfId="4241"/>
    <cellStyle name="Total 2 2 2 4 2 2" xfId="10773"/>
    <cellStyle name="Total 2 2 2 4 2 3" xfId="15302"/>
    <cellStyle name="Total 2 2 2 4 2 4" xfId="22058"/>
    <cellStyle name="Total 2 2 2 4 2 5" xfId="25538"/>
    <cellStyle name="Total 2 2 2 4 2 6" xfId="29047"/>
    <cellStyle name="Total 2 2 2 4 2 7" xfId="31673"/>
    <cellStyle name="Total 2 2 2 4 2 8" xfId="31428"/>
    <cellStyle name="Total 2 2 2 4 3" xfId="10772"/>
    <cellStyle name="Total 2 2 2 4 4" xfId="15301"/>
    <cellStyle name="Total 2 2 2 4 5" xfId="22057"/>
    <cellStyle name="Total 2 2 2 4 6" xfId="25537"/>
    <cellStyle name="Total 2 2 2 4 7" xfId="29046"/>
    <cellStyle name="Total 2 2 2 4 8" xfId="31672"/>
    <cellStyle name="Total 2 2 2 4 9" xfId="31427"/>
    <cellStyle name="Total 2 2 2 5" xfId="2111"/>
    <cellStyle name="Total 2 2 2 5 2" xfId="4658"/>
    <cellStyle name="Total 2 2 2 5 2 2" xfId="10775"/>
    <cellStyle name="Total 2 2 2 5 2 3" xfId="22060"/>
    <cellStyle name="Total 2 2 2 5 2 4" xfId="25540"/>
    <cellStyle name="Total 2 2 2 5 2 5" xfId="29049"/>
    <cellStyle name="Total 2 2 2 5 2 6" xfId="31675"/>
    <cellStyle name="Total 2 2 2 5 2 7" xfId="31430"/>
    <cellStyle name="Total 2 2 2 5 3" xfId="10774"/>
    <cellStyle name="Total 2 2 2 5 4" xfId="22059"/>
    <cellStyle name="Total 2 2 2 5 5" xfId="25539"/>
    <cellStyle name="Total 2 2 2 5 6" xfId="29048"/>
    <cellStyle name="Total 2 2 2 5 7" xfId="31674"/>
    <cellStyle name="Total 2 2 2 5 8" xfId="31429"/>
    <cellStyle name="Total 2 2 2 6" xfId="2523"/>
    <cellStyle name="Total 2 2 2 6 2" xfId="5070"/>
    <cellStyle name="Total 2 2 2 6 2 2" xfId="10777"/>
    <cellStyle name="Total 2 2 2 6 2 3" xfId="15306"/>
    <cellStyle name="Total 2 2 2 6 2 4" xfId="22062"/>
    <cellStyle name="Total 2 2 2 6 2 5" xfId="25542"/>
    <cellStyle name="Total 2 2 2 6 2 6" xfId="29051"/>
    <cellStyle name="Total 2 2 2 6 2 7" xfId="31677"/>
    <cellStyle name="Total 2 2 2 6 2 8" xfId="31432"/>
    <cellStyle name="Total 2 2 2 6 3" xfId="10776"/>
    <cellStyle name="Total 2 2 2 6 4" xfId="15305"/>
    <cellStyle name="Total 2 2 2 6 5" xfId="22061"/>
    <cellStyle name="Total 2 2 2 6 6" xfId="25541"/>
    <cellStyle name="Total 2 2 2 6 7" xfId="29050"/>
    <cellStyle name="Total 2 2 2 6 8" xfId="31676"/>
    <cellStyle name="Total 2 2 2 6 9" xfId="31431"/>
    <cellStyle name="Total 2 2 2 7" xfId="2938"/>
    <cellStyle name="Total 2 2 2 7 2" xfId="5485"/>
    <cellStyle name="Total 2 2 2 7 2 2" xfId="10779"/>
    <cellStyle name="Total 2 2 2 7 2 3" xfId="15308"/>
    <cellStyle name="Total 2 2 2 7 2 4" xfId="22064"/>
    <cellStyle name="Total 2 2 2 7 2 5" xfId="25544"/>
    <cellStyle name="Total 2 2 2 7 2 6" xfId="29053"/>
    <cellStyle name="Total 2 2 2 7 2 7" xfId="31679"/>
    <cellStyle name="Total 2 2 2 7 2 8" xfId="31434"/>
    <cellStyle name="Total 2 2 2 7 3" xfId="10778"/>
    <cellStyle name="Total 2 2 2 7 4" xfId="15307"/>
    <cellStyle name="Total 2 2 2 7 5" xfId="22063"/>
    <cellStyle name="Total 2 2 2 7 6" xfId="25543"/>
    <cellStyle name="Total 2 2 2 7 7" xfId="29052"/>
    <cellStyle name="Total 2 2 2 7 8" xfId="31678"/>
    <cellStyle name="Total 2 2 2 7 9" xfId="31433"/>
    <cellStyle name="Total 2 2 2 8" xfId="3694"/>
    <cellStyle name="Total 2 2 2 8 2" xfId="10780"/>
    <cellStyle name="Total 2 2 2 8 3" xfId="15309"/>
    <cellStyle name="Total 2 2 2 8 4" xfId="22065"/>
    <cellStyle name="Total 2 2 2 8 5" xfId="25545"/>
    <cellStyle name="Total 2 2 2 8 6" xfId="29054"/>
    <cellStyle name="Total 2 2 2 8 7" xfId="31680"/>
    <cellStyle name="Total 2 2 2 8 8" xfId="31435"/>
    <cellStyle name="Total 2 2 2 9" xfId="10749"/>
    <cellStyle name="Total 2 2 3" xfId="1211"/>
    <cellStyle name="Total 2 2 3 10" xfId="25546"/>
    <cellStyle name="Total 2 2 3 11" xfId="29055"/>
    <cellStyle name="Total 2 2 3 12" xfId="31681"/>
    <cellStyle name="Total 2 2 3 13" xfId="31436"/>
    <cellStyle name="Total 2 2 3 2" xfId="1762"/>
    <cellStyle name="Total 2 2 3 2 2" xfId="4311"/>
    <cellStyle name="Total 2 2 3 2 2 2" xfId="10783"/>
    <cellStyle name="Total 2 2 3 2 2 3" xfId="15312"/>
    <cellStyle name="Total 2 2 3 2 2 4" xfId="22068"/>
    <cellStyle name="Total 2 2 3 2 2 5" xfId="25548"/>
    <cellStyle name="Total 2 2 3 2 2 6" xfId="29057"/>
    <cellStyle name="Total 2 2 3 2 2 7" xfId="31683"/>
    <cellStyle name="Total 2 2 3 2 2 8" xfId="31438"/>
    <cellStyle name="Total 2 2 3 2 3" xfId="10782"/>
    <cellStyle name="Total 2 2 3 2 4" xfId="15311"/>
    <cellStyle name="Total 2 2 3 2 5" xfId="22067"/>
    <cellStyle name="Total 2 2 3 2 6" xfId="25547"/>
    <cellStyle name="Total 2 2 3 2 7" xfId="29056"/>
    <cellStyle name="Total 2 2 3 2 8" xfId="31682"/>
    <cellStyle name="Total 2 2 3 2 9" xfId="31437"/>
    <cellStyle name="Total 2 2 3 3" xfId="2181"/>
    <cellStyle name="Total 2 2 3 3 2" xfId="4728"/>
    <cellStyle name="Total 2 2 3 3 2 2" xfId="10785"/>
    <cellStyle name="Total 2 2 3 3 2 3" xfId="15314"/>
    <cellStyle name="Total 2 2 3 3 2 4" xfId="22070"/>
    <cellStyle name="Total 2 2 3 3 2 5" xfId="25550"/>
    <cellStyle name="Total 2 2 3 3 2 6" xfId="29059"/>
    <cellStyle name="Total 2 2 3 3 2 7" xfId="31685"/>
    <cellStyle name="Total 2 2 3 3 2 8" xfId="31440"/>
    <cellStyle name="Total 2 2 3 3 3" xfId="10784"/>
    <cellStyle name="Total 2 2 3 3 4" xfId="15313"/>
    <cellStyle name="Total 2 2 3 3 5" xfId="22069"/>
    <cellStyle name="Total 2 2 3 3 6" xfId="25549"/>
    <cellStyle name="Total 2 2 3 3 7" xfId="29058"/>
    <cellStyle name="Total 2 2 3 3 8" xfId="31684"/>
    <cellStyle name="Total 2 2 3 3 9" xfId="31439"/>
    <cellStyle name="Total 2 2 3 4" xfId="2593"/>
    <cellStyle name="Total 2 2 3 4 2" xfId="5140"/>
    <cellStyle name="Total 2 2 3 4 2 2" xfId="10787"/>
    <cellStyle name="Total 2 2 3 4 2 3" xfId="15316"/>
    <cellStyle name="Total 2 2 3 4 2 4" xfId="22072"/>
    <cellStyle name="Total 2 2 3 4 2 5" xfId="25552"/>
    <cellStyle name="Total 2 2 3 4 2 6" xfId="29061"/>
    <cellStyle name="Total 2 2 3 4 2 7" xfId="31687"/>
    <cellStyle name="Total 2 2 3 4 2 8" xfId="31442"/>
    <cellStyle name="Total 2 2 3 4 3" xfId="10786"/>
    <cellStyle name="Total 2 2 3 4 4" xfId="15315"/>
    <cellStyle name="Total 2 2 3 4 5" xfId="22071"/>
    <cellStyle name="Total 2 2 3 4 6" xfId="25551"/>
    <cellStyle name="Total 2 2 3 4 7" xfId="29060"/>
    <cellStyle name="Total 2 2 3 4 8" xfId="31686"/>
    <cellStyle name="Total 2 2 3 4 9" xfId="31441"/>
    <cellStyle name="Total 2 2 3 5" xfId="3008"/>
    <cellStyle name="Total 2 2 3 5 2" xfId="5555"/>
    <cellStyle name="Total 2 2 3 5 2 2" xfId="15318"/>
    <cellStyle name="Total 2 2 3 5 2 3" xfId="22074"/>
    <cellStyle name="Total 2 2 3 5 2 4" xfId="25554"/>
    <cellStyle name="Total 2 2 3 5 2 5" xfId="29063"/>
    <cellStyle name="Total 2 2 3 5 2 6" xfId="31689"/>
    <cellStyle name="Total 2 2 3 5 2 7" xfId="31444"/>
    <cellStyle name="Total 2 2 3 5 3" xfId="15317"/>
    <cellStyle name="Total 2 2 3 5 4" xfId="22073"/>
    <cellStyle name="Total 2 2 3 5 5" xfId="25553"/>
    <cellStyle name="Total 2 2 3 5 6" xfId="29062"/>
    <cellStyle name="Total 2 2 3 5 7" xfId="31688"/>
    <cellStyle name="Total 2 2 3 5 8" xfId="31443"/>
    <cellStyle name="Total 2 2 3 6" xfId="3513"/>
    <cellStyle name="Total 2 2 3 6 2" xfId="10790"/>
    <cellStyle name="Total 2 2 3 6 3" xfId="15319"/>
    <cellStyle name="Total 2 2 3 6 4" xfId="22075"/>
    <cellStyle name="Total 2 2 3 6 5" xfId="25555"/>
    <cellStyle name="Total 2 2 3 6 6" xfId="29064"/>
    <cellStyle name="Total 2 2 3 6 7" xfId="31690"/>
    <cellStyle name="Total 2 2 3 6 8" xfId="31445"/>
    <cellStyle name="Total 2 2 3 7" xfId="3764"/>
    <cellStyle name="Total 2 2 3 7 2" xfId="10791"/>
    <cellStyle name="Total 2 2 3 7 3" xfId="15320"/>
    <cellStyle name="Total 2 2 3 7 4" xfId="22076"/>
    <cellStyle name="Total 2 2 3 7 5" xfId="25556"/>
    <cellStyle name="Total 2 2 3 7 6" xfId="29065"/>
    <cellStyle name="Total 2 2 3 7 7" xfId="31691"/>
    <cellStyle name="Total 2 2 3 7 8" xfId="31446"/>
    <cellStyle name="Total 2 2 3 8" xfId="15310"/>
    <cellStyle name="Total 2 2 3 9" xfId="22066"/>
    <cellStyle name="Total 2 2 4" xfId="1310"/>
    <cellStyle name="Total 2 2 4 10" xfId="22077"/>
    <cellStyle name="Total 2 2 4 11" xfId="25557"/>
    <cellStyle name="Total 2 2 4 12" xfId="31692"/>
    <cellStyle name="Total 2 2 4 13" xfId="31447"/>
    <cellStyle name="Total 2 2 4 2" xfId="1861"/>
    <cellStyle name="Total 2 2 4 2 2" xfId="4410"/>
    <cellStyle name="Total 2 2 4 2 2 2" xfId="10794"/>
    <cellStyle name="Total 2 2 4 2 2 3" xfId="15323"/>
    <cellStyle name="Total 2 2 4 2 2 4" xfId="22079"/>
    <cellStyle name="Total 2 2 4 2 2 5" xfId="25559"/>
    <cellStyle name="Total 2 2 4 2 2 6" xfId="29067"/>
    <cellStyle name="Total 2 2 4 2 2 7" xfId="31694"/>
    <cellStyle name="Total 2 2 4 2 2 8" xfId="31449"/>
    <cellStyle name="Total 2 2 4 2 3" xfId="10793"/>
    <cellStyle name="Total 2 2 4 2 4" xfId="15322"/>
    <cellStyle name="Total 2 2 4 2 5" xfId="22078"/>
    <cellStyle name="Total 2 2 4 2 6" xfId="25558"/>
    <cellStyle name="Total 2 2 4 2 7" xfId="29066"/>
    <cellStyle name="Total 2 2 4 2 8" xfId="31693"/>
    <cellStyle name="Total 2 2 4 2 9" xfId="31448"/>
    <cellStyle name="Total 2 2 4 3" xfId="2280"/>
    <cellStyle name="Total 2 2 4 3 2" xfId="4827"/>
    <cellStyle name="Total 2 2 4 3 2 2" xfId="10796"/>
    <cellStyle name="Total 2 2 4 3 2 3" xfId="15325"/>
    <cellStyle name="Total 2 2 4 3 2 4" xfId="22081"/>
    <cellStyle name="Total 2 2 4 3 2 5" xfId="25561"/>
    <cellStyle name="Total 2 2 4 3 2 6" xfId="29069"/>
    <cellStyle name="Total 2 2 4 3 2 7" xfId="31696"/>
    <cellStyle name="Total 2 2 4 3 2 8" xfId="31451"/>
    <cellStyle name="Total 2 2 4 3 3" xfId="10795"/>
    <cellStyle name="Total 2 2 4 3 4" xfId="15324"/>
    <cellStyle name="Total 2 2 4 3 5" xfId="22080"/>
    <cellStyle name="Total 2 2 4 3 6" xfId="25560"/>
    <cellStyle name="Total 2 2 4 3 7" xfId="29068"/>
    <cellStyle name="Total 2 2 4 3 8" xfId="31695"/>
    <cellStyle name="Total 2 2 4 3 9" xfId="31450"/>
    <cellStyle name="Total 2 2 4 4" xfId="2692"/>
    <cellStyle name="Total 2 2 4 4 2" xfId="5239"/>
    <cellStyle name="Total 2 2 4 4 2 2" xfId="10798"/>
    <cellStyle name="Total 2 2 4 4 2 3" xfId="15327"/>
    <cellStyle name="Total 2 2 4 4 2 4" xfId="22083"/>
    <cellStyle name="Total 2 2 4 4 2 5" xfId="25563"/>
    <cellStyle name="Total 2 2 4 4 2 6" xfId="29071"/>
    <cellStyle name="Total 2 2 4 4 2 7" xfId="31698"/>
    <cellStyle name="Total 2 2 4 4 2 8" xfId="31453"/>
    <cellStyle name="Total 2 2 4 4 3" xfId="10797"/>
    <cellStyle name="Total 2 2 4 4 4" xfId="15326"/>
    <cellStyle name="Total 2 2 4 4 5" xfId="22082"/>
    <cellStyle name="Total 2 2 4 4 6" xfId="25562"/>
    <cellStyle name="Total 2 2 4 4 7" xfId="29070"/>
    <cellStyle name="Total 2 2 4 4 8" xfId="31697"/>
    <cellStyle name="Total 2 2 4 4 9" xfId="31452"/>
    <cellStyle name="Total 2 2 4 5" xfId="3107"/>
    <cellStyle name="Total 2 2 4 5 2" xfId="5654"/>
    <cellStyle name="Total 2 2 4 5 2 2" xfId="10800"/>
    <cellStyle name="Total 2 2 4 5 2 3" xfId="15329"/>
    <cellStyle name="Total 2 2 4 5 2 4" xfId="22085"/>
    <cellStyle name="Total 2 2 4 5 2 5" xfId="25565"/>
    <cellStyle name="Total 2 2 4 5 2 6" xfId="31700"/>
    <cellStyle name="Total 2 2 4 5 2 7" xfId="31455"/>
    <cellStyle name="Total 2 2 4 5 3" xfId="10799"/>
    <cellStyle name="Total 2 2 4 5 4" xfId="15328"/>
    <cellStyle name="Total 2 2 4 5 5" xfId="22084"/>
    <cellStyle name="Total 2 2 4 5 6" xfId="25564"/>
    <cellStyle name="Total 2 2 4 5 7" xfId="31699"/>
    <cellStyle name="Total 2 2 4 5 8" xfId="31454"/>
    <cellStyle name="Total 2 2 4 6" xfId="3514"/>
    <cellStyle name="Total 2 2 4 6 2" xfId="10801"/>
    <cellStyle name="Total 2 2 4 6 3" xfId="15330"/>
    <cellStyle name="Total 2 2 4 6 4" xfId="22086"/>
    <cellStyle name="Total 2 2 4 6 5" xfId="25566"/>
    <cellStyle name="Total 2 2 4 6 6" xfId="29072"/>
    <cellStyle name="Total 2 2 4 6 7" xfId="31701"/>
    <cellStyle name="Total 2 2 4 6 8" xfId="31456"/>
    <cellStyle name="Total 2 2 4 7" xfId="3863"/>
    <cellStyle name="Total 2 2 4 7 2" xfId="10802"/>
    <cellStyle name="Total 2 2 4 7 3" xfId="15331"/>
    <cellStyle name="Total 2 2 4 7 4" xfId="22087"/>
    <cellStyle name="Total 2 2 4 7 5" xfId="25567"/>
    <cellStyle name="Total 2 2 4 7 6" xfId="29073"/>
    <cellStyle name="Total 2 2 4 7 7" xfId="31702"/>
    <cellStyle name="Total 2 2 4 7 8" xfId="31457"/>
    <cellStyle name="Total 2 2 4 8" xfId="10792"/>
    <cellStyle name="Total 2 2 4 9" xfId="15321"/>
    <cellStyle name="Total 2 2 5" xfId="1658"/>
    <cellStyle name="Total 2 2 5 2" xfId="4207"/>
    <cellStyle name="Total 2 2 5 2 2" xfId="10804"/>
    <cellStyle name="Total 2 2 5 2 3" xfId="15333"/>
    <cellStyle name="Total 2 2 5 2 4" xfId="22089"/>
    <cellStyle name="Total 2 2 5 2 5" xfId="25569"/>
    <cellStyle name="Total 2 2 5 2 6" xfId="29075"/>
    <cellStyle name="Total 2 2 5 2 7" xfId="31704"/>
    <cellStyle name="Total 2 2 5 2 8" xfId="31459"/>
    <cellStyle name="Total 2 2 5 3" xfId="10803"/>
    <cellStyle name="Total 2 2 5 4" xfId="15332"/>
    <cellStyle name="Total 2 2 5 5" xfId="22088"/>
    <cellStyle name="Total 2 2 5 6" xfId="25568"/>
    <cellStyle name="Total 2 2 5 7" xfId="29074"/>
    <cellStyle name="Total 2 2 5 8" xfId="31703"/>
    <cellStyle name="Total 2 2 5 9" xfId="31458"/>
    <cellStyle name="Total 2 2 6" xfId="2077"/>
    <cellStyle name="Total 2 2 6 2" xfId="4624"/>
    <cellStyle name="Total 2 2 6 2 2" xfId="10806"/>
    <cellStyle name="Total 2 2 6 2 3" xfId="15335"/>
    <cellStyle name="Total 2 2 6 2 4" xfId="22091"/>
    <cellStyle name="Total 2 2 6 2 5" xfId="25571"/>
    <cellStyle name="Total 2 2 6 2 6" xfId="29077"/>
    <cellStyle name="Total 2 2 6 2 7" xfId="31706"/>
    <cellStyle name="Total 2 2 6 2 8" xfId="31461"/>
    <cellStyle name="Total 2 2 6 3" xfId="10805"/>
    <cellStyle name="Total 2 2 6 4" xfId="15334"/>
    <cellStyle name="Total 2 2 6 5" xfId="22090"/>
    <cellStyle name="Total 2 2 6 6" xfId="25570"/>
    <cellStyle name="Total 2 2 6 7" xfId="29076"/>
    <cellStyle name="Total 2 2 6 8" xfId="31705"/>
    <cellStyle name="Total 2 2 6 9" xfId="31460"/>
    <cellStyle name="Total 2 2 7" xfId="2489"/>
    <cellStyle name="Total 2 2 7 2" xfId="5036"/>
    <cellStyle name="Total 2 2 7 2 2" xfId="10808"/>
    <cellStyle name="Total 2 2 7 2 3" xfId="15337"/>
    <cellStyle name="Total 2 2 7 2 4" xfId="22093"/>
    <cellStyle name="Total 2 2 7 2 5" xfId="25573"/>
    <cellStyle name="Total 2 2 7 2 6" xfId="29079"/>
    <cellStyle name="Total 2 2 7 2 7" xfId="31708"/>
    <cellStyle name="Total 2 2 7 2 8" xfId="31463"/>
    <cellStyle name="Total 2 2 7 3" xfId="10807"/>
    <cellStyle name="Total 2 2 7 4" xfId="15336"/>
    <cellStyle name="Total 2 2 7 5" xfId="22092"/>
    <cellStyle name="Total 2 2 7 6" xfId="25572"/>
    <cellStyle name="Total 2 2 7 7" xfId="29078"/>
    <cellStyle name="Total 2 2 7 8" xfId="31707"/>
    <cellStyle name="Total 2 2 7 9" xfId="31462"/>
    <cellStyle name="Total 2 2 8" xfId="2904"/>
    <cellStyle name="Total 2 2 8 2" xfId="5451"/>
    <cellStyle name="Total 2 2 8 2 2" xfId="10810"/>
    <cellStyle name="Total 2 2 8 2 3" xfId="15339"/>
    <cellStyle name="Total 2 2 8 2 4" xfId="22095"/>
    <cellStyle name="Total 2 2 8 2 5" xfId="25575"/>
    <cellStyle name="Total 2 2 8 2 6" xfId="29081"/>
    <cellStyle name="Total 2 2 8 2 7" xfId="31710"/>
    <cellStyle name="Total 2 2 8 2 8" xfId="31465"/>
    <cellStyle name="Total 2 2 8 3" xfId="10809"/>
    <cellStyle name="Total 2 2 8 4" xfId="15338"/>
    <cellStyle name="Total 2 2 8 5" xfId="22094"/>
    <cellStyle name="Total 2 2 8 6" xfId="25574"/>
    <cellStyle name="Total 2 2 8 7" xfId="29080"/>
    <cellStyle name="Total 2 2 8 8" xfId="31709"/>
    <cellStyle name="Total 2 2 8 9" xfId="31464"/>
    <cellStyle name="Total 2 2 9" xfId="3660"/>
    <cellStyle name="Total 2 2 9 2" xfId="10811"/>
    <cellStyle name="Total 2 2 9 3" xfId="15340"/>
    <cellStyle name="Total 2 2 9 4" xfId="22096"/>
    <cellStyle name="Total 2 2 9 5" xfId="25576"/>
    <cellStyle name="Total 2 2 9 6" xfId="29082"/>
    <cellStyle name="Total 2 2 9 7" xfId="31711"/>
    <cellStyle name="Total 2 2 9 8" xfId="31466"/>
    <cellStyle name="Total 2 3" xfId="43952"/>
    <cellStyle name="Total 2 3 2" xfId="43953"/>
    <cellStyle name="Total 2 3 2 2" xfId="43954"/>
    <cellStyle name="Total 2 3 3" xfId="43955"/>
    <cellStyle name="Total 2 3 3 2" xfId="43956"/>
    <cellStyle name="Total 2 3 4" xfId="43957"/>
    <cellStyle name="Total 2 3 5" xfId="43958"/>
    <cellStyle name="Total 2 4" xfId="43959"/>
    <cellStyle name="Total 2 4 2" xfId="43960"/>
    <cellStyle name="Total 2 4 2 2" xfId="43961"/>
    <cellStyle name="Total 2 4 3" xfId="43962"/>
    <cellStyle name="Total 2 4 3 2" xfId="43963"/>
    <cellStyle name="Total 2 4 4" xfId="43964"/>
    <cellStyle name="Total 2 4 5" xfId="43965"/>
    <cellStyle name="Total 3" xfId="717"/>
    <cellStyle name="Total 3 2" xfId="1107"/>
    <cellStyle name="Total 3 2 2" xfId="1142"/>
    <cellStyle name="Total 3 2 2 10" xfId="15343"/>
    <cellStyle name="Total 3 2 2 11" xfId="22097"/>
    <cellStyle name="Total 3 2 2 12" xfId="27416"/>
    <cellStyle name="Total 3 2 2 13" xfId="29083"/>
    <cellStyle name="Total 3 2 2 2" xfId="1243"/>
    <cellStyle name="Total 3 2 2 2 10" xfId="22098"/>
    <cellStyle name="Total 3 2 2 2 11" xfId="27417"/>
    <cellStyle name="Total 3 2 2 2 12" xfId="29084"/>
    <cellStyle name="Total 3 2 2 2 2" xfId="1794"/>
    <cellStyle name="Total 3 2 2 2 2 2" xfId="4343"/>
    <cellStyle name="Total 3 2 2 2 2 2 2" xfId="10817"/>
    <cellStyle name="Total 3 2 2 2 2 2 3" xfId="15346"/>
    <cellStyle name="Total 3 2 2 2 2 2 4" xfId="19860"/>
    <cellStyle name="Total 3 2 2 2 2 2 5" xfId="22100"/>
    <cellStyle name="Total 3 2 2 2 2 2 6" xfId="27419"/>
    <cellStyle name="Total 3 2 2 2 2 2 7" xfId="29086"/>
    <cellStyle name="Total 3 2 2 2 2 3" xfId="10816"/>
    <cellStyle name="Total 3 2 2 2 2 4" xfId="15345"/>
    <cellStyle name="Total 3 2 2 2 2 5" xfId="19859"/>
    <cellStyle name="Total 3 2 2 2 2 6" xfId="22099"/>
    <cellStyle name="Total 3 2 2 2 2 7" xfId="27418"/>
    <cellStyle name="Total 3 2 2 2 2 8" xfId="29085"/>
    <cellStyle name="Total 3 2 2 2 3" xfId="2213"/>
    <cellStyle name="Total 3 2 2 2 3 2" xfId="4760"/>
    <cellStyle name="Total 3 2 2 2 3 2 2" xfId="10819"/>
    <cellStyle name="Total 3 2 2 2 3 2 3" xfId="15348"/>
    <cellStyle name="Total 3 2 2 2 3 2 4" xfId="19862"/>
    <cellStyle name="Total 3 2 2 2 3 2 5" xfId="22102"/>
    <cellStyle name="Total 3 2 2 2 3 2 6" xfId="27421"/>
    <cellStyle name="Total 3 2 2 2 3 2 7" xfId="29088"/>
    <cellStyle name="Total 3 2 2 2 3 3" xfId="10818"/>
    <cellStyle name="Total 3 2 2 2 3 4" xfId="15347"/>
    <cellStyle name="Total 3 2 2 2 3 5" xfId="19861"/>
    <cellStyle name="Total 3 2 2 2 3 6" xfId="22101"/>
    <cellStyle name="Total 3 2 2 2 3 7" xfId="27420"/>
    <cellStyle name="Total 3 2 2 2 3 8" xfId="29087"/>
    <cellStyle name="Total 3 2 2 2 4" xfId="2625"/>
    <cellStyle name="Total 3 2 2 2 4 2" xfId="5172"/>
    <cellStyle name="Total 3 2 2 2 4 2 2" xfId="10821"/>
    <cellStyle name="Total 3 2 2 2 4 2 3" xfId="15350"/>
    <cellStyle name="Total 3 2 2 2 4 2 4" xfId="19864"/>
    <cellStyle name="Total 3 2 2 2 4 2 5" xfId="22104"/>
    <cellStyle name="Total 3 2 2 2 4 2 6" xfId="27423"/>
    <cellStyle name="Total 3 2 2 2 4 2 7" xfId="29090"/>
    <cellStyle name="Total 3 2 2 2 4 3" xfId="10820"/>
    <cellStyle name="Total 3 2 2 2 4 4" xfId="15349"/>
    <cellStyle name="Total 3 2 2 2 4 5" xfId="22103"/>
    <cellStyle name="Total 3 2 2 2 4 6" xfId="27422"/>
    <cellStyle name="Total 3 2 2 2 4 7" xfId="29089"/>
    <cellStyle name="Total 3 2 2 2 5" xfId="3040"/>
    <cellStyle name="Total 3 2 2 2 5 2" xfId="5587"/>
    <cellStyle name="Total 3 2 2 2 5 2 2" xfId="10823"/>
    <cellStyle name="Total 3 2 2 2 5 2 3" xfId="15352"/>
    <cellStyle name="Total 3 2 2 2 5 2 4" xfId="19866"/>
    <cellStyle name="Total 3 2 2 2 5 2 5" xfId="22106"/>
    <cellStyle name="Total 3 2 2 2 5 2 6" xfId="27425"/>
    <cellStyle name="Total 3 2 2 2 5 2 7" xfId="29092"/>
    <cellStyle name="Total 3 2 2 2 5 3" xfId="10822"/>
    <cellStyle name="Total 3 2 2 2 5 4" xfId="15351"/>
    <cellStyle name="Total 3 2 2 2 5 5" xfId="19865"/>
    <cellStyle name="Total 3 2 2 2 5 6" xfId="22105"/>
    <cellStyle name="Total 3 2 2 2 5 7" xfId="27424"/>
    <cellStyle name="Total 3 2 2 2 5 8" xfId="29091"/>
    <cellStyle name="Total 3 2 2 2 6" xfId="3515"/>
    <cellStyle name="Total 3 2 2 2 6 2" xfId="10824"/>
    <cellStyle name="Total 3 2 2 2 6 3" xfId="15353"/>
    <cellStyle name="Total 3 2 2 2 6 4" xfId="19867"/>
    <cellStyle name="Total 3 2 2 2 6 5" xfId="22107"/>
    <cellStyle name="Total 3 2 2 2 6 6" xfId="27426"/>
    <cellStyle name="Total 3 2 2 2 6 7" xfId="29093"/>
    <cellStyle name="Total 3 2 2 2 7" xfId="3796"/>
    <cellStyle name="Total 3 2 2 2 7 2" xfId="10825"/>
    <cellStyle name="Total 3 2 2 2 7 3" xfId="15354"/>
    <cellStyle name="Total 3 2 2 2 7 4" xfId="19868"/>
    <cellStyle name="Total 3 2 2 2 7 5" xfId="22108"/>
    <cellStyle name="Total 3 2 2 2 7 6" xfId="27427"/>
    <cellStyle name="Total 3 2 2 2 7 7" xfId="29094"/>
    <cellStyle name="Total 3 2 2 2 8" xfId="10815"/>
    <cellStyle name="Total 3 2 2 2 9" xfId="15344"/>
    <cellStyle name="Total 3 2 2 3" xfId="1342"/>
    <cellStyle name="Total 3 2 2 3 10" xfId="22109"/>
    <cellStyle name="Total 3 2 2 3 11" xfId="27428"/>
    <cellStyle name="Total 3 2 2 3 12" xfId="29095"/>
    <cellStyle name="Total 3 2 2 3 2" xfId="1893"/>
    <cellStyle name="Total 3 2 2 3 2 2" xfId="4442"/>
    <cellStyle name="Total 3 2 2 3 2 2 2" xfId="10828"/>
    <cellStyle name="Total 3 2 2 3 2 2 3" xfId="15357"/>
    <cellStyle name="Total 3 2 2 3 2 2 4" xfId="19871"/>
    <cellStyle name="Total 3 2 2 3 2 2 5" xfId="22111"/>
    <cellStyle name="Total 3 2 2 3 2 2 6" xfId="27430"/>
    <cellStyle name="Total 3 2 2 3 2 2 7" xfId="29097"/>
    <cellStyle name="Total 3 2 2 3 2 3" xfId="10827"/>
    <cellStyle name="Total 3 2 2 3 2 4" xfId="15356"/>
    <cellStyle name="Total 3 2 2 3 2 5" xfId="19870"/>
    <cellStyle name="Total 3 2 2 3 2 6" xfId="22110"/>
    <cellStyle name="Total 3 2 2 3 2 7" xfId="27429"/>
    <cellStyle name="Total 3 2 2 3 2 8" xfId="29096"/>
    <cellStyle name="Total 3 2 2 3 3" xfId="2312"/>
    <cellStyle name="Total 3 2 2 3 3 2" xfId="4859"/>
    <cellStyle name="Total 3 2 2 3 3 2 2" xfId="10830"/>
    <cellStyle name="Total 3 2 2 3 3 2 3" xfId="15359"/>
    <cellStyle name="Total 3 2 2 3 3 2 4" xfId="19873"/>
    <cellStyle name="Total 3 2 2 3 3 2 5" xfId="22113"/>
    <cellStyle name="Total 3 2 2 3 3 2 6" xfId="27432"/>
    <cellStyle name="Total 3 2 2 3 3 2 7" xfId="29099"/>
    <cellStyle name="Total 3 2 2 3 3 3" xfId="10829"/>
    <cellStyle name="Total 3 2 2 3 3 4" xfId="15358"/>
    <cellStyle name="Total 3 2 2 3 3 5" xfId="19872"/>
    <cellStyle name="Total 3 2 2 3 3 6" xfId="22112"/>
    <cellStyle name="Total 3 2 2 3 3 7" xfId="27431"/>
    <cellStyle name="Total 3 2 2 3 3 8" xfId="29098"/>
    <cellStyle name="Total 3 2 2 3 4" xfId="2724"/>
    <cellStyle name="Total 3 2 2 3 4 2" xfId="5271"/>
    <cellStyle name="Total 3 2 2 3 4 2 2" xfId="10832"/>
    <cellStyle name="Total 3 2 2 3 4 2 3" xfId="15361"/>
    <cellStyle name="Total 3 2 2 3 4 2 4" xfId="19875"/>
    <cellStyle name="Total 3 2 2 3 4 2 5" xfId="22115"/>
    <cellStyle name="Total 3 2 2 3 4 2 6" xfId="27434"/>
    <cellStyle name="Total 3 2 2 3 4 2 7" xfId="29101"/>
    <cellStyle name="Total 3 2 2 3 4 3" xfId="10831"/>
    <cellStyle name="Total 3 2 2 3 4 4" xfId="15360"/>
    <cellStyle name="Total 3 2 2 3 4 5" xfId="19874"/>
    <cellStyle name="Total 3 2 2 3 4 6" xfId="22114"/>
    <cellStyle name="Total 3 2 2 3 4 7" xfId="27433"/>
    <cellStyle name="Total 3 2 2 3 4 8" xfId="29100"/>
    <cellStyle name="Total 3 2 2 3 5" xfId="3139"/>
    <cellStyle name="Total 3 2 2 3 5 2" xfId="5686"/>
    <cellStyle name="Total 3 2 2 3 5 2 2" xfId="10834"/>
    <cellStyle name="Total 3 2 2 3 5 2 3" xfId="15363"/>
    <cellStyle name="Total 3 2 2 3 5 2 4" xfId="19877"/>
    <cellStyle name="Total 3 2 2 3 5 2 5" xfId="22117"/>
    <cellStyle name="Total 3 2 2 3 5 2 6" xfId="27436"/>
    <cellStyle name="Total 3 2 2 3 5 2 7" xfId="29103"/>
    <cellStyle name="Total 3 2 2 3 5 3" xfId="10833"/>
    <cellStyle name="Total 3 2 2 3 5 4" xfId="15362"/>
    <cellStyle name="Total 3 2 2 3 5 5" xfId="19876"/>
    <cellStyle name="Total 3 2 2 3 5 6" xfId="22116"/>
    <cellStyle name="Total 3 2 2 3 5 7" xfId="27435"/>
    <cellStyle name="Total 3 2 2 3 5 8" xfId="29102"/>
    <cellStyle name="Total 3 2 2 3 6" xfId="3895"/>
    <cellStyle name="Total 3 2 2 3 6 2" xfId="10835"/>
    <cellStyle name="Total 3 2 2 3 6 3" xfId="15364"/>
    <cellStyle name="Total 3 2 2 3 6 4" xfId="19878"/>
    <cellStyle name="Total 3 2 2 3 6 5" xfId="22118"/>
    <cellStyle name="Total 3 2 2 3 6 6" xfId="27437"/>
    <cellStyle name="Total 3 2 2 3 6 7" xfId="29104"/>
    <cellStyle name="Total 3 2 2 3 7" xfId="10826"/>
    <cellStyle name="Total 3 2 2 3 8" xfId="15355"/>
    <cellStyle name="Total 3 2 2 3 9" xfId="19869"/>
    <cellStyle name="Total 3 2 2 4" xfId="1693"/>
    <cellStyle name="Total 3 2 2 4 2" xfId="4242"/>
    <cellStyle name="Total 3 2 2 4 2 2" xfId="10837"/>
    <cellStyle name="Total 3 2 2 4 2 3" xfId="15366"/>
    <cellStyle name="Total 3 2 2 4 2 4" xfId="19880"/>
    <cellStyle name="Total 3 2 2 4 2 5" xfId="22120"/>
    <cellStyle name="Total 3 2 2 4 2 6" xfId="27439"/>
    <cellStyle name="Total 3 2 2 4 2 7" xfId="29106"/>
    <cellStyle name="Total 3 2 2 4 3" xfId="10836"/>
    <cellStyle name="Total 3 2 2 4 4" xfId="15365"/>
    <cellStyle name="Total 3 2 2 4 5" xfId="19879"/>
    <cellStyle name="Total 3 2 2 4 6" xfId="22119"/>
    <cellStyle name="Total 3 2 2 4 7" xfId="27438"/>
    <cellStyle name="Total 3 2 2 4 8" xfId="29105"/>
    <cellStyle name="Total 3 2 2 5" xfId="2112"/>
    <cellStyle name="Total 3 2 2 5 2" xfId="4659"/>
    <cellStyle name="Total 3 2 2 5 2 2" xfId="10839"/>
    <cellStyle name="Total 3 2 2 5 2 3" xfId="15368"/>
    <cellStyle name="Total 3 2 2 5 2 4" xfId="19882"/>
    <cellStyle name="Total 3 2 2 5 2 5" xfId="22122"/>
    <cellStyle name="Total 3 2 2 5 2 6" xfId="27441"/>
    <cellStyle name="Total 3 2 2 5 2 7" xfId="29108"/>
    <cellStyle name="Total 3 2 2 5 3" xfId="10838"/>
    <cellStyle name="Total 3 2 2 5 4" xfId="15367"/>
    <cellStyle name="Total 3 2 2 5 5" xfId="19881"/>
    <cellStyle name="Total 3 2 2 5 6" xfId="22121"/>
    <cellStyle name="Total 3 2 2 5 7" xfId="27440"/>
    <cellStyle name="Total 3 2 2 5 8" xfId="29107"/>
    <cellStyle name="Total 3 2 2 6" xfId="2524"/>
    <cellStyle name="Total 3 2 2 6 2" xfId="5071"/>
    <cellStyle name="Total 3 2 2 6 2 2" xfId="10841"/>
    <cellStyle name="Total 3 2 2 6 2 3" xfId="15370"/>
    <cellStyle name="Total 3 2 2 6 2 4" xfId="19884"/>
    <cellStyle name="Total 3 2 2 6 2 5" xfId="22124"/>
    <cellStyle name="Total 3 2 2 6 2 6" xfId="27443"/>
    <cellStyle name="Total 3 2 2 6 2 7" xfId="29110"/>
    <cellStyle name="Total 3 2 2 6 3" xfId="10840"/>
    <cellStyle name="Total 3 2 2 6 4" xfId="15369"/>
    <cellStyle name="Total 3 2 2 6 5" xfId="19883"/>
    <cellStyle name="Total 3 2 2 6 6" xfId="22123"/>
    <cellStyle name="Total 3 2 2 6 7" xfId="27442"/>
    <cellStyle name="Total 3 2 2 6 8" xfId="29109"/>
    <cellStyle name="Total 3 2 2 7" xfId="2939"/>
    <cellStyle name="Total 3 2 2 7 2" xfId="5486"/>
    <cellStyle name="Total 3 2 2 7 2 2" xfId="10843"/>
    <cellStyle name="Total 3 2 2 7 2 3" xfId="15372"/>
    <cellStyle name="Total 3 2 2 7 2 4" xfId="19886"/>
    <cellStyle name="Total 3 2 2 7 2 5" xfId="22126"/>
    <cellStyle name="Total 3 2 2 7 2 6" xfId="27445"/>
    <cellStyle name="Total 3 2 2 7 2 7" xfId="29112"/>
    <cellStyle name="Total 3 2 2 7 3" xfId="10842"/>
    <cellStyle name="Total 3 2 2 7 4" xfId="15371"/>
    <cellStyle name="Total 3 2 2 7 5" xfId="19885"/>
    <cellStyle name="Total 3 2 2 7 6" xfId="22125"/>
    <cellStyle name="Total 3 2 2 7 7" xfId="27444"/>
    <cellStyle name="Total 3 2 2 7 8" xfId="29111"/>
    <cellStyle name="Total 3 2 2 8" xfId="3695"/>
    <cellStyle name="Total 3 2 2 8 2" xfId="10844"/>
    <cellStyle name="Total 3 2 2 8 3" xfId="15373"/>
    <cellStyle name="Total 3 2 2 8 4" xfId="19887"/>
    <cellStyle name="Total 3 2 2 8 5" xfId="22127"/>
    <cellStyle name="Total 3 2 2 8 6" xfId="27446"/>
    <cellStyle name="Total 3 2 2 8 7" xfId="29113"/>
    <cellStyle name="Total 3 2 2 9" xfId="10814"/>
    <cellStyle name="Total 3 2 3" xfId="1212"/>
    <cellStyle name="Total 3 2 3 10" xfId="27447"/>
    <cellStyle name="Total 3 2 3 11" xfId="29114"/>
    <cellStyle name="Total 3 2 3 2" xfId="1763"/>
    <cellStyle name="Total 3 2 3 2 2" xfId="4312"/>
    <cellStyle name="Total 3 2 3 2 2 2" xfId="10847"/>
    <cellStyle name="Total 3 2 3 2 2 3" xfId="15376"/>
    <cellStyle name="Total 3 2 3 2 2 4" xfId="19890"/>
    <cellStyle name="Total 3 2 3 2 2 5" xfId="22129"/>
    <cellStyle name="Total 3 2 3 2 2 6" xfId="27449"/>
    <cellStyle name="Total 3 2 3 2 2 7" xfId="29116"/>
    <cellStyle name="Total 3 2 3 2 3" xfId="10846"/>
    <cellStyle name="Total 3 2 3 2 4" xfId="15375"/>
    <cellStyle name="Total 3 2 3 2 5" xfId="19889"/>
    <cellStyle name="Total 3 2 3 2 6" xfId="22128"/>
    <cellStyle name="Total 3 2 3 2 7" xfId="27448"/>
    <cellStyle name="Total 3 2 3 2 8" xfId="29115"/>
    <cellStyle name="Total 3 2 3 3" xfId="2182"/>
    <cellStyle name="Total 3 2 3 3 2" xfId="4729"/>
    <cellStyle name="Total 3 2 3 3 2 2" xfId="10849"/>
    <cellStyle name="Total 3 2 3 3 2 3" xfId="15378"/>
    <cellStyle name="Total 3 2 3 3 2 4" xfId="19892"/>
    <cellStyle name="Total 3 2 3 3 2 5" xfId="22130"/>
    <cellStyle name="Total 3 2 3 3 2 6" xfId="27451"/>
    <cellStyle name="Total 3 2 3 3 2 7" xfId="29118"/>
    <cellStyle name="Total 3 2 3 3 3" xfId="10848"/>
    <cellStyle name="Total 3 2 3 3 4" xfId="15377"/>
    <cellStyle name="Total 3 2 3 3 5" xfId="19891"/>
    <cellStyle name="Total 3 2 3 3 6" xfId="27450"/>
    <cellStyle name="Total 3 2 3 3 7" xfId="29117"/>
    <cellStyle name="Total 3 2 3 4" xfId="2594"/>
    <cellStyle name="Total 3 2 3 4 2" xfId="5141"/>
    <cellStyle name="Total 3 2 3 4 2 2" xfId="10851"/>
    <cellStyle name="Total 3 2 3 4 2 3" xfId="15380"/>
    <cellStyle name="Total 3 2 3 4 2 4" xfId="19894"/>
    <cellStyle name="Total 3 2 3 4 2 5" xfId="22132"/>
    <cellStyle name="Total 3 2 3 4 2 6" xfId="27453"/>
    <cellStyle name="Total 3 2 3 4 2 7" xfId="29120"/>
    <cellStyle name="Total 3 2 3 4 3" xfId="10850"/>
    <cellStyle name="Total 3 2 3 4 4" xfId="15379"/>
    <cellStyle name="Total 3 2 3 4 5" xfId="19893"/>
    <cellStyle name="Total 3 2 3 4 6" xfId="22131"/>
    <cellStyle name="Total 3 2 3 4 7" xfId="27452"/>
    <cellStyle name="Total 3 2 3 4 8" xfId="29119"/>
    <cellStyle name="Total 3 2 3 5" xfId="3009"/>
    <cellStyle name="Total 3 2 3 5 2" xfId="5556"/>
    <cellStyle name="Total 3 2 3 5 2 2" xfId="15382"/>
    <cellStyle name="Total 3 2 3 5 2 3" xfId="19896"/>
    <cellStyle name="Total 3 2 3 5 2 4" xfId="22134"/>
    <cellStyle name="Total 3 2 3 5 2 5" xfId="27455"/>
    <cellStyle name="Total 3 2 3 5 2 6" xfId="29122"/>
    <cellStyle name="Total 3 2 3 5 3" xfId="15381"/>
    <cellStyle name="Total 3 2 3 5 4" xfId="19895"/>
    <cellStyle name="Total 3 2 3 5 5" xfId="22133"/>
    <cellStyle name="Total 3 2 3 5 6" xfId="27454"/>
    <cellStyle name="Total 3 2 3 5 7" xfId="29121"/>
    <cellStyle name="Total 3 2 3 6" xfId="3516"/>
    <cellStyle name="Total 3 2 3 6 2" xfId="10854"/>
    <cellStyle name="Total 3 2 3 6 3" xfId="15383"/>
    <cellStyle name="Total 3 2 3 6 4" xfId="19897"/>
    <cellStyle name="Total 3 2 3 6 5" xfId="22135"/>
    <cellStyle name="Total 3 2 3 6 6" xfId="27456"/>
    <cellStyle name="Total 3 2 3 6 7" xfId="29123"/>
    <cellStyle name="Total 3 2 3 7" xfId="3765"/>
    <cellStyle name="Total 3 2 3 7 2" xfId="10855"/>
    <cellStyle name="Total 3 2 3 7 3" xfId="15384"/>
    <cellStyle name="Total 3 2 3 7 4" xfId="19898"/>
    <cellStyle name="Total 3 2 3 7 5" xfId="22136"/>
    <cellStyle name="Total 3 2 3 7 6" xfId="27457"/>
    <cellStyle name="Total 3 2 3 7 7" xfId="29124"/>
    <cellStyle name="Total 3 2 3 8" xfId="15374"/>
    <cellStyle name="Total 3 2 3 9" xfId="19888"/>
    <cellStyle name="Total 3 2 4" xfId="1311"/>
    <cellStyle name="Total 3 2 4 10" xfId="19899"/>
    <cellStyle name="Total 3 2 4 11" xfId="22137"/>
    <cellStyle name="Total 3 2 4 12" xfId="27458"/>
    <cellStyle name="Total 3 2 4 2" xfId="1862"/>
    <cellStyle name="Total 3 2 4 2 2" xfId="4411"/>
    <cellStyle name="Total 3 2 4 2 2 2" xfId="10858"/>
    <cellStyle name="Total 3 2 4 2 2 3" xfId="15387"/>
    <cellStyle name="Total 3 2 4 2 2 4" xfId="19901"/>
    <cellStyle name="Total 3 2 4 2 2 5" xfId="22139"/>
    <cellStyle name="Total 3 2 4 2 2 6" xfId="27460"/>
    <cellStyle name="Total 3 2 4 2 2 7" xfId="29126"/>
    <cellStyle name="Total 3 2 4 2 3" xfId="10857"/>
    <cellStyle name="Total 3 2 4 2 4" xfId="15386"/>
    <cellStyle name="Total 3 2 4 2 5" xfId="19900"/>
    <cellStyle name="Total 3 2 4 2 6" xfId="22138"/>
    <cellStyle name="Total 3 2 4 2 7" xfId="27459"/>
    <cellStyle name="Total 3 2 4 2 8" xfId="29125"/>
    <cellStyle name="Total 3 2 4 3" xfId="2281"/>
    <cellStyle name="Total 3 2 4 3 2" xfId="4828"/>
    <cellStyle name="Total 3 2 4 3 2 2" xfId="10860"/>
    <cellStyle name="Total 3 2 4 3 2 3" xfId="15389"/>
    <cellStyle name="Total 3 2 4 3 2 4" xfId="19903"/>
    <cellStyle name="Total 3 2 4 3 2 5" xfId="22141"/>
    <cellStyle name="Total 3 2 4 3 2 6" xfId="27462"/>
    <cellStyle name="Total 3 2 4 3 2 7" xfId="29128"/>
    <cellStyle name="Total 3 2 4 3 3" xfId="10859"/>
    <cellStyle name="Total 3 2 4 3 4" xfId="15388"/>
    <cellStyle name="Total 3 2 4 3 5" xfId="19902"/>
    <cellStyle name="Total 3 2 4 3 6" xfId="22140"/>
    <cellStyle name="Total 3 2 4 3 7" xfId="27461"/>
    <cellStyle name="Total 3 2 4 3 8" xfId="29127"/>
    <cellStyle name="Total 3 2 4 4" xfId="2693"/>
    <cellStyle name="Total 3 2 4 4 2" xfId="5240"/>
    <cellStyle name="Total 3 2 4 4 2 2" xfId="10862"/>
    <cellStyle name="Total 3 2 4 4 2 3" xfId="15391"/>
    <cellStyle name="Total 3 2 4 4 2 4" xfId="19905"/>
    <cellStyle name="Total 3 2 4 4 2 5" xfId="22143"/>
    <cellStyle name="Total 3 2 4 4 2 6" xfId="27464"/>
    <cellStyle name="Total 3 2 4 4 2 7" xfId="29130"/>
    <cellStyle name="Total 3 2 4 4 3" xfId="10861"/>
    <cellStyle name="Total 3 2 4 4 4" xfId="15390"/>
    <cellStyle name="Total 3 2 4 4 5" xfId="19904"/>
    <cellStyle name="Total 3 2 4 4 6" xfId="22142"/>
    <cellStyle name="Total 3 2 4 4 7" xfId="27463"/>
    <cellStyle name="Total 3 2 4 4 8" xfId="29129"/>
    <cellStyle name="Total 3 2 4 5" xfId="3108"/>
    <cellStyle name="Total 3 2 4 5 2" xfId="5655"/>
    <cellStyle name="Total 3 2 4 5 2 2" xfId="10864"/>
    <cellStyle name="Total 3 2 4 5 2 3" xfId="15393"/>
    <cellStyle name="Total 3 2 4 5 2 4" xfId="19907"/>
    <cellStyle name="Total 3 2 4 5 2 5" xfId="22145"/>
    <cellStyle name="Total 3 2 4 5 2 6" xfId="27466"/>
    <cellStyle name="Total 3 2 4 5 3" xfId="10863"/>
    <cellStyle name="Total 3 2 4 5 4" xfId="15392"/>
    <cellStyle name="Total 3 2 4 5 5" xfId="19906"/>
    <cellStyle name="Total 3 2 4 5 6" xfId="22144"/>
    <cellStyle name="Total 3 2 4 5 7" xfId="27465"/>
    <cellStyle name="Total 3 2 4 6" xfId="3517"/>
    <cellStyle name="Total 3 2 4 6 2" xfId="10865"/>
    <cellStyle name="Total 3 2 4 6 3" xfId="15394"/>
    <cellStyle name="Total 3 2 4 6 4" xfId="19908"/>
    <cellStyle name="Total 3 2 4 6 5" xfId="22146"/>
    <cellStyle name="Total 3 2 4 6 6" xfId="27467"/>
    <cellStyle name="Total 3 2 4 6 7" xfId="29131"/>
    <cellStyle name="Total 3 2 4 7" xfId="3864"/>
    <cellStyle name="Total 3 2 4 7 2" xfId="10866"/>
    <cellStyle name="Total 3 2 4 7 3" xfId="15395"/>
    <cellStyle name="Total 3 2 4 7 4" xfId="19909"/>
    <cellStyle name="Total 3 2 4 7 5" xfId="22147"/>
    <cellStyle name="Total 3 2 4 7 6" xfId="27468"/>
    <cellStyle name="Total 3 2 4 7 7" xfId="29132"/>
    <cellStyle name="Total 3 2 4 8" xfId="10856"/>
    <cellStyle name="Total 3 2 4 9" xfId="15385"/>
    <cellStyle name="Total 3 2 5" xfId="1659"/>
    <cellStyle name="Total 3 2 5 2" xfId="4208"/>
    <cellStyle name="Total 3 2 5 2 2" xfId="10868"/>
    <cellStyle name="Total 3 2 5 2 3" xfId="15397"/>
    <cellStyle name="Total 3 2 5 2 4" xfId="19911"/>
    <cellStyle name="Total 3 2 5 2 5" xfId="22149"/>
    <cellStyle name="Total 3 2 5 2 6" xfId="27470"/>
    <cellStyle name="Total 3 2 5 2 7" xfId="29134"/>
    <cellStyle name="Total 3 2 5 3" xfId="10867"/>
    <cellStyle name="Total 3 2 5 4" xfId="15396"/>
    <cellStyle name="Total 3 2 5 5" xfId="19910"/>
    <cellStyle name="Total 3 2 5 6" xfId="22148"/>
    <cellStyle name="Total 3 2 5 7" xfId="27469"/>
    <cellStyle name="Total 3 2 5 8" xfId="29133"/>
    <cellStyle name="Total 3 2 6" xfId="2078"/>
    <cellStyle name="Total 3 2 6 2" xfId="4625"/>
    <cellStyle name="Total 3 2 6 2 2" xfId="10870"/>
    <cellStyle name="Total 3 2 6 2 3" xfId="19913"/>
    <cellStyle name="Total 3 2 6 2 4" xfId="22151"/>
    <cellStyle name="Total 3 2 6 2 5" xfId="27472"/>
    <cellStyle name="Total 3 2 6 2 6" xfId="29136"/>
    <cellStyle name="Total 3 2 6 3" xfId="10869"/>
    <cellStyle name="Total 3 2 6 4" xfId="19912"/>
    <cellStyle name="Total 3 2 6 5" xfId="22150"/>
    <cellStyle name="Total 3 2 6 6" xfId="27471"/>
    <cellStyle name="Total 3 2 6 7" xfId="29135"/>
    <cellStyle name="Total 3 2 7" xfId="2490"/>
    <cellStyle name="Total 3 2 7 2" xfId="5037"/>
    <cellStyle name="Total 3 2 7 2 2" xfId="10872"/>
    <cellStyle name="Total 3 2 7 2 3" xfId="15401"/>
    <cellStyle name="Total 3 2 7 2 4" xfId="19915"/>
    <cellStyle name="Total 3 2 7 2 5" xfId="22153"/>
    <cellStyle name="Total 3 2 7 2 6" xfId="27474"/>
    <cellStyle name="Total 3 2 7 2 7" xfId="29138"/>
    <cellStyle name="Total 3 2 7 3" xfId="10871"/>
    <cellStyle name="Total 3 2 7 4" xfId="15400"/>
    <cellStyle name="Total 3 2 7 5" xfId="19914"/>
    <cellStyle name="Total 3 2 7 6" xfId="22152"/>
    <cellStyle name="Total 3 2 7 7" xfId="27473"/>
    <cellStyle name="Total 3 2 7 8" xfId="29137"/>
    <cellStyle name="Total 3 2 8" xfId="2905"/>
    <cellStyle name="Total 3 2 8 2" xfId="5452"/>
    <cellStyle name="Total 3 2 8 2 2" xfId="10874"/>
    <cellStyle name="Total 3 2 8 2 3" xfId="15403"/>
    <cellStyle name="Total 3 2 8 2 4" xfId="19917"/>
    <cellStyle name="Total 3 2 8 2 5" xfId="22155"/>
    <cellStyle name="Total 3 2 8 2 6" xfId="27476"/>
    <cellStyle name="Total 3 2 8 2 7" xfId="29140"/>
    <cellStyle name="Total 3 2 8 3" xfId="10873"/>
    <cellStyle name="Total 3 2 8 4" xfId="15402"/>
    <cellStyle name="Total 3 2 8 5" xfId="19916"/>
    <cellStyle name="Total 3 2 8 6" xfId="22154"/>
    <cellStyle name="Total 3 2 8 7" xfId="27475"/>
    <cellStyle name="Total 3 2 8 8" xfId="29139"/>
    <cellStyle name="Total 3 2 9" xfId="3661"/>
    <cellStyle name="Total 3 2 9 2" xfId="10875"/>
    <cellStyle name="Total 3 2 9 3" xfId="15404"/>
    <cellStyle name="Total 3 2 9 4" xfId="19918"/>
    <cellStyle name="Total 3 2 9 5" xfId="22156"/>
    <cellStyle name="Total 3 2 9 6" xfId="27477"/>
    <cellStyle name="Total 3 2 9 7" xfId="29141"/>
    <cellStyle name="Total 3 3" xfId="43966"/>
    <cellStyle name="Total 3 3 2" xfId="43967"/>
    <cellStyle name="Total 3 3 2 2" xfId="43968"/>
    <cellStyle name="Total 3 3 2 2 2" xfId="43969"/>
    <cellStyle name="Total 3 3 2 3" xfId="43970"/>
    <cellStyle name="Total 3 3 3" xfId="43971"/>
    <cellStyle name="Total 3 3 3 2" xfId="43972"/>
    <cellStyle name="Total 3 3 4" xfId="43973"/>
    <cellStyle name="Total 3 4" xfId="43974"/>
    <cellStyle name="Total 3 4 2" xfId="43975"/>
    <cellStyle name="Total 3 4 2 2" xfId="43976"/>
    <cellStyle name="Total 3 4 3" xfId="43977"/>
    <cellStyle name="Total 3 5" xfId="43978"/>
    <cellStyle name="Total 3 5 2" xfId="43979"/>
    <cellStyle name="Total 3 5 2 2" xfId="43980"/>
    <cellStyle name="Total 3 5 3" xfId="43981"/>
    <cellStyle name="Total 3 6" xfId="43982"/>
    <cellStyle name="Total 3 6 2" xfId="43983"/>
    <cellStyle name="Total 3 6 2 2" xfId="43984"/>
    <cellStyle name="Total 3 6 3" xfId="43985"/>
    <cellStyle name="Total 3 6 3 2" xfId="43986"/>
    <cellStyle name="Total 3 6 4" xfId="43987"/>
    <cellStyle name="Total 3 7" xfId="43988"/>
    <cellStyle name="Total 3 7 2" xfId="43989"/>
    <cellStyle name="Total 3 8" xfId="43990"/>
    <cellStyle name="Total 3 9" xfId="43991"/>
    <cellStyle name="Total 3_by Company" xfId="43992"/>
    <cellStyle name="Total 4" xfId="718"/>
    <cellStyle name="Total 4 2" xfId="1108"/>
    <cellStyle name="Total 4 2 2" xfId="1143"/>
    <cellStyle name="Total 4 2 2 10" xfId="29142"/>
    <cellStyle name="Total 4 2 2 2" xfId="1244"/>
    <cellStyle name="Total 4 2 2 2 10" xfId="25593"/>
    <cellStyle name="Total 4 2 2 2 11" xfId="29143"/>
    <cellStyle name="Total 4 2 2 2 12" xfId="31712"/>
    <cellStyle name="Total 4 2 2 2 2" xfId="1795"/>
    <cellStyle name="Total 4 2 2 2 2 2" xfId="4344"/>
    <cellStyle name="Total 4 2 2 2 2 2 2" xfId="10881"/>
    <cellStyle name="Total 4 2 2 2 2 2 3" xfId="15410"/>
    <cellStyle name="Total 4 2 2 2 2 2 4" xfId="22158"/>
    <cellStyle name="Total 4 2 2 2 2 2 5" xfId="25595"/>
    <cellStyle name="Total 4 2 2 2 2 2 6" xfId="29145"/>
    <cellStyle name="Total 4 2 2 2 2 2 7" xfId="31714"/>
    <cellStyle name="Total 4 2 2 2 2 2 8" xfId="31468"/>
    <cellStyle name="Total 4 2 2 2 2 3" xfId="10880"/>
    <cellStyle name="Total 4 2 2 2 2 4" xfId="15409"/>
    <cellStyle name="Total 4 2 2 2 2 5" xfId="22157"/>
    <cellStyle name="Total 4 2 2 2 2 6" xfId="25594"/>
    <cellStyle name="Total 4 2 2 2 2 7" xfId="29144"/>
    <cellStyle name="Total 4 2 2 2 2 8" xfId="31713"/>
    <cellStyle name="Total 4 2 2 2 2 9" xfId="31467"/>
    <cellStyle name="Total 4 2 2 2 3" xfId="2214"/>
    <cellStyle name="Total 4 2 2 2 3 2" xfId="4761"/>
    <cellStyle name="Total 4 2 2 2 3 2 2" xfId="10883"/>
    <cellStyle name="Total 4 2 2 2 3 2 3" xfId="15412"/>
    <cellStyle name="Total 4 2 2 2 3 2 4" xfId="22159"/>
    <cellStyle name="Total 4 2 2 2 3 2 5" xfId="25597"/>
    <cellStyle name="Total 4 2 2 2 3 2 6" xfId="29147"/>
    <cellStyle name="Total 4 2 2 2 3 2 7" xfId="31716"/>
    <cellStyle name="Total 4 2 2 2 3 2 8" xfId="31470"/>
    <cellStyle name="Total 4 2 2 2 3 3" xfId="10882"/>
    <cellStyle name="Total 4 2 2 2 3 4" xfId="15411"/>
    <cellStyle name="Total 4 2 2 2 3 5" xfId="25596"/>
    <cellStyle name="Total 4 2 2 2 3 6" xfId="29146"/>
    <cellStyle name="Total 4 2 2 2 3 7" xfId="31715"/>
    <cellStyle name="Total 4 2 2 2 3 8" xfId="31469"/>
    <cellStyle name="Total 4 2 2 2 4" xfId="2626"/>
    <cellStyle name="Total 4 2 2 2 4 2" xfId="5173"/>
    <cellStyle name="Total 4 2 2 2 4 2 2" xfId="10885"/>
    <cellStyle name="Total 4 2 2 2 4 2 3" xfId="15414"/>
    <cellStyle name="Total 4 2 2 2 4 2 4" xfId="22161"/>
    <cellStyle name="Total 4 2 2 2 4 2 5" xfId="25599"/>
    <cellStyle name="Total 4 2 2 2 4 2 6" xfId="29149"/>
    <cellStyle name="Total 4 2 2 2 4 2 7" xfId="31718"/>
    <cellStyle name="Total 4 2 2 2 4 2 8" xfId="31471"/>
    <cellStyle name="Total 4 2 2 2 4 3" xfId="10884"/>
    <cellStyle name="Total 4 2 2 2 4 4" xfId="15413"/>
    <cellStyle name="Total 4 2 2 2 4 5" xfId="22160"/>
    <cellStyle name="Total 4 2 2 2 4 6" xfId="25598"/>
    <cellStyle name="Total 4 2 2 2 4 7" xfId="29148"/>
    <cellStyle name="Total 4 2 2 2 4 8" xfId="31717"/>
    <cellStyle name="Total 4 2 2 2 5" xfId="3041"/>
    <cellStyle name="Total 4 2 2 2 5 2" xfId="5588"/>
    <cellStyle name="Total 4 2 2 2 5 2 2" xfId="10887"/>
    <cellStyle name="Total 4 2 2 2 5 2 3" xfId="15416"/>
    <cellStyle name="Total 4 2 2 2 5 2 4" xfId="22163"/>
    <cellStyle name="Total 4 2 2 2 5 2 5" xfId="25601"/>
    <cellStyle name="Total 4 2 2 2 5 2 6" xfId="29151"/>
    <cellStyle name="Total 4 2 2 2 5 2 7" xfId="31720"/>
    <cellStyle name="Total 4 2 2 2 5 2 8" xfId="31473"/>
    <cellStyle name="Total 4 2 2 2 5 3" xfId="10886"/>
    <cellStyle name="Total 4 2 2 2 5 4" xfId="15415"/>
    <cellStyle name="Total 4 2 2 2 5 5" xfId="22162"/>
    <cellStyle name="Total 4 2 2 2 5 6" xfId="25600"/>
    <cellStyle name="Total 4 2 2 2 5 7" xfId="29150"/>
    <cellStyle name="Total 4 2 2 2 5 8" xfId="31719"/>
    <cellStyle name="Total 4 2 2 2 5 9" xfId="31472"/>
    <cellStyle name="Total 4 2 2 2 6" xfId="3518"/>
    <cellStyle name="Total 4 2 2 2 6 2" xfId="10888"/>
    <cellStyle name="Total 4 2 2 2 6 3" xfId="15417"/>
    <cellStyle name="Total 4 2 2 2 6 4" xfId="22164"/>
    <cellStyle name="Total 4 2 2 2 6 5" xfId="25602"/>
    <cellStyle name="Total 4 2 2 2 6 6" xfId="29152"/>
    <cellStyle name="Total 4 2 2 2 6 7" xfId="31721"/>
    <cellStyle name="Total 4 2 2 2 6 8" xfId="31474"/>
    <cellStyle name="Total 4 2 2 2 7" xfId="3797"/>
    <cellStyle name="Total 4 2 2 2 7 2" xfId="10889"/>
    <cellStyle name="Total 4 2 2 2 7 3" xfId="15418"/>
    <cellStyle name="Total 4 2 2 2 7 4" xfId="22165"/>
    <cellStyle name="Total 4 2 2 2 7 5" xfId="25603"/>
    <cellStyle name="Total 4 2 2 2 7 6" xfId="29153"/>
    <cellStyle name="Total 4 2 2 2 7 7" xfId="31722"/>
    <cellStyle name="Total 4 2 2 2 7 8" xfId="31475"/>
    <cellStyle name="Total 4 2 2 2 8" xfId="10879"/>
    <cellStyle name="Total 4 2 2 2 9" xfId="15408"/>
    <cellStyle name="Total 4 2 2 3" xfId="1343"/>
    <cellStyle name="Total 4 2 2 3 10" xfId="22166"/>
    <cellStyle name="Total 4 2 2 3 11" xfId="25604"/>
    <cellStyle name="Total 4 2 2 3 12" xfId="29154"/>
    <cellStyle name="Total 4 2 2 3 13" xfId="31476"/>
    <cellStyle name="Total 4 2 2 3 2" xfId="1894"/>
    <cellStyle name="Total 4 2 2 3 2 2" xfId="4443"/>
    <cellStyle name="Total 4 2 2 3 2 2 2" xfId="10892"/>
    <cellStyle name="Total 4 2 2 3 2 2 3" xfId="15421"/>
    <cellStyle name="Total 4 2 2 3 2 2 4" xfId="22168"/>
    <cellStyle name="Total 4 2 2 3 2 2 5" xfId="25606"/>
    <cellStyle name="Total 4 2 2 3 2 2 6" xfId="29156"/>
    <cellStyle name="Total 4 2 2 3 2 2 7" xfId="31724"/>
    <cellStyle name="Total 4 2 2 3 2 2 8" xfId="31478"/>
    <cellStyle name="Total 4 2 2 3 2 3" xfId="10891"/>
    <cellStyle name="Total 4 2 2 3 2 4" xfId="15420"/>
    <cellStyle name="Total 4 2 2 3 2 5" xfId="22167"/>
    <cellStyle name="Total 4 2 2 3 2 6" xfId="25605"/>
    <cellStyle name="Total 4 2 2 3 2 7" xfId="29155"/>
    <cellStyle name="Total 4 2 2 3 2 8" xfId="31723"/>
    <cellStyle name="Total 4 2 2 3 2 9" xfId="31477"/>
    <cellStyle name="Total 4 2 2 3 3" xfId="2313"/>
    <cellStyle name="Total 4 2 2 3 3 2" xfId="4860"/>
    <cellStyle name="Total 4 2 2 3 3 2 2" xfId="10894"/>
    <cellStyle name="Total 4 2 2 3 3 2 3" xfId="15423"/>
    <cellStyle name="Total 4 2 2 3 3 2 4" xfId="22170"/>
    <cellStyle name="Total 4 2 2 3 3 2 5" xfId="25608"/>
    <cellStyle name="Total 4 2 2 3 3 2 6" xfId="29158"/>
    <cellStyle name="Total 4 2 2 3 3 2 7" xfId="31726"/>
    <cellStyle name="Total 4 2 2 3 3 2 8" xfId="31480"/>
    <cellStyle name="Total 4 2 2 3 3 3" xfId="10893"/>
    <cellStyle name="Total 4 2 2 3 3 4" xfId="15422"/>
    <cellStyle name="Total 4 2 2 3 3 5" xfId="22169"/>
    <cellStyle name="Total 4 2 2 3 3 6" xfId="25607"/>
    <cellStyle name="Total 4 2 2 3 3 7" xfId="29157"/>
    <cellStyle name="Total 4 2 2 3 3 8" xfId="31725"/>
    <cellStyle name="Total 4 2 2 3 3 9" xfId="31479"/>
    <cellStyle name="Total 4 2 2 3 4" xfId="2725"/>
    <cellStyle name="Total 4 2 2 3 4 2" xfId="5272"/>
    <cellStyle name="Total 4 2 2 3 4 2 2" xfId="10896"/>
    <cellStyle name="Total 4 2 2 3 4 2 3" xfId="15425"/>
    <cellStyle name="Total 4 2 2 3 4 2 4" xfId="22172"/>
    <cellStyle name="Total 4 2 2 3 4 2 5" xfId="25610"/>
    <cellStyle name="Total 4 2 2 3 4 2 6" xfId="29160"/>
    <cellStyle name="Total 4 2 2 3 4 2 7" xfId="31728"/>
    <cellStyle name="Total 4 2 2 3 4 2 8" xfId="31482"/>
    <cellStyle name="Total 4 2 2 3 4 3" xfId="10895"/>
    <cellStyle name="Total 4 2 2 3 4 4" xfId="15424"/>
    <cellStyle name="Total 4 2 2 3 4 5" xfId="22171"/>
    <cellStyle name="Total 4 2 2 3 4 6" xfId="25609"/>
    <cellStyle name="Total 4 2 2 3 4 7" xfId="29159"/>
    <cellStyle name="Total 4 2 2 3 4 8" xfId="31727"/>
    <cellStyle name="Total 4 2 2 3 4 9" xfId="31481"/>
    <cellStyle name="Total 4 2 2 3 5" xfId="3140"/>
    <cellStyle name="Total 4 2 2 3 5 2" xfId="5687"/>
    <cellStyle name="Total 4 2 2 3 5 2 2" xfId="10898"/>
    <cellStyle name="Total 4 2 2 3 5 2 3" xfId="15427"/>
    <cellStyle name="Total 4 2 2 3 5 2 4" xfId="22174"/>
    <cellStyle name="Total 4 2 2 3 5 2 5" xfId="25612"/>
    <cellStyle name="Total 4 2 2 3 5 2 6" xfId="29162"/>
    <cellStyle name="Total 4 2 2 3 5 2 7" xfId="31484"/>
    <cellStyle name="Total 4 2 2 3 5 3" xfId="10897"/>
    <cellStyle name="Total 4 2 2 3 5 4" xfId="15426"/>
    <cellStyle name="Total 4 2 2 3 5 5" xfId="22173"/>
    <cellStyle name="Total 4 2 2 3 5 6" xfId="25611"/>
    <cellStyle name="Total 4 2 2 3 5 7" xfId="29161"/>
    <cellStyle name="Total 4 2 2 3 5 8" xfId="31483"/>
    <cellStyle name="Total 4 2 2 3 6" xfId="3519"/>
    <cellStyle name="Total 4 2 2 3 6 2" xfId="10899"/>
    <cellStyle name="Total 4 2 2 3 6 3" xfId="15428"/>
    <cellStyle name="Total 4 2 2 3 6 4" xfId="22175"/>
    <cellStyle name="Total 4 2 2 3 6 5" xfId="25613"/>
    <cellStyle name="Total 4 2 2 3 6 6" xfId="29163"/>
    <cellStyle name="Total 4 2 2 3 6 7" xfId="31729"/>
    <cellStyle name="Total 4 2 2 3 6 8" xfId="31485"/>
    <cellStyle name="Total 4 2 2 3 7" xfId="3896"/>
    <cellStyle name="Total 4 2 2 3 7 2" xfId="10900"/>
    <cellStyle name="Total 4 2 2 3 7 3" xfId="15429"/>
    <cellStyle name="Total 4 2 2 3 7 4" xfId="22176"/>
    <cellStyle name="Total 4 2 2 3 7 5" xfId="25614"/>
    <cellStyle name="Total 4 2 2 3 7 6" xfId="29164"/>
    <cellStyle name="Total 4 2 2 3 7 7" xfId="31730"/>
    <cellStyle name="Total 4 2 2 3 7 8" xfId="31486"/>
    <cellStyle name="Total 4 2 2 3 8" xfId="10890"/>
    <cellStyle name="Total 4 2 2 3 9" xfId="15419"/>
    <cellStyle name="Total 4 2 2 4" xfId="1694"/>
    <cellStyle name="Total 4 2 2 4 2" xfId="4243"/>
    <cellStyle name="Total 4 2 2 4 2 2" xfId="10902"/>
    <cellStyle name="Total 4 2 2 4 2 3" xfId="15431"/>
    <cellStyle name="Total 4 2 2 4 2 4" xfId="22178"/>
    <cellStyle name="Total 4 2 2 4 2 5" xfId="25616"/>
    <cellStyle name="Total 4 2 2 4 2 6" xfId="29166"/>
    <cellStyle name="Total 4 2 2 4 2 7" xfId="31732"/>
    <cellStyle name="Total 4 2 2 4 2 8" xfId="31488"/>
    <cellStyle name="Total 4 2 2 4 3" xfId="10901"/>
    <cellStyle name="Total 4 2 2 4 4" xfId="15430"/>
    <cellStyle name="Total 4 2 2 4 5" xfId="22177"/>
    <cellStyle name="Total 4 2 2 4 6" xfId="25615"/>
    <cellStyle name="Total 4 2 2 4 7" xfId="29165"/>
    <cellStyle name="Total 4 2 2 4 8" xfId="31731"/>
    <cellStyle name="Total 4 2 2 4 9" xfId="31487"/>
    <cellStyle name="Total 4 2 2 5" xfId="2113"/>
    <cellStyle name="Total 4 2 2 5 2" xfId="4660"/>
    <cellStyle name="Total 4 2 2 5 2 2" xfId="10904"/>
    <cellStyle name="Total 4 2 2 5 2 3" xfId="22180"/>
    <cellStyle name="Total 4 2 2 5 2 4" xfId="25618"/>
    <cellStyle name="Total 4 2 2 5 2 5" xfId="29168"/>
    <cellStyle name="Total 4 2 2 5 2 6" xfId="31734"/>
    <cellStyle name="Total 4 2 2 5 2 7" xfId="31490"/>
    <cellStyle name="Total 4 2 2 5 3" xfId="10903"/>
    <cellStyle name="Total 4 2 2 5 4" xfId="22179"/>
    <cellStyle name="Total 4 2 2 5 5" xfId="25617"/>
    <cellStyle name="Total 4 2 2 5 6" xfId="29167"/>
    <cellStyle name="Total 4 2 2 5 7" xfId="31733"/>
    <cellStyle name="Total 4 2 2 5 8" xfId="31489"/>
    <cellStyle name="Total 4 2 2 6" xfId="2525"/>
    <cellStyle name="Total 4 2 2 6 2" xfId="5072"/>
    <cellStyle name="Total 4 2 2 6 2 2" xfId="10906"/>
    <cellStyle name="Total 4 2 2 6 2 3" xfId="15435"/>
    <cellStyle name="Total 4 2 2 6 2 4" xfId="22182"/>
    <cellStyle name="Total 4 2 2 6 2 5" xfId="25620"/>
    <cellStyle name="Total 4 2 2 6 2 6" xfId="29170"/>
    <cellStyle name="Total 4 2 2 6 2 7" xfId="31736"/>
    <cellStyle name="Total 4 2 2 6 2 8" xfId="31492"/>
    <cellStyle name="Total 4 2 2 6 3" xfId="10905"/>
    <cellStyle name="Total 4 2 2 6 4" xfId="15434"/>
    <cellStyle name="Total 4 2 2 6 5" xfId="22181"/>
    <cellStyle name="Total 4 2 2 6 6" xfId="25619"/>
    <cellStyle name="Total 4 2 2 6 7" xfId="29169"/>
    <cellStyle name="Total 4 2 2 6 8" xfId="31735"/>
    <cellStyle name="Total 4 2 2 6 9" xfId="31491"/>
    <cellStyle name="Total 4 2 2 7" xfId="2940"/>
    <cellStyle name="Total 4 2 2 7 2" xfId="5487"/>
    <cellStyle name="Total 4 2 2 7 2 2" xfId="10908"/>
    <cellStyle name="Total 4 2 2 7 2 3" xfId="15437"/>
    <cellStyle name="Total 4 2 2 7 2 4" xfId="22184"/>
    <cellStyle name="Total 4 2 2 7 2 5" xfId="25622"/>
    <cellStyle name="Total 4 2 2 7 2 6" xfId="29172"/>
    <cellStyle name="Total 4 2 2 7 2 7" xfId="31738"/>
    <cellStyle name="Total 4 2 2 7 2 8" xfId="31494"/>
    <cellStyle name="Total 4 2 2 7 3" xfId="10907"/>
    <cellStyle name="Total 4 2 2 7 4" xfId="15436"/>
    <cellStyle name="Total 4 2 2 7 5" xfId="22183"/>
    <cellStyle name="Total 4 2 2 7 6" xfId="25621"/>
    <cellStyle name="Total 4 2 2 7 7" xfId="29171"/>
    <cellStyle name="Total 4 2 2 7 8" xfId="31737"/>
    <cellStyle name="Total 4 2 2 7 9" xfId="31493"/>
    <cellStyle name="Total 4 2 2 8" xfId="3696"/>
    <cellStyle name="Total 4 2 2 8 2" xfId="10909"/>
    <cellStyle name="Total 4 2 2 8 3" xfId="15438"/>
    <cellStyle name="Total 4 2 2 8 4" xfId="22185"/>
    <cellStyle name="Total 4 2 2 8 5" xfId="25623"/>
    <cellStyle name="Total 4 2 2 8 6" xfId="29173"/>
    <cellStyle name="Total 4 2 2 8 7" xfId="31739"/>
    <cellStyle name="Total 4 2 2 8 8" xfId="31495"/>
    <cellStyle name="Total 4 2 2 9" xfId="10878"/>
    <cellStyle name="Total 4 2 3" xfId="1213"/>
    <cellStyle name="Total 4 2 3 10" xfId="25624"/>
    <cellStyle name="Total 4 2 3 11" xfId="29174"/>
    <cellStyle name="Total 4 2 3 12" xfId="31740"/>
    <cellStyle name="Total 4 2 3 13" xfId="31496"/>
    <cellStyle name="Total 4 2 3 2" xfId="1764"/>
    <cellStyle name="Total 4 2 3 2 2" xfId="4313"/>
    <cellStyle name="Total 4 2 3 2 2 2" xfId="10912"/>
    <cellStyle name="Total 4 2 3 2 2 3" xfId="15441"/>
    <cellStyle name="Total 4 2 3 2 2 4" xfId="22188"/>
    <cellStyle name="Total 4 2 3 2 2 5" xfId="25626"/>
    <cellStyle name="Total 4 2 3 2 2 6" xfId="29176"/>
    <cellStyle name="Total 4 2 3 2 2 7" xfId="31742"/>
    <cellStyle name="Total 4 2 3 2 2 8" xfId="31498"/>
    <cellStyle name="Total 4 2 3 2 3" xfId="10911"/>
    <cellStyle name="Total 4 2 3 2 4" xfId="15440"/>
    <cellStyle name="Total 4 2 3 2 5" xfId="22187"/>
    <cellStyle name="Total 4 2 3 2 6" xfId="25625"/>
    <cellStyle name="Total 4 2 3 2 7" xfId="29175"/>
    <cellStyle name="Total 4 2 3 2 8" xfId="31741"/>
    <cellStyle name="Total 4 2 3 2 9" xfId="31497"/>
    <cellStyle name="Total 4 2 3 3" xfId="2183"/>
    <cellStyle name="Total 4 2 3 3 2" xfId="4730"/>
    <cellStyle name="Total 4 2 3 3 2 2" xfId="10914"/>
    <cellStyle name="Total 4 2 3 3 2 3" xfId="15443"/>
    <cellStyle name="Total 4 2 3 3 2 4" xfId="22190"/>
    <cellStyle name="Total 4 2 3 3 2 5" xfId="25628"/>
    <cellStyle name="Total 4 2 3 3 2 6" xfId="29178"/>
    <cellStyle name="Total 4 2 3 3 2 7" xfId="31744"/>
    <cellStyle name="Total 4 2 3 3 2 8" xfId="31500"/>
    <cellStyle name="Total 4 2 3 3 3" xfId="10913"/>
    <cellStyle name="Total 4 2 3 3 4" xfId="15442"/>
    <cellStyle name="Total 4 2 3 3 5" xfId="22189"/>
    <cellStyle name="Total 4 2 3 3 6" xfId="25627"/>
    <cellStyle name="Total 4 2 3 3 7" xfId="29177"/>
    <cellStyle name="Total 4 2 3 3 8" xfId="31743"/>
    <cellStyle name="Total 4 2 3 3 9" xfId="31499"/>
    <cellStyle name="Total 4 2 3 4" xfId="2595"/>
    <cellStyle name="Total 4 2 3 4 2" xfId="5142"/>
    <cellStyle name="Total 4 2 3 4 2 2" xfId="10916"/>
    <cellStyle name="Total 4 2 3 4 2 3" xfId="15445"/>
    <cellStyle name="Total 4 2 3 4 2 4" xfId="22192"/>
    <cellStyle name="Total 4 2 3 4 2 5" xfId="25630"/>
    <cellStyle name="Total 4 2 3 4 2 6" xfId="29180"/>
    <cellStyle name="Total 4 2 3 4 2 7" xfId="31746"/>
    <cellStyle name="Total 4 2 3 4 2 8" xfId="31502"/>
    <cellStyle name="Total 4 2 3 4 3" xfId="10915"/>
    <cellStyle name="Total 4 2 3 4 4" xfId="15444"/>
    <cellStyle name="Total 4 2 3 4 5" xfId="22191"/>
    <cellStyle name="Total 4 2 3 4 6" xfId="25629"/>
    <cellStyle name="Total 4 2 3 4 7" xfId="29179"/>
    <cellStyle name="Total 4 2 3 4 8" xfId="31745"/>
    <cellStyle name="Total 4 2 3 4 9" xfId="31501"/>
    <cellStyle name="Total 4 2 3 5" xfId="3010"/>
    <cellStyle name="Total 4 2 3 5 2" xfId="5557"/>
    <cellStyle name="Total 4 2 3 5 2 2" xfId="15447"/>
    <cellStyle name="Total 4 2 3 5 2 3" xfId="22194"/>
    <cellStyle name="Total 4 2 3 5 2 4" xfId="25632"/>
    <cellStyle name="Total 4 2 3 5 2 5" xfId="29182"/>
    <cellStyle name="Total 4 2 3 5 2 6" xfId="31748"/>
    <cellStyle name="Total 4 2 3 5 2 7" xfId="31504"/>
    <cellStyle name="Total 4 2 3 5 3" xfId="15446"/>
    <cellStyle name="Total 4 2 3 5 4" xfId="22193"/>
    <cellStyle name="Total 4 2 3 5 5" xfId="25631"/>
    <cellStyle name="Total 4 2 3 5 6" xfId="29181"/>
    <cellStyle name="Total 4 2 3 5 7" xfId="31747"/>
    <cellStyle name="Total 4 2 3 5 8" xfId="31503"/>
    <cellStyle name="Total 4 2 3 6" xfId="3520"/>
    <cellStyle name="Total 4 2 3 6 2" xfId="10919"/>
    <cellStyle name="Total 4 2 3 6 3" xfId="15448"/>
    <cellStyle name="Total 4 2 3 6 4" xfId="22195"/>
    <cellStyle name="Total 4 2 3 6 5" xfId="25633"/>
    <cellStyle name="Total 4 2 3 6 6" xfId="29183"/>
    <cellStyle name="Total 4 2 3 6 7" xfId="31749"/>
    <cellStyle name="Total 4 2 3 6 8" xfId="31505"/>
    <cellStyle name="Total 4 2 3 7" xfId="3766"/>
    <cellStyle name="Total 4 2 3 7 2" xfId="10920"/>
    <cellStyle name="Total 4 2 3 7 3" xfId="15449"/>
    <cellStyle name="Total 4 2 3 7 4" xfId="22196"/>
    <cellStyle name="Total 4 2 3 7 5" xfId="25634"/>
    <cellStyle name="Total 4 2 3 7 6" xfId="29184"/>
    <cellStyle name="Total 4 2 3 7 7" xfId="31750"/>
    <cellStyle name="Total 4 2 3 7 8" xfId="31506"/>
    <cellStyle name="Total 4 2 3 8" xfId="15439"/>
    <cellStyle name="Total 4 2 3 9" xfId="22186"/>
    <cellStyle name="Total 4 2 4" xfId="1312"/>
    <cellStyle name="Total 4 2 4 10" xfId="22197"/>
    <cellStyle name="Total 4 2 4 11" xfId="25635"/>
    <cellStyle name="Total 4 2 4 12" xfId="31751"/>
    <cellStyle name="Total 4 2 4 13" xfId="31507"/>
    <cellStyle name="Total 4 2 4 2" xfId="1863"/>
    <cellStyle name="Total 4 2 4 2 2" xfId="4412"/>
    <cellStyle name="Total 4 2 4 2 2 2" xfId="10923"/>
    <cellStyle name="Total 4 2 4 2 2 3" xfId="15452"/>
    <cellStyle name="Total 4 2 4 2 2 4" xfId="22199"/>
    <cellStyle name="Total 4 2 4 2 2 5" xfId="25637"/>
    <cellStyle name="Total 4 2 4 2 2 6" xfId="29186"/>
    <cellStyle name="Total 4 2 4 2 2 7" xfId="31753"/>
    <cellStyle name="Total 4 2 4 2 2 8" xfId="31509"/>
    <cellStyle name="Total 4 2 4 2 3" xfId="10922"/>
    <cellStyle name="Total 4 2 4 2 4" xfId="15451"/>
    <cellStyle name="Total 4 2 4 2 5" xfId="22198"/>
    <cellStyle name="Total 4 2 4 2 6" xfId="25636"/>
    <cellStyle name="Total 4 2 4 2 7" xfId="29185"/>
    <cellStyle name="Total 4 2 4 2 8" xfId="31752"/>
    <cellStyle name="Total 4 2 4 2 9" xfId="31508"/>
    <cellStyle name="Total 4 2 4 3" xfId="2282"/>
    <cellStyle name="Total 4 2 4 3 2" xfId="4829"/>
    <cellStyle name="Total 4 2 4 3 2 2" xfId="10925"/>
    <cellStyle name="Total 4 2 4 3 2 3" xfId="15454"/>
    <cellStyle name="Total 4 2 4 3 2 4" xfId="22201"/>
    <cellStyle name="Total 4 2 4 3 2 5" xfId="25639"/>
    <cellStyle name="Total 4 2 4 3 2 6" xfId="29188"/>
    <cellStyle name="Total 4 2 4 3 2 7" xfId="31755"/>
    <cellStyle name="Total 4 2 4 3 2 8" xfId="31511"/>
    <cellStyle name="Total 4 2 4 3 3" xfId="10924"/>
    <cellStyle name="Total 4 2 4 3 4" xfId="15453"/>
    <cellStyle name="Total 4 2 4 3 5" xfId="22200"/>
    <cellStyle name="Total 4 2 4 3 6" xfId="25638"/>
    <cellStyle name="Total 4 2 4 3 7" xfId="29187"/>
    <cellStyle name="Total 4 2 4 3 8" xfId="31754"/>
    <cellStyle name="Total 4 2 4 3 9" xfId="31510"/>
    <cellStyle name="Total 4 2 4 4" xfId="2694"/>
    <cellStyle name="Total 4 2 4 4 2" xfId="5241"/>
    <cellStyle name="Total 4 2 4 4 2 2" xfId="10927"/>
    <cellStyle name="Total 4 2 4 4 2 3" xfId="15456"/>
    <cellStyle name="Total 4 2 4 4 2 4" xfId="22203"/>
    <cellStyle name="Total 4 2 4 4 2 5" xfId="25641"/>
    <cellStyle name="Total 4 2 4 4 2 6" xfId="29190"/>
    <cellStyle name="Total 4 2 4 4 2 7" xfId="31757"/>
    <cellStyle name="Total 4 2 4 4 2 8" xfId="31513"/>
    <cellStyle name="Total 4 2 4 4 3" xfId="10926"/>
    <cellStyle name="Total 4 2 4 4 4" xfId="15455"/>
    <cellStyle name="Total 4 2 4 4 5" xfId="22202"/>
    <cellStyle name="Total 4 2 4 4 6" xfId="25640"/>
    <cellStyle name="Total 4 2 4 4 7" xfId="29189"/>
    <cellStyle name="Total 4 2 4 4 8" xfId="31756"/>
    <cellStyle name="Total 4 2 4 4 9" xfId="31512"/>
    <cellStyle name="Total 4 2 4 5" xfId="3109"/>
    <cellStyle name="Total 4 2 4 5 2" xfId="5656"/>
    <cellStyle name="Total 4 2 4 5 2 2" xfId="10929"/>
    <cellStyle name="Total 4 2 4 5 2 3" xfId="15458"/>
    <cellStyle name="Total 4 2 4 5 2 4" xfId="22205"/>
    <cellStyle name="Total 4 2 4 5 2 5" xfId="25643"/>
    <cellStyle name="Total 4 2 4 5 2 6" xfId="31759"/>
    <cellStyle name="Total 4 2 4 5 2 7" xfId="31515"/>
    <cellStyle name="Total 4 2 4 5 3" xfId="10928"/>
    <cellStyle name="Total 4 2 4 5 4" xfId="15457"/>
    <cellStyle name="Total 4 2 4 5 5" xfId="22204"/>
    <cellStyle name="Total 4 2 4 5 6" xfId="25642"/>
    <cellStyle name="Total 4 2 4 5 7" xfId="31758"/>
    <cellStyle name="Total 4 2 4 5 8" xfId="31514"/>
    <cellStyle name="Total 4 2 4 6" xfId="3521"/>
    <cellStyle name="Total 4 2 4 6 2" xfId="10930"/>
    <cellStyle name="Total 4 2 4 6 3" xfId="15459"/>
    <cellStyle name="Total 4 2 4 6 4" xfId="22206"/>
    <cellStyle name="Total 4 2 4 6 5" xfId="25644"/>
    <cellStyle name="Total 4 2 4 6 6" xfId="29191"/>
    <cellStyle name="Total 4 2 4 6 7" xfId="31760"/>
    <cellStyle name="Total 4 2 4 6 8" xfId="31516"/>
    <cellStyle name="Total 4 2 4 7" xfId="3865"/>
    <cellStyle name="Total 4 2 4 7 2" xfId="10931"/>
    <cellStyle name="Total 4 2 4 7 3" xfId="15460"/>
    <cellStyle name="Total 4 2 4 7 4" xfId="22207"/>
    <cellStyle name="Total 4 2 4 7 5" xfId="25645"/>
    <cellStyle name="Total 4 2 4 7 6" xfId="29192"/>
    <cellStyle name="Total 4 2 4 7 7" xfId="31761"/>
    <cellStyle name="Total 4 2 4 7 8" xfId="31517"/>
    <cellStyle name="Total 4 2 4 8" xfId="10921"/>
    <cellStyle name="Total 4 2 4 9" xfId="15450"/>
    <cellStyle name="Total 4 2 5" xfId="1660"/>
    <cellStyle name="Total 4 2 5 2" xfId="4209"/>
    <cellStyle name="Total 4 2 5 2 2" xfId="10933"/>
    <cellStyle name="Total 4 2 5 2 3" xfId="15462"/>
    <cellStyle name="Total 4 2 5 2 4" xfId="22209"/>
    <cellStyle name="Total 4 2 5 2 5" xfId="25647"/>
    <cellStyle name="Total 4 2 5 2 6" xfId="29194"/>
    <cellStyle name="Total 4 2 5 2 7" xfId="31763"/>
    <cellStyle name="Total 4 2 5 2 8" xfId="31519"/>
    <cellStyle name="Total 4 2 5 3" xfId="10932"/>
    <cellStyle name="Total 4 2 5 4" xfId="15461"/>
    <cellStyle name="Total 4 2 5 5" xfId="22208"/>
    <cellStyle name="Total 4 2 5 6" xfId="25646"/>
    <cellStyle name="Total 4 2 5 7" xfId="29193"/>
    <cellStyle name="Total 4 2 5 8" xfId="31762"/>
    <cellStyle name="Total 4 2 5 9" xfId="31518"/>
    <cellStyle name="Total 4 2 6" xfId="2079"/>
    <cellStyle name="Total 4 2 6 2" xfId="4626"/>
    <cellStyle name="Total 4 2 6 2 2" xfId="10935"/>
    <cellStyle name="Total 4 2 6 2 3" xfId="15464"/>
    <cellStyle name="Total 4 2 6 2 4" xfId="22211"/>
    <cellStyle name="Total 4 2 6 2 5" xfId="25649"/>
    <cellStyle name="Total 4 2 6 2 6" xfId="29196"/>
    <cellStyle name="Total 4 2 6 2 7" xfId="31765"/>
    <cellStyle name="Total 4 2 6 2 8" xfId="31521"/>
    <cellStyle name="Total 4 2 6 3" xfId="10934"/>
    <cellStyle name="Total 4 2 6 4" xfId="15463"/>
    <cellStyle name="Total 4 2 6 5" xfId="22210"/>
    <cellStyle name="Total 4 2 6 6" xfId="25648"/>
    <cellStyle name="Total 4 2 6 7" xfId="29195"/>
    <cellStyle name="Total 4 2 6 8" xfId="31764"/>
    <cellStyle name="Total 4 2 6 9" xfId="31520"/>
    <cellStyle name="Total 4 2 7" xfId="2491"/>
    <cellStyle name="Total 4 2 7 2" xfId="5038"/>
    <cellStyle name="Total 4 2 7 2 2" xfId="10937"/>
    <cellStyle name="Total 4 2 7 2 3" xfId="15466"/>
    <cellStyle name="Total 4 2 7 2 4" xfId="22213"/>
    <cellStyle name="Total 4 2 7 2 5" xfId="25651"/>
    <cellStyle name="Total 4 2 7 2 6" xfId="29198"/>
    <cellStyle name="Total 4 2 7 2 7" xfId="31767"/>
    <cellStyle name="Total 4 2 7 2 8" xfId="31523"/>
    <cellStyle name="Total 4 2 7 3" xfId="10936"/>
    <cellStyle name="Total 4 2 7 4" xfId="15465"/>
    <cellStyle name="Total 4 2 7 5" xfId="22212"/>
    <cellStyle name="Total 4 2 7 6" xfId="25650"/>
    <cellStyle name="Total 4 2 7 7" xfId="29197"/>
    <cellStyle name="Total 4 2 7 8" xfId="31766"/>
    <cellStyle name="Total 4 2 7 9" xfId="31522"/>
    <cellStyle name="Total 4 2 8" xfId="2906"/>
    <cellStyle name="Total 4 2 8 2" xfId="5453"/>
    <cellStyle name="Total 4 2 8 2 2" xfId="10939"/>
    <cellStyle name="Total 4 2 8 2 3" xfId="15468"/>
    <cellStyle name="Total 4 2 8 2 4" xfId="22215"/>
    <cellStyle name="Total 4 2 8 2 5" xfId="25653"/>
    <cellStyle name="Total 4 2 8 2 6" xfId="29200"/>
    <cellStyle name="Total 4 2 8 2 7" xfId="31769"/>
    <cellStyle name="Total 4 2 8 2 8" xfId="31525"/>
    <cellStyle name="Total 4 2 8 3" xfId="10938"/>
    <cellStyle name="Total 4 2 8 4" xfId="15467"/>
    <cellStyle name="Total 4 2 8 5" xfId="22214"/>
    <cellStyle name="Total 4 2 8 6" xfId="25652"/>
    <cellStyle name="Total 4 2 8 7" xfId="29199"/>
    <cellStyle name="Total 4 2 8 8" xfId="31768"/>
    <cellStyle name="Total 4 2 8 9" xfId="31524"/>
    <cellStyle name="Total 4 2 9" xfId="3662"/>
    <cellStyle name="Total 4 2 9 2" xfId="10940"/>
    <cellStyle name="Total 4 2 9 3" xfId="15469"/>
    <cellStyle name="Total 4 2 9 4" xfId="22216"/>
    <cellStyle name="Total 4 2 9 5" xfId="25654"/>
    <cellStyle name="Total 4 2 9 6" xfId="29201"/>
    <cellStyle name="Total 4 2 9 7" xfId="31770"/>
    <cellStyle name="Total 4 2 9 8" xfId="31526"/>
    <cellStyle name="Total 4 3" xfId="43993"/>
    <cellStyle name="Total 4 3 2" xfId="43994"/>
    <cellStyle name="Total 4 3 2 2" xfId="43995"/>
    <cellStyle name="Total 4 3 2 2 2" xfId="43996"/>
    <cellStyle name="Total 4 3 2 2 2 2" xfId="43997"/>
    <cellStyle name="Total 4 3 2 2 3" xfId="43998"/>
    <cellStyle name="Total 4 3 2 2 3 2" xfId="43999"/>
    <cellStyle name="Total 4 3 2 2 4" xfId="44000"/>
    <cellStyle name="Total 4 3 2 2 5" xfId="44001"/>
    <cellStyle name="Total 4 3 2 3" xfId="44002"/>
    <cellStyle name="Total 4 3 2 3 2" xfId="44003"/>
    <cellStyle name="Total 4 3 2 4" xfId="44004"/>
    <cellStyle name="Total 4 3 2 4 2" xfId="44005"/>
    <cellStyle name="Total 4 3 2 5" xfId="44006"/>
    <cellStyle name="Total 4 3 2 6" xfId="44007"/>
    <cellStyle name="Total 4 3 3" xfId="44008"/>
    <cellStyle name="Total 4 3 3 2" xfId="44009"/>
    <cellStyle name="Total 4 3 3 2 2" xfId="44010"/>
    <cellStyle name="Total 4 3 3 3" xfId="44011"/>
    <cellStyle name="Total 4 3 3 3 2" xfId="44012"/>
    <cellStyle name="Total 4 3 3 4" xfId="44013"/>
    <cellStyle name="Total 4 3 3 5" xfId="44014"/>
    <cellStyle name="Total 4 3 4" xfId="44015"/>
    <cellStyle name="Total 4 3 4 2" xfId="44016"/>
    <cellStyle name="Total 4 3 5" xfId="44017"/>
    <cellStyle name="Total 4 3 5 2" xfId="44018"/>
    <cellStyle name="Total 4 3 6" xfId="44019"/>
    <cellStyle name="Total 4 3 7" xfId="44020"/>
    <cellStyle name="Total 4 4" xfId="44021"/>
    <cellStyle name="Total 4 4 2" xfId="44022"/>
    <cellStyle name="Total 4 4 2 2" xfId="44023"/>
    <cellStyle name="Total 4 4 3" xfId="44024"/>
    <cellStyle name="Total 4 4 3 2" xfId="44025"/>
    <cellStyle name="Total 4 4 4" xfId="44026"/>
    <cellStyle name="Total 4 4 5" xfId="44027"/>
    <cellStyle name="Total 4 5" xfId="44028"/>
    <cellStyle name="Total 4 5 2" xfId="44029"/>
    <cellStyle name="Total 4 5 2 2" xfId="44030"/>
    <cellStyle name="Total 4 5 2 2 2" xfId="44031"/>
    <cellStyle name="Total 4 5 2 3" xfId="44032"/>
    <cellStyle name="Total 4 5 2 4" xfId="44033"/>
    <cellStyle name="Total 4 5 3" xfId="44034"/>
    <cellStyle name="Total 4 5 3 2" xfId="44035"/>
    <cellStyle name="Total 4 5 4" xfId="44036"/>
    <cellStyle name="Total 4 5 4 2" xfId="44037"/>
    <cellStyle name="Total 4 5 5" xfId="44038"/>
    <cellStyle name="Total 4 5 6" xfId="44039"/>
    <cellStyle name="Total 4 6" xfId="44040"/>
    <cellStyle name="Total 4 6 2" xfId="44041"/>
    <cellStyle name="Total 4 6 2 2" xfId="44042"/>
    <cellStyle name="Total 4 6 3" xfId="44043"/>
    <cellStyle name="Total 4 6 3 2" xfId="44044"/>
    <cellStyle name="Total 4 6 4" xfId="44045"/>
    <cellStyle name="Total 4 6 5" xfId="44046"/>
    <cellStyle name="Total 4 7" xfId="44047"/>
    <cellStyle name="Total 4_by Company" xfId="44048"/>
    <cellStyle name="Total 5" xfId="719"/>
    <cellStyle name="Total 5 2" xfId="1109"/>
    <cellStyle name="Total 5 2 10" xfId="15471"/>
    <cellStyle name="Total 5 2 11" xfId="22217"/>
    <cellStyle name="Total 5 2 12" xfId="25655"/>
    <cellStyle name="Total 5 2 13" xfId="29202"/>
    <cellStyle name="Total 5 2 14" xfId="31527"/>
    <cellStyle name="Total 5 2 2" xfId="1214"/>
    <cellStyle name="Total 5 2 2 10" xfId="25656"/>
    <cellStyle name="Total 5 2 2 11" xfId="29203"/>
    <cellStyle name="Total 5 2 2 12" xfId="31528"/>
    <cellStyle name="Total 5 2 2 2" xfId="1765"/>
    <cellStyle name="Total 5 2 2 2 2" xfId="4314"/>
    <cellStyle name="Total 5 2 2 2 2 2" xfId="10945"/>
    <cellStyle name="Total 5 2 2 2 2 3" xfId="15474"/>
    <cellStyle name="Total 5 2 2 2 2 4" xfId="22220"/>
    <cellStyle name="Total 5 2 2 2 2 5" xfId="25658"/>
    <cellStyle name="Total 5 2 2 2 2 6" xfId="29205"/>
    <cellStyle name="Total 5 2 2 2 2 7" xfId="31530"/>
    <cellStyle name="Total 5 2 2 2 3" xfId="10944"/>
    <cellStyle name="Total 5 2 2 2 4" xfId="15473"/>
    <cellStyle name="Total 5 2 2 2 5" xfId="22219"/>
    <cellStyle name="Total 5 2 2 2 6" xfId="25657"/>
    <cellStyle name="Total 5 2 2 2 7" xfId="29204"/>
    <cellStyle name="Total 5 2 2 2 8" xfId="31529"/>
    <cellStyle name="Total 5 2 2 3" xfId="2184"/>
    <cellStyle name="Total 5 2 2 3 2" xfId="4731"/>
    <cellStyle name="Total 5 2 2 3 2 2" xfId="10947"/>
    <cellStyle name="Total 5 2 2 3 2 3" xfId="15476"/>
    <cellStyle name="Total 5 2 2 3 2 4" xfId="22222"/>
    <cellStyle name="Total 5 2 2 3 2 5" xfId="25660"/>
    <cellStyle name="Total 5 2 2 3 2 6" xfId="29207"/>
    <cellStyle name="Total 5 2 2 3 2 7" xfId="31532"/>
    <cellStyle name="Total 5 2 2 3 3" xfId="10946"/>
    <cellStyle name="Total 5 2 2 3 4" xfId="15475"/>
    <cellStyle name="Total 5 2 2 3 5" xfId="22221"/>
    <cellStyle name="Total 5 2 2 3 6" xfId="25659"/>
    <cellStyle name="Total 5 2 2 3 7" xfId="29206"/>
    <cellStyle name="Total 5 2 2 3 8" xfId="31531"/>
    <cellStyle name="Total 5 2 2 4" xfId="2596"/>
    <cellStyle name="Total 5 2 2 4 2" xfId="5143"/>
    <cellStyle name="Total 5 2 2 4 2 2" xfId="10949"/>
    <cellStyle name="Total 5 2 2 4 2 3" xfId="15478"/>
    <cellStyle name="Total 5 2 2 4 2 4" xfId="22224"/>
    <cellStyle name="Total 5 2 2 4 2 5" xfId="25662"/>
    <cellStyle name="Total 5 2 2 4 2 6" xfId="29209"/>
    <cellStyle name="Total 5 2 2 4 2 7" xfId="31534"/>
    <cellStyle name="Total 5 2 2 4 3" xfId="10948"/>
    <cellStyle name="Total 5 2 2 4 4" xfId="15477"/>
    <cellStyle name="Total 5 2 2 4 5" xfId="22223"/>
    <cellStyle name="Total 5 2 2 4 6" xfId="25661"/>
    <cellStyle name="Total 5 2 2 4 7" xfId="29208"/>
    <cellStyle name="Total 5 2 2 4 8" xfId="31533"/>
    <cellStyle name="Total 5 2 2 5" xfId="3011"/>
    <cellStyle name="Total 5 2 2 5 2" xfId="5558"/>
    <cellStyle name="Total 5 2 2 5 2 2" xfId="15480"/>
    <cellStyle name="Total 5 2 2 5 2 3" xfId="22226"/>
    <cellStyle name="Total 5 2 2 5 2 4" xfId="25664"/>
    <cellStyle name="Total 5 2 2 5 2 5" xfId="29211"/>
    <cellStyle name="Total 5 2 2 5 2 6" xfId="31536"/>
    <cellStyle name="Total 5 2 2 5 3" xfId="15479"/>
    <cellStyle name="Total 5 2 2 5 4" xfId="22225"/>
    <cellStyle name="Total 5 2 2 5 5" xfId="25663"/>
    <cellStyle name="Total 5 2 2 5 6" xfId="29210"/>
    <cellStyle name="Total 5 2 2 5 7" xfId="31535"/>
    <cellStyle name="Total 5 2 2 6" xfId="3523"/>
    <cellStyle name="Total 5 2 2 6 2" xfId="10952"/>
    <cellStyle name="Total 5 2 2 6 3" xfId="15481"/>
    <cellStyle name="Total 5 2 2 6 4" xfId="22227"/>
    <cellStyle name="Total 5 2 2 6 5" xfId="25665"/>
    <cellStyle name="Total 5 2 2 6 6" xfId="29212"/>
    <cellStyle name="Total 5 2 2 6 7" xfId="31537"/>
    <cellStyle name="Total 5 2 2 7" xfId="3767"/>
    <cellStyle name="Total 5 2 2 7 2" xfId="10953"/>
    <cellStyle name="Total 5 2 2 7 3" xfId="15482"/>
    <cellStyle name="Total 5 2 2 7 4" xfId="22228"/>
    <cellStyle name="Total 5 2 2 7 5" xfId="25666"/>
    <cellStyle name="Total 5 2 2 7 6" xfId="29213"/>
    <cellStyle name="Total 5 2 2 7 7" xfId="31538"/>
    <cellStyle name="Total 5 2 2 8" xfId="15472"/>
    <cellStyle name="Total 5 2 2 9" xfId="22218"/>
    <cellStyle name="Total 5 2 3" xfId="1313"/>
    <cellStyle name="Total 5 2 3 10" xfId="22229"/>
    <cellStyle name="Total 5 2 3 11" xfId="25667"/>
    <cellStyle name="Total 5 2 3 12" xfId="29214"/>
    <cellStyle name="Total 5 2 3 13" xfId="31539"/>
    <cellStyle name="Total 5 2 3 2" xfId="1864"/>
    <cellStyle name="Total 5 2 3 2 2" xfId="4413"/>
    <cellStyle name="Total 5 2 3 2 2 2" xfId="10956"/>
    <cellStyle name="Total 5 2 3 2 2 3" xfId="15485"/>
    <cellStyle name="Total 5 2 3 2 2 4" xfId="22231"/>
    <cellStyle name="Total 5 2 3 2 2 5" xfId="25669"/>
    <cellStyle name="Total 5 2 3 2 2 6" xfId="29216"/>
    <cellStyle name="Total 5 2 3 2 2 7" xfId="31541"/>
    <cellStyle name="Total 5 2 3 2 3" xfId="10955"/>
    <cellStyle name="Total 5 2 3 2 4" xfId="15484"/>
    <cellStyle name="Total 5 2 3 2 5" xfId="22230"/>
    <cellStyle name="Total 5 2 3 2 6" xfId="25668"/>
    <cellStyle name="Total 5 2 3 2 7" xfId="29215"/>
    <cellStyle name="Total 5 2 3 2 8" xfId="31540"/>
    <cellStyle name="Total 5 2 3 3" xfId="2283"/>
    <cellStyle name="Total 5 2 3 3 2" xfId="4830"/>
    <cellStyle name="Total 5 2 3 3 2 2" xfId="10958"/>
    <cellStyle name="Total 5 2 3 3 2 3" xfId="15487"/>
    <cellStyle name="Total 5 2 3 3 2 4" xfId="22233"/>
    <cellStyle name="Total 5 2 3 3 2 5" xfId="25671"/>
    <cellStyle name="Total 5 2 3 3 2 6" xfId="29218"/>
    <cellStyle name="Total 5 2 3 3 2 7" xfId="31543"/>
    <cellStyle name="Total 5 2 3 3 3" xfId="10957"/>
    <cellStyle name="Total 5 2 3 3 4" xfId="15486"/>
    <cellStyle name="Total 5 2 3 3 5" xfId="22232"/>
    <cellStyle name="Total 5 2 3 3 6" xfId="25670"/>
    <cellStyle name="Total 5 2 3 3 7" xfId="29217"/>
    <cellStyle name="Total 5 2 3 3 8" xfId="31542"/>
    <cellStyle name="Total 5 2 3 4" xfId="2695"/>
    <cellStyle name="Total 5 2 3 4 2" xfId="5242"/>
    <cellStyle name="Total 5 2 3 4 2 2" xfId="10960"/>
    <cellStyle name="Total 5 2 3 4 2 3" xfId="15489"/>
    <cellStyle name="Total 5 2 3 4 2 4" xfId="22235"/>
    <cellStyle name="Total 5 2 3 4 2 5" xfId="25673"/>
    <cellStyle name="Total 5 2 3 4 2 6" xfId="29220"/>
    <cellStyle name="Total 5 2 3 4 2 7" xfId="31545"/>
    <cellStyle name="Total 5 2 3 4 3" xfId="10959"/>
    <cellStyle name="Total 5 2 3 4 4" xfId="15488"/>
    <cellStyle name="Total 5 2 3 4 5" xfId="22234"/>
    <cellStyle name="Total 5 2 3 4 6" xfId="25672"/>
    <cellStyle name="Total 5 2 3 4 7" xfId="29219"/>
    <cellStyle name="Total 5 2 3 4 8" xfId="31544"/>
    <cellStyle name="Total 5 2 3 5" xfId="3110"/>
    <cellStyle name="Total 5 2 3 5 2" xfId="5657"/>
    <cellStyle name="Total 5 2 3 5 2 2" xfId="10962"/>
    <cellStyle name="Total 5 2 3 5 2 3" xfId="15491"/>
    <cellStyle name="Total 5 2 3 5 2 4" xfId="22237"/>
    <cellStyle name="Total 5 2 3 5 2 5" xfId="25675"/>
    <cellStyle name="Total 5 2 3 5 2 6" xfId="29222"/>
    <cellStyle name="Total 5 2 3 5 2 7" xfId="31547"/>
    <cellStyle name="Total 5 2 3 5 3" xfId="10961"/>
    <cellStyle name="Total 5 2 3 5 4" xfId="15490"/>
    <cellStyle name="Total 5 2 3 5 5" xfId="22236"/>
    <cellStyle name="Total 5 2 3 5 6" xfId="25674"/>
    <cellStyle name="Total 5 2 3 5 7" xfId="29221"/>
    <cellStyle name="Total 5 2 3 5 8" xfId="31546"/>
    <cellStyle name="Total 5 2 3 6" xfId="3524"/>
    <cellStyle name="Total 5 2 3 6 2" xfId="10963"/>
    <cellStyle name="Total 5 2 3 6 3" xfId="15492"/>
    <cellStyle name="Total 5 2 3 6 4" xfId="22238"/>
    <cellStyle name="Total 5 2 3 6 5" xfId="25676"/>
    <cellStyle name="Total 5 2 3 6 6" xfId="29223"/>
    <cellStyle name="Total 5 2 3 6 7" xfId="31548"/>
    <cellStyle name="Total 5 2 3 7" xfId="3866"/>
    <cellStyle name="Total 5 2 3 7 2" xfId="10964"/>
    <cellStyle name="Total 5 2 3 7 3" xfId="15493"/>
    <cellStyle name="Total 5 2 3 7 4" xfId="22239"/>
    <cellStyle name="Total 5 2 3 7 5" xfId="25677"/>
    <cellStyle name="Total 5 2 3 7 6" xfId="29224"/>
    <cellStyle name="Total 5 2 3 7 7" xfId="31549"/>
    <cellStyle name="Total 5 2 3 8" xfId="10954"/>
    <cellStyle name="Total 5 2 3 9" xfId="15483"/>
    <cellStyle name="Total 5 2 4" xfId="1661"/>
    <cellStyle name="Total 5 2 4 2" xfId="4210"/>
    <cellStyle name="Total 5 2 4 2 2" xfId="10966"/>
    <cellStyle name="Total 5 2 4 2 3" xfId="15495"/>
    <cellStyle name="Total 5 2 4 2 4" xfId="22241"/>
    <cellStyle name="Total 5 2 4 2 5" xfId="25679"/>
    <cellStyle name="Total 5 2 4 2 6" xfId="29226"/>
    <cellStyle name="Total 5 2 4 2 7" xfId="31551"/>
    <cellStyle name="Total 5 2 4 3" xfId="10965"/>
    <cellStyle name="Total 5 2 4 4" xfId="15494"/>
    <cellStyle name="Total 5 2 4 5" xfId="22240"/>
    <cellStyle name="Total 5 2 4 6" xfId="25678"/>
    <cellStyle name="Total 5 2 4 7" xfId="29225"/>
    <cellStyle name="Total 5 2 4 8" xfId="31550"/>
    <cellStyle name="Total 5 2 5" xfId="2080"/>
    <cellStyle name="Total 5 2 5 2" xfId="4627"/>
    <cellStyle name="Total 5 2 5 2 2" xfId="10968"/>
    <cellStyle name="Total 5 2 5 2 3" xfId="15497"/>
    <cellStyle name="Total 5 2 5 2 4" xfId="22243"/>
    <cellStyle name="Total 5 2 5 2 5" xfId="25681"/>
    <cellStyle name="Total 5 2 5 2 6" xfId="29228"/>
    <cellStyle name="Total 5 2 5 2 7" xfId="31553"/>
    <cellStyle name="Total 5 2 5 3" xfId="10967"/>
    <cellStyle name="Total 5 2 5 4" xfId="15496"/>
    <cellStyle name="Total 5 2 5 5" xfId="22242"/>
    <cellStyle name="Total 5 2 5 6" xfId="25680"/>
    <cellStyle name="Total 5 2 5 7" xfId="29227"/>
    <cellStyle name="Total 5 2 5 8" xfId="31552"/>
    <cellStyle name="Total 5 2 6" xfId="2492"/>
    <cellStyle name="Total 5 2 6 2" xfId="5039"/>
    <cellStyle name="Total 5 2 6 2 2" xfId="10970"/>
    <cellStyle name="Total 5 2 6 2 3" xfId="15499"/>
    <cellStyle name="Total 5 2 6 2 4" xfId="22245"/>
    <cellStyle name="Total 5 2 6 2 5" xfId="25683"/>
    <cellStyle name="Total 5 2 6 2 6" xfId="29230"/>
    <cellStyle name="Total 5 2 6 2 7" xfId="31555"/>
    <cellStyle name="Total 5 2 6 3" xfId="10969"/>
    <cellStyle name="Total 5 2 6 4" xfId="15498"/>
    <cellStyle name="Total 5 2 6 5" xfId="22244"/>
    <cellStyle name="Total 5 2 6 6" xfId="25682"/>
    <cellStyle name="Total 5 2 6 7" xfId="29229"/>
    <cellStyle name="Total 5 2 6 8" xfId="31554"/>
    <cellStyle name="Total 5 2 7" xfId="2907"/>
    <cellStyle name="Total 5 2 7 2" xfId="5454"/>
    <cellStyle name="Total 5 2 7 2 2" xfId="10972"/>
    <cellStyle name="Total 5 2 7 2 3" xfId="15501"/>
    <cellStyle name="Total 5 2 7 2 4" xfId="22247"/>
    <cellStyle name="Total 5 2 7 2 5" xfId="25685"/>
    <cellStyle name="Total 5 2 7 2 6" xfId="29232"/>
    <cellStyle name="Total 5 2 7 2 7" xfId="31557"/>
    <cellStyle name="Total 5 2 7 3" xfId="10971"/>
    <cellStyle name="Total 5 2 7 4" xfId="15500"/>
    <cellStyle name="Total 5 2 7 5" xfId="22246"/>
    <cellStyle name="Total 5 2 7 6" xfId="25684"/>
    <cellStyle name="Total 5 2 7 7" xfId="29231"/>
    <cellStyle name="Total 5 2 7 8" xfId="31556"/>
    <cellStyle name="Total 5 2 8" xfId="3522"/>
    <cellStyle name="Total 5 2 8 2" xfId="10973"/>
    <cellStyle name="Total 5 2 8 3" xfId="15502"/>
    <cellStyle name="Total 5 2 8 4" xfId="22248"/>
    <cellStyle name="Total 5 2 8 5" xfId="25686"/>
    <cellStyle name="Total 5 2 8 6" xfId="29233"/>
    <cellStyle name="Total 5 2 8 7" xfId="31558"/>
    <cellStyle name="Total 5 2 9" xfId="3663"/>
    <cellStyle name="Total 5 2 9 2" xfId="10974"/>
    <cellStyle name="Total 5 2 9 3" xfId="15503"/>
    <cellStyle name="Total 5 2 9 4" xfId="22249"/>
    <cellStyle name="Total 5 2 9 5" xfId="25687"/>
    <cellStyle name="Total 5 2 9 6" xfId="29234"/>
    <cellStyle name="Total 5 2 9 7" xfId="31559"/>
    <cellStyle name="Total 5 3" xfId="925"/>
    <cellStyle name="Total 5 3 10" xfId="25688"/>
    <cellStyle name="Total 5 3 11" xfId="29235"/>
    <cellStyle name="Total 5 3 2" xfId="1509"/>
    <cellStyle name="Total 5 3 2 2" xfId="4058"/>
    <cellStyle name="Total 5 3 2 2 2" xfId="10977"/>
    <cellStyle name="Total 5 3 2 2 3" xfId="15506"/>
    <cellStyle name="Total 5 3 2 2 4" xfId="22251"/>
    <cellStyle name="Total 5 3 2 2 5" xfId="25690"/>
    <cellStyle name="Total 5 3 2 2 6" xfId="29237"/>
    <cellStyle name="Total 5 3 2 2 7" xfId="31561"/>
    <cellStyle name="Total 5 3 2 3" xfId="10976"/>
    <cellStyle name="Total 5 3 2 4" xfId="15505"/>
    <cellStyle name="Total 5 3 2 5" xfId="22250"/>
    <cellStyle name="Total 5 3 2 6" xfId="25689"/>
    <cellStyle name="Total 5 3 2 7" xfId="29236"/>
    <cellStyle name="Total 5 3 2 8" xfId="31560"/>
    <cellStyle name="Total 5 3 3" xfId="1418"/>
    <cellStyle name="Total 5 3 3 2" xfId="3967"/>
    <cellStyle name="Total 5 3 3 2 2" xfId="10979"/>
    <cellStyle name="Total 5 3 3 2 3" xfId="15508"/>
    <cellStyle name="Total 5 3 3 2 4" xfId="22253"/>
    <cellStyle name="Total 5 3 3 2 5" xfId="25692"/>
    <cellStyle name="Total 5 3 3 2 6" xfId="29239"/>
    <cellStyle name="Total 5 3 3 2 7" xfId="31563"/>
    <cellStyle name="Total 5 3 3 3" xfId="10978"/>
    <cellStyle name="Total 5 3 3 4" xfId="15507"/>
    <cellStyle name="Total 5 3 3 5" xfId="22252"/>
    <cellStyle name="Total 5 3 3 6" xfId="25691"/>
    <cellStyle name="Total 5 3 3 7" xfId="29238"/>
    <cellStyle name="Total 5 3 3 8" xfId="31562"/>
    <cellStyle name="Total 5 3 4" xfId="1474"/>
    <cellStyle name="Total 5 3 4 2" xfId="4023"/>
    <cellStyle name="Total 5 3 4 2 2" xfId="10981"/>
    <cellStyle name="Total 5 3 4 2 3" xfId="15510"/>
    <cellStyle name="Total 5 3 4 2 4" xfId="22254"/>
    <cellStyle name="Total 5 3 4 2 5" xfId="25694"/>
    <cellStyle name="Total 5 3 4 2 6" xfId="29241"/>
    <cellStyle name="Total 5 3 4 2 7" xfId="31565"/>
    <cellStyle name="Total 5 3 4 3" xfId="10980"/>
    <cellStyle name="Total 5 3 4 4" xfId="15509"/>
    <cellStyle name="Total 5 3 4 5" xfId="25693"/>
    <cellStyle name="Total 5 3 4 6" xfId="29240"/>
    <cellStyle name="Total 5 3 4 7" xfId="31564"/>
    <cellStyle name="Total 5 3 5" xfId="1452"/>
    <cellStyle name="Total 5 3 5 2" xfId="4001"/>
    <cellStyle name="Total 5 3 5 2 2" xfId="10983"/>
    <cellStyle name="Total 5 3 5 2 3" xfId="15512"/>
    <cellStyle name="Total 5 3 5 2 4" xfId="22256"/>
    <cellStyle name="Total 5 3 5 2 5" xfId="25696"/>
    <cellStyle name="Total 5 3 5 2 6" xfId="29243"/>
    <cellStyle name="Total 5 3 5 2 7" xfId="31566"/>
    <cellStyle name="Total 5 3 5 3" xfId="10982"/>
    <cellStyle name="Total 5 3 5 4" xfId="15511"/>
    <cellStyle name="Total 5 3 5 5" xfId="22255"/>
    <cellStyle name="Total 5 3 5 6" xfId="25695"/>
    <cellStyle name="Total 5 3 5 7" xfId="29242"/>
    <cellStyle name="Total 5 3 6" xfId="3525"/>
    <cellStyle name="Total 5 3 6 2" xfId="10984"/>
    <cellStyle name="Total 5 3 6 3" xfId="15513"/>
    <cellStyle name="Total 5 3 6 4" xfId="22257"/>
    <cellStyle name="Total 5 3 6 5" xfId="25697"/>
    <cellStyle name="Total 5 3 6 6" xfId="29244"/>
    <cellStyle name="Total 5 3 6 7" xfId="31567"/>
    <cellStyle name="Total 5 3 7" xfId="3236"/>
    <cellStyle name="Total 5 3 7 2" xfId="10985"/>
    <cellStyle name="Total 5 3 7 3" xfId="15514"/>
    <cellStyle name="Total 5 3 7 4" xfId="22258"/>
    <cellStyle name="Total 5 3 7 5" xfId="25698"/>
    <cellStyle name="Total 5 3 7 6" xfId="29245"/>
    <cellStyle name="Total 5 3 7 7" xfId="31568"/>
    <cellStyle name="Total 5 3 8" xfId="10975"/>
    <cellStyle name="Total 5 3 9" xfId="15504"/>
    <cellStyle name="Total 5 4" xfId="995"/>
    <cellStyle name="Total 5 4 10" xfId="31569"/>
    <cellStyle name="Total 5 4 2" xfId="1579"/>
    <cellStyle name="Total 5 4 2 2" xfId="4128"/>
    <cellStyle name="Total 5 4 2 2 2" xfId="10988"/>
    <cellStyle name="Total 5 4 2 2 3" xfId="15517"/>
    <cellStyle name="Total 5 4 2 2 4" xfId="22261"/>
    <cellStyle name="Total 5 4 2 2 5" xfId="25700"/>
    <cellStyle name="Total 5 4 2 2 6" xfId="29248"/>
    <cellStyle name="Total 5 4 2 2 7" xfId="31571"/>
    <cellStyle name="Total 5 4 2 3" xfId="10987"/>
    <cellStyle name="Total 5 4 2 4" xfId="15516"/>
    <cellStyle name="Total 5 4 2 5" xfId="22260"/>
    <cellStyle name="Total 5 4 2 6" xfId="25699"/>
    <cellStyle name="Total 5 4 2 7" xfId="29247"/>
    <cellStyle name="Total 5 4 2 8" xfId="31570"/>
    <cellStyle name="Total 5 4 3" xfId="1998"/>
    <cellStyle name="Total 5 4 3 2" xfId="4545"/>
    <cellStyle name="Total 5 4 3 2 2" xfId="10990"/>
    <cellStyle name="Total 5 4 3 2 3" xfId="22263"/>
    <cellStyle name="Total 5 4 3 2 4" xfId="25702"/>
    <cellStyle name="Total 5 4 3 2 5" xfId="29250"/>
    <cellStyle name="Total 5 4 3 2 6" xfId="31573"/>
    <cellStyle name="Total 5 4 3 3" xfId="10989"/>
    <cellStyle name="Total 5 4 3 4" xfId="22262"/>
    <cellStyle name="Total 5 4 3 5" xfId="25701"/>
    <cellStyle name="Total 5 4 3 6" xfId="29249"/>
    <cellStyle name="Total 5 4 3 7" xfId="31572"/>
    <cellStyle name="Total 5 4 4" xfId="2410"/>
    <cellStyle name="Total 5 4 4 2" xfId="4957"/>
    <cellStyle name="Total 5 4 4 2 2" xfId="10992"/>
    <cellStyle name="Total 5 4 4 2 3" xfId="15521"/>
    <cellStyle name="Total 5 4 4 2 4" xfId="22265"/>
    <cellStyle name="Total 5 4 4 2 5" xfId="25704"/>
    <cellStyle name="Total 5 4 4 2 6" xfId="29252"/>
    <cellStyle name="Total 5 4 4 2 7" xfId="31575"/>
    <cellStyle name="Total 5 4 4 3" xfId="10991"/>
    <cellStyle name="Total 5 4 4 4" xfId="15520"/>
    <cellStyle name="Total 5 4 4 5" xfId="22264"/>
    <cellStyle name="Total 5 4 4 6" xfId="25703"/>
    <cellStyle name="Total 5 4 4 7" xfId="29251"/>
    <cellStyle name="Total 5 4 4 8" xfId="31574"/>
    <cellStyle name="Total 5 4 5" xfId="2825"/>
    <cellStyle name="Total 5 4 5 2" xfId="5372"/>
    <cellStyle name="Total 5 4 5 2 2" xfId="10994"/>
    <cellStyle name="Total 5 4 5 2 3" xfId="15523"/>
    <cellStyle name="Total 5 4 5 2 4" xfId="22267"/>
    <cellStyle name="Total 5 4 5 2 5" xfId="25706"/>
    <cellStyle name="Total 5 4 5 2 6" xfId="29254"/>
    <cellStyle name="Total 5 4 5 2 7" xfId="31577"/>
    <cellStyle name="Total 5 4 5 3" xfId="10993"/>
    <cellStyle name="Total 5 4 5 4" xfId="15522"/>
    <cellStyle name="Total 5 4 5 5" xfId="22266"/>
    <cellStyle name="Total 5 4 5 6" xfId="25705"/>
    <cellStyle name="Total 5 4 5 7" xfId="29253"/>
    <cellStyle name="Total 5 4 5 8" xfId="31576"/>
    <cellStyle name="Total 5 4 6" xfId="3581"/>
    <cellStyle name="Total 5 4 6 2" xfId="10995"/>
    <cellStyle name="Total 5 4 6 3" xfId="15524"/>
    <cellStyle name="Total 5 4 6 4" xfId="22268"/>
    <cellStyle name="Total 5 4 6 5" xfId="25707"/>
    <cellStyle name="Total 5 4 6 6" xfId="29255"/>
    <cellStyle name="Total 5 4 6 7" xfId="31578"/>
    <cellStyle name="Total 5 4 7" xfId="10986"/>
    <cellStyle name="Total 5 4 8" xfId="22259"/>
    <cellStyle name="Total 5 4 9" xfId="29246"/>
    <cellStyle name="Total 5 5" xfId="1391"/>
    <cellStyle name="Total 5 5 10" xfId="22269"/>
    <cellStyle name="Total 5 5 11" xfId="25708"/>
    <cellStyle name="Total 5 5 12" xfId="31579"/>
    <cellStyle name="Total 5 5 2" xfId="1941"/>
    <cellStyle name="Total 5 5 2 2" xfId="4488"/>
    <cellStyle name="Total 5 5 2 2 2" xfId="10998"/>
    <cellStyle name="Total 5 5 2 2 3" xfId="15527"/>
    <cellStyle name="Total 5 5 2 2 4" xfId="22271"/>
    <cellStyle name="Total 5 5 2 2 5" xfId="25710"/>
    <cellStyle name="Total 5 5 2 2 6" xfId="29257"/>
    <cellStyle name="Total 5 5 2 2 7" xfId="31581"/>
    <cellStyle name="Total 5 5 2 3" xfId="10997"/>
    <cellStyle name="Total 5 5 2 4" xfId="15526"/>
    <cellStyle name="Total 5 5 2 5" xfId="22270"/>
    <cellStyle name="Total 5 5 2 6" xfId="25709"/>
    <cellStyle name="Total 5 5 2 7" xfId="29256"/>
    <cellStyle name="Total 5 5 2 8" xfId="31580"/>
    <cellStyle name="Total 5 5 3" xfId="2358"/>
    <cellStyle name="Total 5 5 3 2" xfId="4905"/>
    <cellStyle name="Total 5 5 3 2 2" xfId="11000"/>
    <cellStyle name="Total 5 5 3 2 3" xfId="15529"/>
    <cellStyle name="Total 5 5 3 2 4" xfId="22273"/>
    <cellStyle name="Total 5 5 3 2 5" xfId="25712"/>
    <cellStyle name="Total 5 5 3 2 6" xfId="29259"/>
    <cellStyle name="Total 5 5 3 2 7" xfId="31583"/>
    <cellStyle name="Total 5 5 3 3" xfId="10999"/>
    <cellStyle name="Total 5 5 3 4" xfId="15528"/>
    <cellStyle name="Total 5 5 3 5" xfId="22272"/>
    <cellStyle name="Total 5 5 3 6" xfId="25711"/>
    <cellStyle name="Total 5 5 3 7" xfId="29258"/>
    <cellStyle name="Total 5 5 3 8" xfId="31582"/>
    <cellStyle name="Total 5 5 4" xfId="2770"/>
    <cellStyle name="Total 5 5 4 2" xfId="5317"/>
    <cellStyle name="Total 5 5 4 2 2" xfId="11002"/>
    <cellStyle name="Total 5 5 4 2 3" xfId="15531"/>
    <cellStyle name="Total 5 5 4 2 4" xfId="22275"/>
    <cellStyle name="Total 5 5 4 2 5" xfId="25714"/>
    <cellStyle name="Total 5 5 4 2 6" xfId="29261"/>
    <cellStyle name="Total 5 5 4 2 7" xfId="31585"/>
    <cellStyle name="Total 5 5 4 3" xfId="11001"/>
    <cellStyle name="Total 5 5 4 4" xfId="15530"/>
    <cellStyle name="Total 5 5 4 5" xfId="22274"/>
    <cellStyle name="Total 5 5 4 6" xfId="25713"/>
    <cellStyle name="Total 5 5 4 7" xfId="29260"/>
    <cellStyle name="Total 5 5 4 8" xfId="31584"/>
    <cellStyle name="Total 5 5 5" xfId="3185"/>
    <cellStyle name="Total 5 5 5 2" xfId="5732"/>
    <cellStyle name="Total 5 5 5 2 2" xfId="11004"/>
    <cellStyle name="Total 5 5 5 2 3" xfId="15533"/>
    <cellStyle name="Total 5 5 5 2 4" xfId="22277"/>
    <cellStyle name="Total 5 5 5 2 5" xfId="25716"/>
    <cellStyle name="Total 5 5 5 2 6" xfId="31587"/>
    <cellStyle name="Total 5 5 5 3" xfId="11003"/>
    <cellStyle name="Total 5 5 5 4" xfId="15532"/>
    <cellStyle name="Total 5 5 5 5" xfId="22276"/>
    <cellStyle name="Total 5 5 5 6" xfId="25715"/>
    <cellStyle name="Total 5 5 5 7" xfId="31586"/>
    <cellStyle name="Total 5 5 6" xfId="3526"/>
    <cellStyle name="Total 5 5 6 2" xfId="11005"/>
    <cellStyle name="Total 5 5 6 3" xfId="15534"/>
    <cellStyle name="Total 5 5 6 4" xfId="22278"/>
    <cellStyle name="Total 5 5 6 5" xfId="25717"/>
    <cellStyle name="Total 5 5 6 6" xfId="29262"/>
    <cellStyle name="Total 5 5 6 7" xfId="31588"/>
    <cellStyle name="Total 5 5 7" xfId="3941"/>
    <cellStyle name="Total 5 5 7 2" xfId="11006"/>
    <cellStyle name="Total 5 5 7 3" xfId="15535"/>
    <cellStyle name="Total 5 5 7 4" xfId="22279"/>
    <cellStyle name="Total 5 5 7 5" xfId="25718"/>
    <cellStyle name="Total 5 5 7 6" xfId="29263"/>
    <cellStyle name="Total 5 5 7 7" xfId="31589"/>
    <cellStyle name="Total 5 5 8" xfId="10996"/>
    <cellStyle name="Total 5 5 9" xfId="15525"/>
    <cellStyle name="Total 6" xfId="720"/>
    <cellStyle name="Total 6 2" xfId="1110"/>
    <cellStyle name="Total 6 2 10" xfId="15537"/>
    <cellStyle name="Total 6 2 11" xfId="22280"/>
    <cellStyle name="Total 6 2 12" xfId="25719"/>
    <cellStyle name="Total 6 2 13" xfId="29264"/>
    <cellStyle name="Total 6 2 14" xfId="31590"/>
    <cellStyle name="Total 6 2 2" xfId="1215"/>
    <cellStyle name="Total 6 2 2 10" xfId="25720"/>
    <cellStyle name="Total 6 2 2 11" xfId="29265"/>
    <cellStyle name="Total 6 2 2 12" xfId="31591"/>
    <cellStyle name="Total 6 2 2 2" xfId="1766"/>
    <cellStyle name="Total 6 2 2 2 2" xfId="4315"/>
    <cellStyle name="Total 6 2 2 2 2 2" xfId="11011"/>
    <cellStyle name="Total 6 2 2 2 2 3" xfId="15540"/>
    <cellStyle name="Total 6 2 2 2 2 4" xfId="22283"/>
    <cellStyle name="Total 6 2 2 2 2 5" xfId="25722"/>
    <cellStyle name="Total 6 2 2 2 2 6" xfId="29267"/>
    <cellStyle name="Total 6 2 2 2 2 7" xfId="31593"/>
    <cellStyle name="Total 6 2 2 2 3" xfId="11010"/>
    <cellStyle name="Total 6 2 2 2 4" xfId="15539"/>
    <cellStyle name="Total 6 2 2 2 5" xfId="22282"/>
    <cellStyle name="Total 6 2 2 2 6" xfId="25721"/>
    <cellStyle name="Total 6 2 2 2 7" xfId="29266"/>
    <cellStyle name="Total 6 2 2 2 8" xfId="31592"/>
    <cellStyle name="Total 6 2 2 3" xfId="2185"/>
    <cellStyle name="Total 6 2 2 3 2" xfId="4732"/>
    <cellStyle name="Total 6 2 2 3 2 2" xfId="11013"/>
    <cellStyle name="Total 6 2 2 3 2 3" xfId="15542"/>
    <cellStyle name="Total 6 2 2 3 2 4" xfId="22285"/>
    <cellStyle name="Total 6 2 2 3 2 5" xfId="25724"/>
    <cellStyle name="Total 6 2 2 3 2 6" xfId="29269"/>
    <cellStyle name="Total 6 2 2 3 2 7" xfId="31595"/>
    <cellStyle name="Total 6 2 2 3 3" xfId="11012"/>
    <cellStyle name="Total 6 2 2 3 4" xfId="15541"/>
    <cellStyle name="Total 6 2 2 3 5" xfId="22284"/>
    <cellStyle name="Total 6 2 2 3 6" xfId="25723"/>
    <cellStyle name="Total 6 2 2 3 7" xfId="29268"/>
    <cellStyle name="Total 6 2 2 3 8" xfId="31594"/>
    <cellStyle name="Total 6 2 2 4" xfId="2597"/>
    <cellStyle name="Total 6 2 2 4 2" xfId="5144"/>
    <cellStyle name="Total 6 2 2 4 2 2" xfId="11015"/>
    <cellStyle name="Total 6 2 2 4 2 3" xfId="15544"/>
    <cellStyle name="Total 6 2 2 4 2 4" xfId="22287"/>
    <cellStyle name="Total 6 2 2 4 2 5" xfId="25726"/>
    <cellStyle name="Total 6 2 2 4 2 6" xfId="29271"/>
    <cellStyle name="Total 6 2 2 4 2 7" xfId="31597"/>
    <cellStyle name="Total 6 2 2 4 3" xfId="11014"/>
    <cellStyle name="Total 6 2 2 4 4" xfId="15543"/>
    <cellStyle name="Total 6 2 2 4 5" xfId="22286"/>
    <cellStyle name="Total 6 2 2 4 6" xfId="25725"/>
    <cellStyle name="Total 6 2 2 4 7" xfId="29270"/>
    <cellStyle name="Total 6 2 2 4 8" xfId="31596"/>
    <cellStyle name="Total 6 2 2 5" xfId="3012"/>
    <cellStyle name="Total 6 2 2 5 2" xfId="5559"/>
    <cellStyle name="Total 6 2 2 5 2 2" xfId="15546"/>
    <cellStyle name="Total 6 2 2 5 2 3" xfId="22289"/>
    <cellStyle name="Total 6 2 2 5 2 4" xfId="25728"/>
    <cellStyle name="Total 6 2 2 5 2 5" xfId="29273"/>
    <cellStyle name="Total 6 2 2 5 2 6" xfId="31599"/>
    <cellStyle name="Total 6 2 2 5 3" xfId="15545"/>
    <cellStyle name="Total 6 2 2 5 4" xfId="22288"/>
    <cellStyle name="Total 6 2 2 5 5" xfId="25727"/>
    <cellStyle name="Total 6 2 2 5 6" xfId="29272"/>
    <cellStyle name="Total 6 2 2 5 7" xfId="31598"/>
    <cellStyle name="Total 6 2 2 6" xfId="3528"/>
    <cellStyle name="Total 6 2 2 6 2" xfId="11018"/>
    <cellStyle name="Total 6 2 2 6 3" xfId="15547"/>
    <cellStyle name="Total 6 2 2 6 4" xfId="22290"/>
    <cellStyle name="Total 6 2 2 6 5" xfId="25729"/>
    <cellStyle name="Total 6 2 2 6 6" xfId="29274"/>
    <cellStyle name="Total 6 2 2 6 7" xfId="31600"/>
    <cellStyle name="Total 6 2 2 7" xfId="3768"/>
    <cellStyle name="Total 6 2 2 7 2" xfId="11019"/>
    <cellStyle name="Total 6 2 2 7 3" xfId="15548"/>
    <cellStyle name="Total 6 2 2 7 4" xfId="22291"/>
    <cellStyle name="Total 6 2 2 7 5" xfId="25730"/>
    <cellStyle name="Total 6 2 2 7 6" xfId="29275"/>
    <cellStyle name="Total 6 2 2 7 7" xfId="31601"/>
    <cellStyle name="Total 6 2 2 8" xfId="15538"/>
    <cellStyle name="Total 6 2 2 9" xfId="22281"/>
    <cellStyle name="Total 6 2 3" xfId="1314"/>
    <cellStyle name="Total 6 2 3 10" xfId="22292"/>
    <cellStyle name="Total 6 2 3 11" xfId="25731"/>
    <cellStyle name="Total 6 2 3 12" xfId="29276"/>
    <cellStyle name="Total 6 2 3 13" xfId="31602"/>
    <cellStyle name="Total 6 2 3 2" xfId="1865"/>
    <cellStyle name="Total 6 2 3 2 2" xfId="4414"/>
    <cellStyle name="Total 6 2 3 2 2 2" xfId="11022"/>
    <cellStyle name="Total 6 2 3 2 2 3" xfId="15551"/>
    <cellStyle name="Total 6 2 3 2 2 4" xfId="22294"/>
    <cellStyle name="Total 6 2 3 2 2 5" xfId="25733"/>
    <cellStyle name="Total 6 2 3 2 2 6" xfId="29278"/>
    <cellStyle name="Total 6 2 3 2 2 7" xfId="31604"/>
    <cellStyle name="Total 6 2 3 2 3" xfId="11021"/>
    <cellStyle name="Total 6 2 3 2 4" xfId="15550"/>
    <cellStyle name="Total 6 2 3 2 5" xfId="22293"/>
    <cellStyle name="Total 6 2 3 2 6" xfId="25732"/>
    <cellStyle name="Total 6 2 3 2 7" xfId="29277"/>
    <cellStyle name="Total 6 2 3 2 8" xfId="31603"/>
    <cellStyle name="Total 6 2 3 3" xfId="2284"/>
    <cellStyle name="Total 6 2 3 3 2" xfId="4831"/>
    <cellStyle name="Total 6 2 3 3 2 2" xfId="11024"/>
    <cellStyle name="Total 6 2 3 3 2 3" xfId="15553"/>
    <cellStyle name="Total 6 2 3 3 2 4" xfId="22296"/>
    <cellStyle name="Total 6 2 3 3 2 5" xfId="25735"/>
    <cellStyle name="Total 6 2 3 3 2 6" xfId="29280"/>
    <cellStyle name="Total 6 2 3 3 2 7" xfId="31606"/>
    <cellStyle name="Total 6 2 3 3 3" xfId="11023"/>
    <cellStyle name="Total 6 2 3 3 4" xfId="15552"/>
    <cellStyle name="Total 6 2 3 3 5" xfId="22295"/>
    <cellStyle name="Total 6 2 3 3 6" xfId="25734"/>
    <cellStyle name="Total 6 2 3 3 7" xfId="29279"/>
    <cellStyle name="Total 6 2 3 3 8" xfId="31605"/>
    <cellStyle name="Total 6 2 3 4" xfId="2696"/>
    <cellStyle name="Total 6 2 3 4 2" xfId="5243"/>
    <cellStyle name="Total 6 2 3 4 2 2" xfId="11026"/>
    <cellStyle name="Total 6 2 3 4 2 3" xfId="15555"/>
    <cellStyle name="Total 6 2 3 4 2 4" xfId="22298"/>
    <cellStyle name="Total 6 2 3 4 2 5" xfId="25737"/>
    <cellStyle name="Total 6 2 3 4 2 6" xfId="29282"/>
    <cellStyle name="Total 6 2 3 4 2 7" xfId="31608"/>
    <cellStyle name="Total 6 2 3 4 3" xfId="11025"/>
    <cellStyle name="Total 6 2 3 4 4" xfId="15554"/>
    <cellStyle name="Total 6 2 3 4 5" xfId="22297"/>
    <cellStyle name="Total 6 2 3 4 6" xfId="25736"/>
    <cellStyle name="Total 6 2 3 4 7" xfId="29281"/>
    <cellStyle name="Total 6 2 3 4 8" xfId="31607"/>
    <cellStyle name="Total 6 2 3 5" xfId="3111"/>
    <cellStyle name="Total 6 2 3 5 2" xfId="5658"/>
    <cellStyle name="Total 6 2 3 5 2 2" xfId="11028"/>
    <cellStyle name="Total 6 2 3 5 2 3" xfId="15557"/>
    <cellStyle name="Total 6 2 3 5 2 4" xfId="22300"/>
    <cellStyle name="Total 6 2 3 5 2 5" xfId="25739"/>
    <cellStyle name="Total 6 2 3 5 2 6" xfId="29284"/>
    <cellStyle name="Total 6 2 3 5 2 7" xfId="31610"/>
    <cellStyle name="Total 6 2 3 5 3" xfId="11027"/>
    <cellStyle name="Total 6 2 3 5 4" xfId="15556"/>
    <cellStyle name="Total 6 2 3 5 5" xfId="22299"/>
    <cellStyle name="Total 6 2 3 5 6" xfId="25738"/>
    <cellStyle name="Total 6 2 3 5 7" xfId="29283"/>
    <cellStyle name="Total 6 2 3 5 8" xfId="31609"/>
    <cellStyle name="Total 6 2 3 6" xfId="3529"/>
    <cellStyle name="Total 6 2 3 6 2" xfId="11029"/>
    <cellStyle name="Total 6 2 3 6 3" xfId="15558"/>
    <cellStyle name="Total 6 2 3 6 4" xfId="22301"/>
    <cellStyle name="Total 6 2 3 6 5" xfId="25740"/>
    <cellStyle name="Total 6 2 3 6 6" xfId="29285"/>
    <cellStyle name="Total 6 2 3 6 7" xfId="31611"/>
    <cellStyle name="Total 6 2 3 7" xfId="3867"/>
    <cellStyle name="Total 6 2 3 7 2" xfId="11030"/>
    <cellStyle name="Total 6 2 3 7 3" xfId="15559"/>
    <cellStyle name="Total 6 2 3 7 4" xfId="22302"/>
    <cellStyle name="Total 6 2 3 7 5" xfId="25741"/>
    <cellStyle name="Total 6 2 3 7 6" xfId="29286"/>
    <cellStyle name="Total 6 2 3 7 7" xfId="31612"/>
    <cellStyle name="Total 6 2 3 8" xfId="11020"/>
    <cellStyle name="Total 6 2 3 9" xfId="15549"/>
    <cellStyle name="Total 6 2 4" xfId="1662"/>
    <cellStyle name="Total 6 2 4 2" xfId="4211"/>
    <cellStyle name="Total 6 2 4 2 2" xfId="11032"/>
    <cellStyle name="Total 6 2 4 2 3" xfId="15561"/>
    <cellStyle name="Total 6 2 4 2 4" xfId="22304"/>
    <cellStyle name="Total 6 2 4 2 5" xfId="25743"/>
    <cellStyle name="Total 6 2 4 2 6" xfId="29288"/>
    <cellStyle name="Total 6 2 4 2 7" xfId="31614"/>
    <cellStyle name="Total 6 2 4 3" xfId="11031"/>
    <cellStyle name="Total 6 2 4 4" xfId="15560"/>
    <cellStyle name="Total 6 2 4 5" xfId="22303"/>
    <cellStyle name="Total 6 2 4 6" xfId="25742"/>
    <cellStyle name="Total 6 2 4 7" xfId="29287"/>
    <cellStyle name="Total 6 2 4 8" xfId="31613"/>
    <cellStyle name="Total 6 2 5" xfId="2081"/>
    <cellStyle name="Total 6 2 5 2" xfId="4628"/>
    <cellStyle name="Total 6 2 5 2 2" xfId="11034"/>
    <cellStyle name="Total 6 2 5 2 3" xfId="15563"/>
    <cellStyle name="Total 6 2 5 2 4" xfId="22306"/>
    <cellStyle name="Total 6 2 5 2 5" xfId="25745"/>
    <cellStyle name="Total 6 2 5 2 6" xfId="29290"/>
    <cellStyle name="Total 6 2 5 2 7" xfId="31616"/>
    <cellStyle name="Total 6 2 5 3" xfId="11033"/>
    <cellStyle name="Total 6 2 5 4" xfId="15562"/>
    <cellStyle name="Total 6 2 5 5" xfId="22305"/>
    <cellStyle name="Total 6 2 5 6" xfId="25744"/>
    <cellStyle name="Total 6 2 5 7" xfId="29289"/>
    <cellStyle name="Total 6 2 5 8" xfId="31615"/>
    <cellStyle name="Total 6 2 6" xfId="2493"/>
    <cellStyle name="Total 6 2 6 2" xfId="5040"/>
    <cellStyle name="Total 6 2 6 2 2" xfId="11036"/>
    <cellStyle name="Total 6 2 6 2 3" xfId="15565"/>
    <cellStyle name="Total 6 2 6 2 4" xfId="22308"/>
    <cellStyle name="Total 6 2 6 2 5" xfId="25747"/>
    <cellStyle name="Total 6 2 6 2 6" xfId="29292"/>
    <cellStyle name="Total 6 2 6 2 7" xfId="31618"/>
    <cellStyle name="Total 6 2 6 3" xfId="11035"/>
    <cellStyle name="Total 6 2 6 4" xfId="15564"/>
    <cellStyle name="Total 6 2 6 5" xfId="22307"/>
    <cellStyle name="Total 6 2 6 6" xfId="25746"/>
    <cellStyle name="Total 6 2 6 7" xfId="29291"/>
    <cellStyle name="Total 6 2 6 8" xfId="31617"/>
    <cellStyle name="Total 6 2 7" xfId="2908"/>
    <cellStyle name="Total 6 2 7 2" xfId="5455"/>
    <cellStyle name="Total 6 2 7 2 2" xfId="11038"/>
    <cellStyle name="Total 6 2 7 2 3" xfId="15567"/>
    <cellStyle name="Total 6 2 7 2 4" xfId="22310"/>
    <cellStyle name="Total 6 2 7 2 5" xfId="25749"/>
    <cellStyle name="Total 6 2 7 2 6" xfId="29294"/>
    <cellStyle name="Total 6 2 7 2 7" xfId="31620"/>
    <cellStyle name="Total 6 2 7 3" xfId="11037"/>
    <cellStyle name="Total 6 2 7 4" xfId="15566"/>
    <cellStyle name="Total 6 2 7 5" xfId="22309"/>
    <cellStyle name="Total 6 2 7 6" xfId="25748"/>
    <cellStyle name="Total 6 2 7 7" xfId="29293"/>
    <cellStyle name="Total 6 2 7 8" xfId="31619"/>
    <cellStyle name="Total 6 2 8" xfId="3527"/>
    <cellStyle name="Total 6 2 8 2" xfId="11039"/>
    <cellStyle name="Total 6 2 8 3" xfId="15568"/>
    <cellStyle name="Total 6 2 8 4" xfId="22311"/>
    <cellStyle name="Total 6 2 8 5" xfId="25750"/>
    <cellStyle name="Total 6 2 8 6" xfId="29295"/>
    <cellStyle name="Total 6 2 8 7" xfId="31621"/>
    <cellStyle name="Total 6 2 9" xfId="3664"/>
    <cellStyle name="Total 6 2 9 2" xfId="11040"/>
    <cellStyle name="Total 6 2 9 3" xfId="15569"/>
    <cellStyle name="Total 6 2 9 4" xfId="22312"/>
    <cellStyle name="Total 6 2 9 5" xfId="25751"/>
    <cellStyle name="Total 6 2 9 6" xfId="29296"/>
    <cellStyle name="Total 6 2 9 7" xfId="31622"/>
    <cellStyle name="Total 6 3" xfId="924"/>
    <cellStyle name="Total 6 3 10" xfId="25752"/>
    <cellStyle name="Total 6 3 11" xfId="29297"/>
    <cellStyle name="Total 6 3 2" xfId="1508"/>
    <cellStyle name="Total 6 3 2 2" xfId="4057"/>
    <cellStyle name="Total 6 3 2 2 2" xfId="11043"/>
    <cellStyle name="Total 6 3 2 2 3" xfId="15572"/>
    <cellStyle name="Total 6 3 2 2 4" xfId="22314"/>
    <cellStyle name="Total 6 3 2 2 5" xfId="25754"/>
    <cellStyle name="Total 6 3 2 2 6" xfId="29299"/>
    <cellStyle name="Total 6 3 2 2 7" xfId="31624"/>
    <cellStyle name="Total 6 3 2 3" xfId="11042"/>
    <cellStyle name="Total 6 3 2 4" xfId="15571"/>
    <cellStyle name="Total 6 3 2 5" xfId="22313"/>
    <cellStyle name="Total 6 3 2 6" xfId="25753"/>
    <cellStyle name="Total 6 3 2 7" xfId="29298"/>
    <cellStyle name="Total 6 3 2 8" xfId="31623"/>
    <cellStyle name="Total 6 3 3" xfId="1419"/>
    <cellStyle name="Total 6 3 3 2" xfId="3968"/>
    <cellStyle name="Total 6 3 3 2 2" xfId="11045"/>
    <cellStyle name="Total 6 3 3 2 3" xfId="15574"/>
    <cellStyle name="Total 6 3 3 2 4" xfId="22316"/>
    <cellStyle name="Total 6 3 3 2 5" xfId="25756"/>
    <cellStyle name="Total 6 3 3 2 6" xfId="29301"/>
    <cellStyle name="Total 6 3 3 2 7" xfId="31626"/>
    <cellStyle name="Total 6 3 3 3" xfId="11044"/>
    <cellStyle name="Total 6 3 3 4" xfId="15573"/>
    <cellStyle name="Total 6 3 3 5" xfId="22315"/>
    <cellStyle name="Total 6 3 3 6" xfId="25755"/>
    <cellStyle name="Total 6 3 3 7" xfId="29300"/>
    <cellStyle name="Total 6 3 3 8" xfId="31625"/>
    <cellStyle name="Total 6 3 4" xfId="1473"/>
    <cellStyle name="Total 6 3 4 2" xfId="4022"/>
    <cellStyle name="Total 6 3 4 2 2" xfId="11047"/>
    <cellStyle name="Total 6 3 4 2 3" xfId="15576"/>
    <cellStyle name="Total 6 3 4 2 4" xfId="22317"/>
    <cellStyle name="Total 6 3 4 2 5" xfId="25758"/>
    <cellStyle name="Total 6 3 4 2 6" xfId="29303"/>
    <cellStyle name="Total 6 3 4 2 7" xfId="31628"/>
    <cellStyle name="Total 6 3 4 3" xfId="11046"/>
    <cellStyle name="Total 6 3 4 4" xfId="15575"/>
    <cellStyle name="Total 6 3 4 5" xfId="25757"/>
    <cellStyle name="Total 6 3 4 6" xfId="29302"/>
    <cellStyle name="Total 6 3 4 7" xfId="31627"/>
    <cellStyle name="Total 6 3 5" xfId="1453"/>
    <cellStyle name="Total 6 3 5 2" xfId="4002"/>
    <cellStyle name="Total 6 3 5 2 2" xfId="11049"/>
    <cellStyle name="Total 6 3 5 2 3" xfId="15578"/>
    <cellStyle name="Total 6 3 5 2 4" xfId="22319"/>
    <cellStyle name="Total 6 3 5 2 5" xfId="25760"/>
    <cellStyle name="Total 6 3 5 2 6" xfId="29305"/>
    <cellStyle name="Total 6 3 5 2 7" xfId="31629"/>
    <cellStyle name="Total 6 3 5 3" xfId="11048"/>
    <cellStyle name="Total 6 3 5 4" xfId="15577"/>
    <cellStyle name="Total 6 3 5 5" xfId="22318"/>
    <cellStyle name="Total 6 3 5 6" xfId="25759"/>
    <cellStyle name="Total 6 3 5 7" xfId="29304"/>
    <cellStyle name="Total 6 3 6" xfId="3530"/>
    <cellStyle name="Total 6 3 6 2" xfId="11050"/>
    <cellStyle name="Total 6 3 6 3" xfId="15579"/>
    <cellStyle name="Total 6 3 6 4" xfId="22320"/>
    <cellStyle name="Total 6 3 6 5" xfId="25761"/>
    <cellStyle name="Total 6 3 6 6" xfId="29306"/>
    <cellStyle name="Total 6 3 6 7" xfId="31630"/>
    <cellStyle name="Total 6 3 7" xfId="3237"/>
    <cellStyle name="Total 6 3 7 2" xfId="11051"/>
    <cellStyle name="Total 6 3 7 3" xfId="15580"/>
    <cellStyle name="Total 6 3 7 4" xfId="22321"/>
    <cellStyle name="Total 6 3 7 5" xfId="25762"/>
    <cellStyle name="Total 6 3 7 6" xfId="29307"/>
    <cellStyle name="Total 6 3 7 7" xfId="31631"/>
    <cellStyle name="Total 6 3 8" xfId="11041"/>
    <cellStyle name="Total 6 3 9" xfId="15570"/>
    <cellStyle name="Total 6 4" xfId="996"/>
    <cellStyle name="Total 6 4 10" xfId="31632"/>
    <cellStyle name="Total 6 4 2" xfId="1580"/>
    <cellStyle name="Total 6 4 2 2" xfId="4129"/>
    <cellStyle name="Total 6 4 2 2 2" xfId="11054"/>
    <cellStyle name="Total 6 4 2 2 3" xfId="15583"/>
    <cellStyle name="Total 6 4 2 2 4" xfId="22324"/>
    <cellStyle name="Total 6 4 2 2 5" xfId="25764"/>
    <cellStyle name="Total 6 4 2 2 6" xfId="29310"/>
    <cellStyle name="Total 6 4 2 2 7" xfId="31634"/>
    <cellStyle name="Total 6 4 2 3" xfId="11053"/>
    <cellStyle name="Total 6 4 2 4" xfId="15582"/>
    <cellStyle name="Total 6 4 2 5" xfId="22323"/>
    <cellStyle name="Total 6 4 2 6" xfId="25763"/>
    <cellStyle name="Total 6 4 2 7" xfId="29309"/>
    <cellStyle name="Total 6 4 2 8" xfId="31633"/>
    <cellStyle name="Total 6 4 3" xfId="1999"/>
    <cellStyle name="Total 6 4 3 2" xfId="4546"/>
    <cellStyle name="Total 6 4 3 2 2" xfId="11056"/>
    <cellStyle name="Total 6 4 3 2 3" xfId="22326"/>
    <cellStyle name="Total 6 4 3 2 4" xfId="25766"/>
    <cellStyle name="Total 6 4 3 2 5" xfId="29312"/>
    <cellStyle name="Total 6 4 3 2 6" xfId="31636"/>
    <cellStyle name="Total 6 4 3 3" xfId="11055"/>
    <cellStyle name="Total 6 4 3 4" xfId="22325"/>
    <cellStyle name="Total 6 4 3 5" xfId="25765"/>
    <cellStyle name="Total 6 4 3 6" xfId="29311"/>
    <cellStyle name="Total 6 4 3 7" xfId="31635"/>
    <cellStyle name="Total 6 4 4" xfId="2411"/>
    <cellStyle name="Total 6 4 4 2" xfId="4958"/>
    <cellStyle name="Total 6 4 4 2 2" xfId="11058"/>
    <cellStyle name="Total 6 4 4 2 3" xfId="15587"/>
    <cellStyle name="Total 6 4 4 2 4" xfId="22328"/>
    <cellStyle name="Total 6 4 4 2 5" xfId="25768"/>
    <cellStyle name="Total 6 4 4 2 6" xfId="29314"/>
    <cellStyle name="Total 6 4 4 2 7" xfId="31638"/>
    <cellStyle name="Total 6 4 4 3" xfId="11057"/>
    <cellStyle name="Total 6 4 4 4" xfId="15586"/>
    <cellStyle name="Total 6 4 4 5" xfId="22327"/>
    <cellStyle name="Total 6 4 4 6" xfId="25767"/>
    <cellStyle name="Total 6 4 4 7" xfId="29313"/>
    <cellStyle name="Total 6 4 4 8" xfId="31637"/>
    <cellStyle name="Total 6 4 5" xfId="2826"/>
    <cellStyle name="Total 6 4 5 2" xfId="5373"/>
    <cellStyle name="Total 6 4 5 2 2" xfId="11060"/>
    <cellStyle name="Total 6 4 5 2 3" xfId="15589"/>
    <cellStyle name="Total 6 4 5 2 4" xfId="22330"/>
    <cellStyle name="Total 6 4 5 2 5" xfId="25770"/>
    <cellStyle name="Total 6 4 5 2 6" xfId="29316"/>
    <cellStyle name="Total 6 4 5 2 7" xfId="31640"/>
    <cellStyle name="Total 6 4 5 3" xfId="11059"/>
    <cellStyle name="Total 6 4 5 4" xfId="15588"/>
    <cellStyle name="Total 6 4 5 5" xfId="22329"/>
    <cellStyle name="Total 6 4 5 6" xfId="25769"/>
    <cellStyle name="Total 6 4 5 7" xfId="29315"/>
    <cellStyle name="Total 6 4 5 8" xfId="31639"/>
    <cellStyle name="Total 6 4 6" xfId="3582"/>
    <cellStyle name="Total 6 4 6 2" xfId="11061"/>
    <cellStyle name="Total 6 4 6 3" xfId="15590"/>
    <cellStyle name="Total 6 4 6 4" xfId="22331"/>
    <cellStyle name="Total 6 4 6 5" xfId="25771"/>
    <cellStyle name="Total 6 4 6 6" xfId="29317"/>
    <cellStyle name="Total 6 4 6 7" xfId="31641"/>
    <cellStyle name="Total 6 4 7" xfId="11052"/>
    <cellStyle name="Total 6 4 8" xfId="22322"/>
    <cellStyle name="Total 6 4 9" xfId="29308"/>
    <cellStyle name="Total 6 5" xfId="1392"/>
    <cellStyle name="Total 6 5 10" xfId="22332"/>
    <cellStyle name="Total 6 5 11" xfId="25772"/>
    <cellStyle name="Total 6 5 12" xfId="31642"/>
    <cellStyle name="Total 6 5 2" xfId="1942"/>
    <cellStyle name="Total 6 5 2 2" xfId="4489"/>
    <cellStyle name="Total 6 5 2 2 2" xfId="11064"/>
    <cellStyle name="Total 6 5 2 2 3" xfId="15593"/>
    <cellStyle name="Total 6 5 2 2 4" xfId="22334"/>
    <cellStyle name="Total 6 5 2 2 5" xfId="25774"/>
    <cellStyle name="Total 6 5 2 2 6" xfId="29319"/>
    <cellStyle name="Total 6 5 2 2 7" xfId="31644"/>
    <cellStyle name="Total 6 5 2 3" xfId="11063"/>
    <cellStyle name="Total 6 5 2 4" xfId="15592"/>
    <cellStyle name="Total 6 5 2 5" xfId="22333"/>
    <cellStyle name="Total 6 5 2 6" xfId="25773"/>
    <cellStyle name="Total 6 5 2 7" xfId="29318"/>
    <cellStyle name="Total 6 5 2 8" xfId="31643"/>
    <cellStyle name="Total 6 5 3" xfId="2359"/>
    <cellStyle name="Total 6 5 3 2" xfId="4906"/>
    <cellStyle name="Total 6 5 3 2 2" xfId="11066"/>
    <cellStyle name="Total 6 5 3 2 3" xfId="15595"/>
    <cellStyle name="Total 6 5 3 2 4" xfId="22336"/>
    <cellStyle name="Total 6 5 3 2 5" xfId="25776"/>
    <cellStyle name="Total 6 5 3 2 6" xfId="29321"/>
    <cellStyle name="Total 6 5 3 2 7" xfId="31646"/>
    <cellStyle name="Total 6 5 3 3" xfId="11065"/>
    <cellStyle name="Total 6 5 3 4" xfId="15594"/>
    <cellStyle name="Total 6 5 3 5" xfId="22335"/>
    <cellStyle name="Total 6 5 3 6" xfId="25775"/>
    <cellStyle name="Total 6 5 3 7" xfId="29320"/>
    <cellStyle name="Total 6 5 3 8" xfId="31645"/>
    <cellStyle name="Total 6 5 4" xfId="2771"/>
    <cellStyle name="Total 6 5 4 2" xfId="5318"/>
    <cellStyle name="Total 6 5 4 2 2" xfId="11068"/>
    <cellStyle name="Total 6 5 4 2 3" xfId="15597"/>
    <cellStyle name="Total 6 5 4 2 4" xfId="22338"/>
    <cellStyle name="Total 6 5 4 2 5" xfId="25778"/>
    <cellStyle name="Total 6 5 4 2 6" xfId="29323"/>
    <cellStyle name="Total 6 5 4 2 7" xfId="31648"/>
    <cellStyle name="Total 6 5 4 3" xfId="11067"/>
    <cellStyle name="Total 6 5 4 4" xfId="15596"/>
    <cellStyle name="Total 6 5 4 5" xfId="22337"/>
    <cellStyle name="Total 6 5 4 6" xfId="25777"/>
    <cellStyle name="Total 6 5 4 7" xfId="29322"/>
    <cellStyle name="Total 6 5 4 8" xfId="31647"/>
    <cellStyle name="Total 6 5 5" xfId="3186"/>
    <cellStyle name="Total 6 5 5 2" xfId="5733"/>
    <cellStyle name="Total 6 5 5 2 2" xfId="11070"/>
    <cellStyle name="Total 6 5 5 2 3" xfId="15599"/>
    <cellStyle name="Total 6 5 5 2 4" xfId="22340"/>
    <cellStyle name="Total 6 5 5 2 5" xfId="25780"/>
    <cellStyle name="Total 6 5 5 2 6" xfId="31650"/>
    <cellStyle name="Total 6 5 5 3" xfId="11069"/>
    <cellStyle name="Total 6 5 5 4" xfId="15598"/>
    <cellStyle name="Total 6 5 5 5" xfId="22339"/>
    <cellStyle name="Total 6 5 5 6" xfId="25779"/>
    <cellStyle name="Total 6 5 5 7" xfId="31649"/>
    <cellStyle name="Total 6 5 6" xfId="3531"/>
    <cellStyle name="Total 6 5 6 2" xfId="11071"/>
    <cellStyle name="Total 6 5 6 3" xfId="15600"/>
    <cellStyle name="Total 6 5 6 4" xfId="22341"/>
    <cellStyle name="Total 6 5 6 5" xfId="25781"/>
    <cellStyle name="Total 6 5 6 6" xfId="29324"/>
    <cellStyle name="Total 6 5 6 7" xfId="31662"/>
    <cellStyle name="Total 6 5 7" xfId="3942"/>
    <cellStyle name="Total 6 5 7 2" xfId="11072"/>
    <cellStyle name="Total 6 5 7 3" xfId="15601"/>
    <cellStyle name="Total 6 5 7 4" xfId="22342"/>
    <cellStyle name="Total 6 5 7 5" xfId="25782"/>
    <cellStyle name="Total 6 5 7 6" xfId="29325"/>
    <cellStyle name="Total 6 5 7 7" xfId="31669"/>
    <cellStyle name="Total 6 5 8" xfId="11062"/>
    <cellStyle name="Total 6 5 9" xfId="15591"/>
    <cellStyle name="Total 7" xfId="44049"/>
    <cellStyle name="Total 8" xfId="44050"/>
    <cellStyle name="Total 9" xfId="44051"/>
    <cellStyle name="Total Bold" xfId="721"/>
    <cellStyle name="Total Bold 2" xfId="44052"/>
    <cellStyle name="Total Rows" xfId="44053"/>
    <cellStyle name="Total1" xfId="722"/>
    <cellStyle name="Total2" xfId="723"/>
    <cellStyle name="Total3" xfId="724"/>
    <cellStyle name="Total4" xfId="725"/>
    <cellStyle name="Total5" xfId="726"/>
    <cellStyle name="Total6" xfId="727"/>
    <cellStyle name="Total7" xfId="728"/>
    <cellStyle name="Total8" xfId="729"/>
    <cellStyle name="Total9" xfId="730"/>
    <cellStyle name="TotShade" xfId="731"/>
    <cellStyle name="TotShade 2" xfId="44054"/>
    <cellStyle name="TotShade 2 2" xfId="44055"/>
    <cellStyle name="TotShade 3" xfId="44056"/>
    <cellStyle name="TotShade 3 2" xfId="44057"/>
    <cellStyle name="TotShade 4" xfId="44058"/>
    <cellStyle name="ubordinated Debt" xfId="732"/>
    <cellStyle name="Underscore" xfId="733"/>
    <cellStyle name="Underscore 2" xfId="44059"/>
    <cellStyle name="Underscore 2 2" xfId="44060"/>
    <cellStyle name="Underscore 3" xfId="44061"/>
    <cellStyle name="Underscore 3 2" xfId="44062"/>
    <cellStyle name="Underscore 4" xfId="44063"/>
    <cellStyle name="UNITS" xfId="734"/>
    <cellStyle name="UNITS 2" xfId="44064"/>
    <cellStyle name="UNITS 2 2" xfId="44065"/>
    <cellStyle name="UNITS 3" xfId="44066"/>
    <cellStyle name="UNITS 3 2" xfId="44067"/>
    <cellStyle name="UNITS 3 3" xfId="44068"/>
    <cellStyle name="UNITS 4" xfId="44069"/>
    <cellStyle name="ValnDate" xfId="44070"/>
    <cellStyle name="Vérification" xfId="44071"/>
    <cellStyle name="Warning" xfId="735"/>
    <cellStyle name="Warning 2" xfId="44072"/>
    <cellStyle name="Warning Text 2" xfId="736"/>
    <cellStyle name="Warning Text 3" xfId="44073"/>
    <cellStyle name="Warning Text 4" xfId="44074"/>
    <cellStyle name="Word_Formula" xfId="737"/>
    <cellStyle name="WP" xfId="738"/>
    <cellStyle name="x Men" xfId="739"/>
    <cellStyle name="x Men 2" xfId="44075"/>
    <cellStyle name="Year" xfId="740"/>
    <cellStyle name="Year 2" xfId="44076"/>
    <cellStyle name="Years" xfId="741"/>
    <cellStyle name="YesNo" xfId="742"/>
    <cellStyle name="YesNo 2" xfId="44077"/>
    <cellStyle name="YesNo 2 2" xfId="44078"/>
    <cellStyle name="YesNo 3" xfId="44079"/>
    <cellStyle name="YesNo 3 2" xfId="44080"/>
    <cellStyle name="Yr" xfId="44081"/>
    <cellStyle name="Yrs" xfId="44082"/>
    <cellStyle name="Zurich" xfId="743"/>
    <cellStyle name="アクセント 1" xfId="744"/>
    <cellStyle name="アクセント 1 - 20%" xfId="745"/>
    <cellStyle name="アクセント 1 - 40%" xfId="746"/>
    <cellStyle name="アクセント 1 - 60%" xfId="747"/>
    <cellStyle name="アクセント 1_Monthly PM Report (Morita)110907" xfId="748"/>
    <cellStyle name="アクセント 2" xfId="749"/>
    <cellStyle name="アクセント 2 - 20%" xfId="750"/>
    <cellStyle name="アクセント 2 - 40%" xfId="751"/>
    <cellStyle name="アクセント 2 - 60%" xfId="752"/>
    <cellStyle name="アクセント 2_Monthly PM Report (Morita)110907" xfId="753"/>
    <cellStyle name="アクセント 3" xfId="754"/>
    <cellStyle name="アクセント 3 - 20%" xfId="755"/>
    <cellStyle name="アクセント 3 - 40%" xfId="756"/>
    <cellStyle name="アクセント 3 - 60%" xfId="757"/>
    <cellStyle name="アクセント 3_Monthly PM Report (Morita)110907" xfId="758"/>
    <cellStyle name="アクセント 4" xfId="759"/>
    <cellStyle name="アクセント 4 - 20%" xfId="760"/>
    <cellStyle name="アクセント 4 - 40%" xfId="761"/>
    <cellStyle name="アクセント 4 - 60%" xfId="762"/>
    <cellStyle name="アクセント 4_Monthly PM Report (Morita)110907" xfId="763"/>
    <cellStyle name="アクセント 5" xfId="764"/>
    <cellStyle name="アクセント 5 - 20%" xfId="765"/>
    <cellStyle name="アクセント 5 - 40%" xfId="766"/>
    <cellStyle name="アクセント 5 - 60%" xfId="767"/>
    <cellStyle name="アクセント 5_Monthly PM Report (Morita)110907" xfId="768"/>
    <cellStyle name="アクセント 6" xfId="769"/>
    <cellStyle name="アクセント 6 - 20%" xfId="770"/>
    <cellStyle name="アクセント 6 - 40%" xfId="771"/>
    <cellStyle name="アクセント 6 - 60%" xfId="772"/>
    <cellStyle name="アクセント 6_Monthly PM Report (Morita)110907" xfId="773"/>
    <cellStyle name="スタイル 1" xfId="774"/>
    <cellStyle name="スタイル 2" xfId="775"/>
    <cellStyle name="タイトル" xfId="776"/>
    <cellStyle name="チェック セル" xfId="777"/>
    <cellStyle name="どちらでもない" xfId="778"/>
    <cellStyle name="メモ" xfId="779"/>
    <cellStyle name="メモ 2" xfId="1111"/>
    <cellStyle name="メモ 2 10" xfId="22343"/>
    <cellStyle name="メモ 2 2" xfId="1216"/>
    <cellStyle name="メモ 2 2 10" xfId="22344"/>
    <cellStyle name="メモ 2 2 11" xfId="25783"/>
    <cellStyle name="メモ 2 2 2" xfId="1767"/>
    <cellStyle name="メモ 2 2 2 2" xfId="4316"/>
    <cellStyle name="メモ 2 2 2 2 2" xfId="11135"/>
    <cellStyle name="メモ 2 2 2 2 3" xfId="15663"/>
    <cellStyle name="メモ 2 2 2 2 4" xfId="20178"/>
    <cellStyle name="メモ 2 2 2 2 5" xfId="22346"/>
    <cellStyle name="メモ 2 2 2 2 6" xfId="25785"/>
    <cellStyle name="メモ 2 2 2 3" xfId="11134"/>
    <cellStyle name="メモ 2 2 2 4" xfId="15662"/>
    <cellStyle name="メモ 2 2 2 5" xfId="20177"/>
    <cellStyle name="メモ 2 2 2 6" xfId="22345"/>
    <cellStyle name="メモ 2 2 2 7" xfId="25784"/>
    <cellStyle name="メモ 2 2 3" xfId="2186"/>
    <cellStyle name="メモ 2 2 3 2" xfId="4733"/>
    <cellStyle name="メモ 2 2 3 2 2" xfId="11137"/>
    <cellStyle name="メモ 2 2 3 2 3" xfId="15665"/>
    <cellStyle name="メモ 2 2 3 2 4" xfId="20180"/>
    <cellStyle name="メモ 2 2 3 2 5" xfId="22348"/>
    <cellStyle name="メモ 2 2 3 2 6" xfId="25787"/>
    <cellStyle name="メモ 2 2 3 3" xfId="11136"/>
    <cellStyle name="メモ 2 2 3 4" xfId="15664"/>
    <cellStyle name="メモ 2 2 3 5" xfId="20179"/>
    <cellStyle name="メモ 2 2 3 6" xfId="22347"/>
    <cellStyle name="メモ 2 2 3 7" xfId="25786"/>
    <cellStyle name="メモ 2 2 4" xfId="2598"/>
    <cellStyle name="メモ 2 2 4 2" xfId="5145"/>
    <cellStyle name="メモ 2 2 4 2 2" xfId="11139"/>
    <cellStyle name="メモ 2 2 4 2 3" xfId="15667"/>
    <cellStyle name="メモ 2 2 4 2 4" xfId="20182"/>
    <cellStyle name="メモ 2 2 4 2 5" xfId="22350"/>
    <cellStyle name="メモ 2 2 4 2 6" xfId="25789"/>
    <cellStyle name="メモ 2 2 4 3" xfId="11138"/>
    <cellStyle name="メモ 2 2 4 4" xfId="15666"/>
    <cellStyle name="メモ 2 2 4 5" xfId="20181"/>
    <cellStyle name="メモ 2 2 4 6" xfId="22349"/>
    <cellStyle name="メモ 2 2 4 7" xfId="25788"/>
    <cellStyle name="メモ 2 2 5" xfId="3013"/>
    <cellStyle name="メモ 2 2 5 2" xfId="5560"/>
    <cellStyle name="メモ 2 2 5 2 2" xfId="11141"/>
    <cellStyle name="メモ 2 2 5 2 3" xfId="15669"/>
    <cellStyle name="メモ 2 2 5 2 4" xfId="20184"/>
    <cellStyle name="メモ 2 2 5 2 5" xfId="22352"/>
    <cellStyle name="メモ 2 2 5 2 6" xfId="25791"/>
    <cellStyle name="メモ 2 2 5 3" xfId="11140"/>
    <cellStyle name="メモ 2 2 5 4" xfId="15668"/>
    <cellStyle name="メモ 2 2 5 5" xfId="22351"/>
    <cellStyle name="メモ 2 2 5 6" xfId="25790"/>
    <cellStyle name="メモ 2 2 6" xfId="3532"/>
    <cellStyle name="メモ 2 2 6 2" xfId="11142"/>
    <cellStyle name="メモ 2 2 6 3" xfId="15670"/>
    <cellStyle name="メモ 2 2 6 4" xfId="20185"/>
    <cellStyle name="メモ 2 2 6 5" xfId="22353"/>
    <cellStyle name="メモ 2 2 6 6" xfId="25792"/>
    <cellStyle name="メモ 2 2 7" xfId="3769"/>
    <cellStyle name="メモ 2 2 7 2" xfId="11143"/>
    <cellStyle name="メモ 2 2 7 3" xfId="15671"/>
    <cellStyle name="メモ 2 2 7 4" xfId="20186"/>
    <cellStyle name="メモ 2 2 7 5" xfId="22354"/>
    <cellStyle name="メモ 2 2 7 6" xfId="25793"/>
    <cellStyle name="メモ 2 2 8" xfId="11133"/>
    <cellStyle name="メモ 2 2 9" xfId="15661"/>
    <cellStyle name="メモ 2 3" xfId="1315"/>
    <cellStyle name="メモ 2 3 2" xfId="1866"/>
    <cellStyle name="メモ 2 3 2 2" xfId="4415"/>
    <cellStyle name="メモ 2 3 2 2 2" xfId="11146"/>
    <cellStyle name="メモ 2 3 2 2 3" xfId="15674"/>
    <cellStyle name="メモ 2 3 2 2 4" xfId="20189"/>
    <cellStyle name="メモ 2 3 2 2 5" xfId="22357"/>
    <cellStyle name="メモ 2 3 2 2 6" xfId="25795"/>
    <cellStyle name="メモ 2 3 2 3" xfId="11145"/>
    <cellStyle name="メモ 2 3 2 4" xfId="15673"/>
    <cellStyle name="メモ 2 3 2 5" xfId="20188"/>
    <cellStyle name="メモ 2 3 2 6" xfId="22356"/>
    <cellStyle name="メモ 2 3 2 7" xfId="25794"/>
    <cellStyle name="メモ 2 3 3" xfId="2285"/>
    <cellStyle name="メモ 2 3 3 2" xfId="4832"/>
    <cellStyle name="メモ 2 3 3 2 2" xfId="11148"/>
    <cellStyle name="メモ 2 3 3 2 3" xfId="20191"/>
    <cellStyle name="メモ 2 3 3 2 4" xfId="22359"/>
    <cellStyle name="メモ 2 3 3 2 5" xfId="25797"/>
    <cellStyle name="メモ 2 3 3 3" xfId="11147"/>
    <cellStyle name="メモ 2 3 3 4" xfId="20190"/>
    <cellStyle name="メモ 2 3 3 5" xfId="22358"/>
    <cellStyle name="メモ 2 3 3 6" xfId="25796"/>
    <cellStyle name="メモ 2 3 4" xfId="2697"/>
    <cellStyle name="メモ 2 3 4 2" xfId="5244"/>
    <cellStyle name="メモ 2 3 4 2 2" xfId="11150"/>
    <cellStyle name="メモ 2 3 4 2 3" xfId="15678"/>
    <cellStyle name="メモ 2 3 4 2 4" xfId="20193"/>
    <cellStyle name="メモ 2 3 4 2 5" xfId="22361"/>
    <cellStyle name="メモ 2 3 4 2 6" xfId="25799"/>
    <cellStyle name="メモ 2 3 4 3" xfId="11149"/>
    <cellStyle name="メモ 2 3 4 4" xfId="15677"/>
    <cellStyle name="メモ 2 3 4 5" xfId="20192"/>
    <cellStyle name="メモ 2 3 4 6" xfId="22360"/>
    <cellStyle name="メモ 2 3 4 7" xfId="25798"/>
    <cellStyle name="メモ 2 3 5" xfId="3112"/>
    <cellStyle name="メモ 2 3 5 2" xfId="5659"/>
    <cellStyle name="メモ 2 3 5 2 2" xfId="11152"/>
    <cellStyle name="メモ 2 3 5 2 3" xfId="15680"/>
    <cellStyle name="メモ 2 3 5 2 4" xfId="20195"/>
    <cellStyle name="メモ 2 3 5 2 5" xfId="22363"/>
    <cellStyle name="メモ 2 3 5 2 6" xfId="25801"/>
    <cellStyle name="メモ 2 3 5 3" xfId="11151"/>
    <cellStyle name="メモ 2 3 5 4" xfId="15679"/>
    <cellStyle name="メモ 2 3 5 5" xfId="20194"/>
    <cellStyle name="メモ 2 3 5 6" xfId="22362"/>
    <cellStyle name="メモ 2 3 5 7" xfId="25800"/>
    <cellStyle name="メモ 2 3 6" xfId="3868"/>
    <cellStyle name="メモ 2 3 6 2" xfId="11153"/>
    <cellStyle name="メモ 2 3 6 3" xfId="15681"/>
    <cellStyle name="メモ 2 3 6 4" xfId="20196"/>
    <cellStyle name="メモ 2 3 6 5" xfId="22364"/>
    <cellStyle name="メモ 2 3 6 6" xfId="25802"/>
    <cellStyle name="メモ 2 3 7" xfId="11144"/>
    <cellStyle name="メモ 2 3 8" xfId="20187"/>
    <cellStyle name="メモ 2 3 9" xfId="22355"/>
    <cellStyle name="メモ 2 4" xfId="1663"/>
    <cellStyle name="メモ 2 4 2" xfId="4212"/>
    <cellStyle name="メモ 2 4 2 2" xfId="11155"/>
    <cellStyle name="メモ 2 4 2 3" xfId="15683"/>
    <cellStyle name="メモ 2 4 2 4" xfId="20198"/>
    <cellStyle name="メモ 2 4 2 5" xfId="22366"/>
    <cellStyle name="メモ 2 4 2 6" xfId="25804"/>
    <cellStyle name="メモ 2 4 3" xfId="11154"/>
    <cellStyle name="メモ 2 4 4" xfId="15682"/>
    <cellStyle name="メモ 2 4 5" xfId="20197"/>
    <cellStyle name="メモ 2 4 6" xfId="22365"/>
    <cellStyle name="メモ 2 4 7" xfId="25803"/>
    <cellStyle name="メモ 2 5" xfId="2082"/>
    <cellStyle name="メモ 2 5 2" xfId="4629"/>
    <cellStyle name="メモ 2 5 2 2" xfId="11157"/>
    <cellStyle name="メモ 2 5 2 3" xfId="15685"/>
    <cellStyle name="メモ 2 5 2 4" xfId="20200"/>
    <cellStyle name="メモ 2 5 2 5" xfId="22368"/>
    <cellStyle name="メモ 2 5 2 6" xfId="25806"/>
    <cellStyle name="メモ 2 5 3" xfId="11156"/>
    <cellStyle name="メモ 2 5 4" xfId="15684"/>
    <cellStyle name="メモ 2 5 5" xfId="20199"/>
    <cellStyle name="メモ 2 5 6" xfId="22367"/>
    <cellStyle name="メモ 2 5 7" xfId="25805"/>
    <cellStyle name="メモ 2 6" xfId="2494"/>
    <cellStyle name="メモ 2 6 2" xfId="5041"/>
    <cellStyle name="メモ 2 6 2 2" xfId="11159"/>
    <cellStyle name="メモ 2 6 2 3" xfId="15687"/>
    <cellStyle name="メモ 2 6 2 4" xfId="20202"/>
    <cellStyle name="メモ 2 6 2 5" xfId="22370"/>
    <cellStyle name="メモ 2 6 2 6" xfId="25808"/>
    <cellStyle name="メモ 2 6 3" xfId="11158"/>
    <cellStyle name="メモ 2 6 4" xfId="15686"/>
    <cellStyle name="メモ 2 6 5" xfId="20201"/>
    <cellStyle name="メモ 2 6 6" xfId="22369"/>
    <cellStyle name="メモ 2 6 7" xfId="25807"/>
    <cellStyle name="メモ 2 7" xfId="2909"/>
    <cellStyle name="メモ 2 7 2" xfId="5456"/>
    <cellStyle name="メモ 2 7 2 2" xfId="11161"/>
    <cellStyle name="メモ 2 7 2 3" xfId="15689"/>
    <cellStyle name="メモ 2 7 2 4" xfId="20204"/>
    <cellStyle name="メモ 2 7 2 5" xfId="22372"/>
    <cellStyle name="メモ 2 7 2 6" xfId="25810"/>
    <cellStyle name="メモ 2 7 3" xfId="11160"/>
    <cellStyle name="メモ 2 7 4" xfId="15688"/>
    <cellStyle name="メモ 2 7 5" xfId="20203"/>
    <cellStyle name="メモ 2 7 6" xfId="22371"/>
    <cellStyle name="メモ 2 7 7" xfId="25809"/>
    <cellStyle name="メモ 2 8" xfId="3665"/>
    <cellStyle name="メモ 2 8 2" xfId="11162"/>
    <cellStyle name="メモ 2 8 3" xfId="15690"/>
    <cellStyle name="メモ 2 8 4" xfId="20205"/>
    <cellStyle name="メモ 2 8 5" xfId="22373"/>
    <cellStyle name="メモ 2 8 6" xfId="25811"/>
    <cellStyle name="メモ 2 9" xfId="11132"/>
    <cellStyle name="メモ 3" xfId="923"/>
    <cellStyle name="メモ 3 10" xfId="20206"/>
    <cellStyle name="メモ 3 11" xfId="25812"/>
    <cellStyle name="メモ 3 2" xfId="1507"/>
    <cellStyle name="メモ 3 2 2" xfId="4056"/>
    <cellStyle name="メモ 3 2 2 2" xfId="11165"/>
    <cellStyle name="メモ 3 2 2 3" xfId="15693"/>
    <cellStyle name="メモ 3 2 2 4" xfId="20208"/>
    <cellStyle name="メモ 3 2 2 5" xfId="22375"/>
    <cellStyle name="メモ 3 2 2 6" xfId="25814"/>
    <cellStyle name="メモ 3 2 3" xfId="11164"/>
    <cellStyle name="メモ 3 2 4" xfId="15692"/>
    <cellStyle name="メモ 3 2 5" xfId="20207"/>
    <cellStyle name="メモ 3 2 6" xfId="22374"/>
    <cellStyle name="メモ 3 2 7" xfId="25813"/>
    <cellStyle name="メモ 3 3" xfId="1420"/>
    <cellStyle name="メモ 3 3 2" xfId="3969"/>
    <cellStyle name="メモ 3 3 2 2" xfId="11167"/>
    <cellStyle name="メモ 3 3 2 3" xfId="15695"/>
    <cellStyle name="メモ 3 3 2 4" xfId="20210"/>
    <cellStyle name="メモ 3 3 2 5" xfId="22377"/>
    <cellStyle name="メモ 3 3 2 6" xfId="25816"/>
    <cellStyle name="メモ 3 3 3" xfId="11166"/>
    <cellStyle name="メモ 3 3 4" xfId="15694"/>
    <cellStyle name="メモ 3 3 5" xfId="20209"/>
    <cellStyle name="メモ 3 3 6" xfId="22376"/>
    <cellStyle name="メモ 3 3 7" xfId="25815"/>
    <cellStyle name="メモ 3 4" xfId="1472"/>
    <cellStyle name="メモ 3 4 2" xfId="4021"/>
    <cellStyle name="メモ 3 4 2 2" xfId="11169"/>
    <cellStyle name="メモ 3 4 2 3" xfId="15697"/>
    <cellStyle name="メモ 3 4 2 4" xfId="20212"/>
    <cellStyle name="メモ 3 4 2 5" xfId="22378"/>
    <cellStyle name="メモ 3 4 2 6" xfId="25818"/>
    <cellStyle name="メモ 3 4 3" xfId="11168"/>
    <cellStyle name="メモ 3 4 4" xfId="15696"/>
    <cellStyle name="メモ 3 4 5" xfId="20211"/>
    <cellStyle name="メモ 3 4 6" xfId="25817"/>
    <cellStyle name="メモ 3 5" xfId="1454"/>
    <cellStyle name="メモ 3 5 2" xfId="4003"/>
    <cellStyle name="メモ 3 5 2 2" xfId="11171"/>
    <cellStyle name="メモ 3 5 2 3" xfId="15699"/>
    <cellStyle name="メモ 3 5 2 4" xfId="20214"/>
    <cellStyle name="メモ 3 5 2 5" xfId="22380"/>
    <cellStyle name="メモ 3 5 2 6" xfId="25820"/>
    <cellStyle name="メモ 3 5 3" xfId="11170"/>
    <cellStyle name="メモ 3 5 4" xfId="15698"/>
    <cellStyle name="メモ 3 5 5" xfId="20213"/>
    <cellStyle name="メモ 3 5 6" xfId="22379"/>
    <cellStyle name="メモ 3 5 7" xfId="25819"/>
    <cellStyle name="メモ 3 6" xfId="3533"/>
    <cellStyle name="メモ 3 6 2" xfId="11172"/>
    <cellStyle name="メモ 3 6 3" xfId="15700"/>
    <cellStyle name="メモ 3 6 4" xfId="20215"/>
    <cellStyle name="メモ 3 6 5" xfId="22381"/>
    <cellStyle name="メモ 3 6 6" xfId="25821"/>
    <cellStyle name="メモ 3 7" xfId="3238"/>
    <cellStyle name="メモ 3 7 2" xfId="11173"/>
    <cellStyle name="メモ 3 7 3" xfId="15701"/>
    <cellStyle name="メモ 3 7 4" xfId="20216"/>
    <cellStyle name="メモ 3 7 5" xfId="22382"/>
    <cellStyle name="メモ 3 7 6" xfId="25822"/>
    <cellStyle name="メモ 3 8" xfId="11163"/>
    <cellStyle name="メモ 3 9" xfId="15691"/>
    <cellStyle name="メモ 4" xfId="997"/>
    <cellStyle name="メモ 4 10" xfId="22383"/>
    <cellStyle name="メモ 4 11" xfId="25823"/>
    <cellStyle name="メモ 4 2" xfId="1581"/>
    <cellStyle name="メモ 4 2 2" xfId="4130"/>
    <cellStyle name="メモ 4 2 2 2" xfId="11176"/>
    <cellStyle name="メモ 4 2 2 3" xfId="15704"/>
    <cellStyle name="メモ 4 2 2 4" xfId="20219"/>
    <cellStyle name="メモ 4 2 2 5" xfId="22385"/>
    <cellStyle name="メモ 4 2 2 6" xfId="25825"/>
    <cellStyle name="メモ 4 2 3" xfId="11175"/>
    <cellStyle name="メモ 4 2 4" xfId="15703"/>
    <cellStyle name="メモ 4 2 5" xfId="20218"/>
    <cellStyle name="メモ 4 2 6" xfId="22384"/>
    <cellStyle name="メモ 4 2 7" xfId="25824"/>
    <cellStyle name="メモ 4 3" xfId="2000"/>
    <cellStyle name="メモ 4 3 2" xfId="4547"/>
    <cellStyle name="メモ 4 3 2 2" xfId="11178"/>
    <cellStyle name="メモ 4 3 2 3" xfId="15706"/>
    <cellStyle name="メモ 4 3 2 4" xfId="20221"/>
    <cellStyle name="メモ 4 3 2 5" xfId="22387"/>
    <cellStyle name="メモ 4 3 2 6" xfId="25827"/>
    <cellStyle name="メモ 4 3 3" xfId="11177"/>
    <cellStyle name="メモ 4 3 4" xfId="15705"/>
    <cellStyle name="メモ 4 3 5" xfId="20220"/>
    <cellStyle name="メモ 4 3 6" xfId="22386"/>
    <cellStyle name="メモ 4 3 7" xfId="25826"/>
    <cellStyle name="メモ 4 4" xfId="2412"/>
    <cellStyle name="メモ 4 4 2" xfId="4959"/>
    <cellStyle name="メモ 4 4 2 2" xfId="11180"/>
    <cellStyle name="メモ 4 4 2 3" xfId="15708"/>
    <cellStyle name="メモ 4 4 2 4" xfId="20223"/>
    <cellStyle name="メモ 4 4 2 5" xfId="22389"/>
    <cellStyle name="メモ 4 4 2 6" xfId="25829"/>
    <cellStyle name="メモ 4 4 3" xfId="11179"/>
    <cellStyle name="メモ 4 4 4" xfId="15707"/>
    <cellStyle name="メモ 4 4 5" xfId="20222"/>
    <cellStyle name="メモ 4 4 6" xfId="22388"/>
    <cellStyle name="メモ 4 4 7" xfId="25828"/>
    <cellStyle name="メモ 4 5" xfId="2827"/>
    <cellStyle name="メモ 4 5 2" xfId="5374"/>
    <cellStyle name="メモ 4 5 2 2" xfId="15710"/>
    <cellStyle name="メモ 4 5 2 3" xfId="20225"/>
    <cellStyle name="メモ 4 5 2 4" xfId="22391"/>
    <cellStyle name="メモ 4 5 2 5" xfId="25831"/>
    <cellStyle name="メモ 4 5 3" xfId="15709"/>
    <cellStyle name="メモ 4 5 4" xfId="20224"/>
    <cellStyle name="メモ 4 5 5" xfId="22390"/>
    <cellStyle name="メモ 4 5 6" xfId="25830"/>
    <cellStyle name="メモ 4 6" xfId="3534"/>
    <cellStyle name="メモ 4 6 2" xfId="11183"/>
    <cellStyle name="メモ 4 6 3" xfId="15711"/>
    <cellStyle name="メモ 4 6 4" xfId="20226"/>
    <cellStyle name="メモ 4 6 5" xfId="22392"/>
    <cellStyle name="メモ 4 6 6" xfId="25832"/>
    <cellStyle name="メモ 4 7" xfId="3583"/>
    <cellStyle name="メモ 4 7 2" xfId="11184"/>
    <cellStyle name="メモ 4 7 3" xfId="15712"/>
    <cellStyle name="メモ 4 7 4" xfId="20227"/>
    <cellStyle name="メモ 4 7 5" xfId="22393"/>
    <cellStyle name="メモ 4 7 6" xfId="25833"/>
    <cellStyle name="メモ 4 8" xfId="15702"/>
    <cellStyle name="メモ 4 9" xfId="20217"/>
    <cellStyle name="メモ 5" xfId="1393"/>
    <cellStyle name="メモ 5 10" xfId="20228"/>
    <cellStyle name="メモ 5 11" xfId="22394"/>
    <cellStyle name="メモ 5 12" xfId="25834"/>
    <cellStyle name="メモ 5 2" xfId="1943"/>
    <cellStyle name="メモ 5 2 2" xfId="4490"/>
    <cellStyle name="メモ 5 2 2 2" xfId="11187"/>
    <cellStyle name="メモ 5 2 2 3" xfId="15715"/>
    <cellStyle name="メモ 5 2 2 4" xfId="20230"/>
    <cellStyle name="メモ 5 2 2 5" xfId="22396"/>
    <cellStyle name="メモ 5 2 2 6" xfId="25836"/>
    <cellStyle name="メモ 5 2 3" xfId="11186"/>
    <cellStyle name="メモ 5 2 4" xfId="15714"/>
    <cellStyle name="メモ 5 2 5" xfId="20229"/>
    <cellStyle name="メモ 5 2 6" xfId="22395"/>
    <cellStyle name="メモ 5 2 7" xfId="25835"/>
    <cellStyle name="メモ 5 3" xfId="2360"/>
    <cellStyle name="メモ 5 3 2" xfId="4907"/>
    <cellStyle name="メモ 5 3 2 2" xfId="11189"/>
    <cellStyle name="メモ 5 3 2 3" xfId="15717"/>
    <cellStyle name="メモ 5 3 2 4" xfId="20232"/>
    <cellStyle name="メモ 5 3 2 5" xfId="22398"/>
    <cellStyle name="メモ 5 3 2 6" xfId="25838"/>
    <cellStyle name="メモ 5 3 3" xfId="11188"/>
    <cellStyle name="メモ 5 3 4" xfId="15716"/>
    <cellStyle name="メモ 5 3 5" xfId="20231"/>
    <cellStyle name="メモ 5 3 6" xfId="22397"/>
    <cellStyle name="メモ 5 3 7" xfId="25837"/>
    <cellStyle name="メモ 5 4" xfId="2772"/>
    <cellStyle name="メモ 5 4 2" xfId="5319"/>
    <cellStyle name="メモ 5 4 2 2" xfId="11191"/>
    <cellStyle name="メモ 5 4 2 3" xfId="15719"/>
    <cellStyle name="メモ 5 4 2 4" xfId="20234"/>
    <cellStyle name="メモ 5 4 2 5" xfId="22400"/>
    <cellStyle name="メモ 5 4 2 6" xfId="25840"/>
    <cellStyle name="メモ 5 4 3" xfId="11190"/>
    <cellStyle name="メモ 5 4 4" xfId="15718"/>
    <cellStyle name="メモ 5 4 5" xfId="20233"/>
    <cellStyle name="メモ 5 4 6" xfId="22399"/>
    <cellStyle name="メモ 5 4 7" xfId="25839"/>
    <cellStyle name="メモ 5 5" xfId="3187"/>
    <cellStyle name="メモ 5 5 2" xfId="5734"/>
    <cellStyle name="メモ 5 5 2 2" xfId="11193"/>
    <cellStyle name="メモ 5 5 2 3" xfId="15721"/>
    <cellStyle name="メモ 5 5 2 4" xfId="20236"/>
    <cellStyle name="メモ 5 5 2 5" xfId="22402"/>
    <cellStyle name="メモ 5 5 2 6" xfId="25842"/>
    <cellStyle name="メモ 5 5 3" xfId="11192"/>
    <cellStyle name="メモ 5 5 4" xfId="15720"/>
    <cellStyle name="メモ 5 5 5" xfId="20235"/>
    <cellStyle name="メモ 5 5 6" xfId="22401"/>
    <cellStyle name="メモ 5 5 7" xfId="25841"/>
    <cellStyle name="メモ 5 6" xfId="3535"/>
    <cellStyle name="メモ 5 6 2" xfId="11194"/>
    <cellStyle name="メモ 5 6 3" xfId="15722"/>
    <cellStyle name="メモ 5 6 4" xfId="20237"/>
    <cellStyle name="メモ 5 6 5" xfId="22403"/>
    <cellStyle name="メモ 5 6 6" xfId="25843"/>
    <cellStyle name="メモ 5 7" xfId="3943"/>
    <cellStyle name="メモ 5 7 2" xfId="11195"/>
    <cellStyle name="メモ 5 7 3" xfId="15723"/>
    <cellStyle name="メモ 5 7 4" xfId="20238"/>
    <cellStyle name="メモ 5 7 5" xfId="22404"/>
    <cellStyle name="メモ 5 7 6" xfId="25844"/>
    <cellStyle name="メモ 5 8" xfId="11185"/>
    <cellStyle name="メモ 5 9" xfId="15713"/>
    <cellStyle name="リンク セル" xfId="780"/>
    <cellStyle name="지정되지 않음" xfId="781"/>
    <cellStyle name="표준_Floor Area - Asiana -000419" xfId="782"/>
    <cellStyle name="一般_WGKT65256101" xfId="783"/>
    <cellStyle name="一覧標準" xfId="784"/>
    <cellStyle name="不良" xfId="785"/>
    <cellStyle name="入力" xfId="786"/>
    <cellStyle name="入力 2" xfId="1112"/>
    <cellStyle name="入力 2 10" xfId="11203"/>
    <cellStyle name="入力 2 11" xfId="22405"/>
    <cellStyle name="入力 2 12" xfId="31883"/>
    <cellStyle name="入力 2 2" xfId="1217"/>
    <cellStyle name="入力 2 2 10" xfId="22406"/>
    <cellStyle name="入力 2 2 11" xfId="25845"/>
    <cellStyle name="入力 2 2 12" xfId="31884"/>
    <cellStyle name="入力 2 2 2" xfId="1768"/>
    <cellStyle name="入力 2 2 2 2" xfId="4317"/>
    <cellStyle name="入力 2 2 2 2 2" xfId="11206"/>
    <cellStyle name="入力 2 2 2 2 3" xfId="15734"/>
    <cellStyle name="入力 2 2 2 2 4" xfId="22408"/>
    <cellStyle name="入力 2 2 2 2 5" xfId="25847"/>
    <cellStyle name="入力 2 2 2 2 6" xfId="31886"/>
    <cellStyle name="入力 2 2 2 2 7" xfId="31772"/>
    <cellStyle name="入力 2 2 2 3" xfId="11205"/>
    <cellStyle name="入力 2 2 2 4" xfId="15733"/>
    <cellStyle name="入力 2 2 2 5" xfId="22407"/>
    <cellStyle name="入力 2 2 2 6" xfId="25846"/>
    <cellStyle name="入力 2 2 2 7" xfId="31885"/>
    <cellStyle name="入力 2 2 2 8" xfId="31771"/>
    <cellStyle name="入力 2 2 3" xfId="2187"/>
    <cellStyle name="入力 2 2 3 2" xfId="4734"/>
    <cellStyle name="入力 2 2 3 2 2" xfId="11208"/>
    <cellStyle name="入力 2 2 3 2 3" xfId="15736"/>
    <cellStyle name="入力 2 2 3 2 4" xfId="22410"/>
    <cellStyle name="入力 2 2 3 2 5" xfId="25849"/>
    <cellStyle name="入力 2 2 3 2 6" xfId="31888"/>
    <cellStyle name="入力 2 2 3 2 7" xfId="31774"/>
    <cellStyle name="入力 2 2 3 3" xfId="11207"/>
    <cellStyle name="入力 2 2 3 4" xfId="15735"/>
    <cellStyle name="入力 2 2 3 5" xfId="22409"/>
    <cellStyle name="入力 2 2 3 6" xfId="25848"/>
    <cellStyle name="入力 2 2 3 7" xfId="31887"/>
    <cellStyle name="入力 2 2 3 8" xfId="31773"/>
    <cellStyle name="入力 2 2 4" xfId="2599"/>
    <cellStyle name="入力 2 2 4 2" xfId="5146"/>
    <cellStyle name="入力 2 2 4 2 2" xfId="11210"/>
    <cellStyle name="入力 2 2 4 2 3" xfId="15738"/>
    <cellStyle name="入力 2 2 4 2 4" xfId="22412"/>
    <cellStyle name="入力 2 2 4 2 5" xfId="25851"/>
    <cellStyle name="入力 2 2 4 2 6" xfId="31890"/>
    <cellStyle name="入力 2 2 4 2 7" xfId="31776"/>
    <cellStyle name="入力 2 2 4 3" xfId="11209"/>
    <cellStyle name="入力 2 2 4 4" xfId="15737"/>
    <cellStyle name="入力 2 2 4 5" xfId="22411"/>
    <cellStyle name="入力 2 2 4 6" xfId="25850"/>
    <cellStyle name="入力 2 2 4 7" xfId="31889"/>
    <cellStyle name="入力 2 2 4 8" xfId="31775"/>
    <cellStyle name="入力 2 2 5" xfId="3014"/>
    <cellStyle name="入力 2 2 5 2" xfId="5561"/>
    <cellStyle name="入力 2 2 5 2 2" xfId="11212"/>
    <cellStyle name="入力 2 2 5 2 3" xfId="15740"/>
    <cellStyle name="入力 2 2 5 2 4" xfId="22414"/>
    <cellStyle name="入力 2 2 5 2 5" xfId="25853"/>
    <cellStyle name="入力 2 2 5 2 6" xfId="31892"/>
    <cellStyle name="入力 2 2 5 2 7" xfId="31777"/>
    <cellStyle name="入力 2 2 5 3" xfId="11211"/>
    <cellStyle name="入力 2 2 5 4" xfId="15739"/>
    <cellStyle name="入力 2 2 5 5" xfId="22413"/>
    <cellStyle name="入力 2 2 5 6" xfId="25852"/>
    <cellStyle name="入力 2 2 5 7" xfId="31891"/>
    <cellStyle name="入力 2 2 6" xfId="3537"/>
    <cellStyle name="入力 2 2 6 2" xfId="11213"/>
    <cellStyle name="入力 2 2 6 3" xfId="15741"/>
    <cellStyle name="入力 2 2 6 4" xfId="22415"/>
    <cellStyle name="入力 2 2 6 5" xfId="25854"/>
    <cellStyle name="入力 2 2 6 6" xfId="31893"/>
    <cellStyle name="入力 2 2 6 7" xfId="31778"/>
    <cellStyle name="入力 2 2 7" xfId="3770"/>
    <cellStyle name="入力 2 2 7 2" xfId="11214"/>
    <cellStyle name="入力 2 2 7 3" xfId="15742"/>
    <cellStyle name="入力 2 2 7 4" xfId="22416"/>
    <cellStyle name="入力 2 2 7 5" xfId="25855"/>
    <cellStyle name="入力 2 2 7 6" xfId="31894"/>
    <cellStyle name="入力 2 2 7 7" xfId="31779"/>
    <cellStyle name="入力 2 2 8" xfId="11204"/>
    <cellStyle name="入力 2 2 9" xfId="15732"/>
    <cellStyle name="入力 2 3" xfId="1316"/>
    <cellStyle name="入力 2 3 10" xfId="31895"/>
    <cellStyle name="入力 2 3 11" xfId="31780"/>
    <cellStyle name="入力 2 3 2" xfId="1867"/>
    <cellStyle name="入力 2 3 2 2" xfId="4416"/>
    <cellStyle name="入力 2 3 2 2 2" xfId="11217"/>
    <cellStyle name="入力 2 3 2 2 3" xfId="15745"/>
    <cellStyle name="入力 2 3 2 2 4" xfId="22419"/>
    <cellStyle name="入力 2 3 2 2 5" xfId="25857"/>
    <cellStyle name="入力 2 3 2 2 6" xfId="31897"/>
    <cellStyle name="入力 2 3 2 2 7" xfId="31782"/>
    <cellStyle name="入力 2 3 2 3" xfId="11216"/>
    <cellStyle name="入力 2 3 2 4" xfId="15744"/>
    <cellStyle name="入力 2 3 2 5" xfId="22418"/>
    <cellStyle name="入力 2 3 2 6" xfId="25856"/>
    <cellStyle name="入力 2 3 2 7" xfId="31896"/>
    <cellStyle name="入力 2 3 2 8" xfId="31781"/>
    <cellStyle name="入力 2 3 3" xfId="2286"/>
    <cellStyle name="入力 2 3 3 2" xfId="4833"/>
    <cellStyle name="入力 2 3 3 2 2" xfId="11219"/>
    <cellStyle name="入力 2 3 3 2 3" xfId="22421"/>
    <cellStyle name="入力 2 3 3 2 4" xfId="25859"/>
    <cellStyle name="入力 2 3 3 2 5" xfId="31899"/>
    <cellStyle name="入力 2 3 3 2 6" xfId="31784"/>
    <cellStyle name="入力 2 3 3 3" xfId="11218"/>
    <cellStyle name="入力 2 3 3 4" xfId="22420"/>
    <cellStyle name="入力 2 3 3 5" xfId="25858"/>
    <cellStyle name="入力 2 3 3 6" xfId="31898"/>
    <cellStyle name="入力 2 3 3 7" xfId="31783"/>
    <cellStyle name="入力 2 3 4" xfId="2698"/>
    <cellStyle name="入力 2 3 4 2" xfId="5245"/>
    <cellStyle name="入力 2 3 4 2 2" xfId="11221"/>
    <cellStyle name="入力 2 3 4 2 3" xfId="15749"/>
    <cellStyle name="入力 2 3 4 2 4" xfId="22423"/>
    <cellStyle name="入力 2 3 4 2 5" xfId="25861"/>
    <cellStyle name="入力 2 3 4 2 6" xfId="31901"/>
    <cellStyle name="入力 2 3 4 2 7" xfId="31786"/>
    <cellStyle name="入力 2 3 4 3" xfId="11220"/>
    <cellStyle name="入力 2 3 4 4" xfId="15748"/>
    <cellStyle name="入力 2 3 4 5" xfId="22422"/>
    <cellStyle name="入力 2 3 4 6" xfId="25860"/>
    <cellStyle name="入力 2 3 4 7" xfId="31900"/>
    <cellStyle name="入力 2 3 4 8" xfId="31785"/>
    <cellStyle name="入力 2 3 5" xfId="3113"/>
    <cellStyle name="入力 2 3 5 2" xfId="5660"/>
    <cellStyle name="入力 2 3 5 2 2" xfId="11223"/>
    <cellStyle name="入力 2 3 5 2 3" xfId="15751"/>
    <cellStyle name="入力 2 3 5 2 4" xfId="22425"/>
    <cellStyle name="入力 2 3 5 2 5" xfId="25863"/>
    <cellStyle name="入力 2 3 5 2 6" xfId="31903"/>
    <cellStyle name="入力 2 3 5 2 7" xfId="31788"/>
    <cellStyle name="入力 2 3 5 3" xfId="11222"/>
    <cellStyle name="入力 2 3 5 4" xfId="15750"/>
    <cellStyle name="入力 2 3 5 5" xfId="22424"/>
    <cellStyle name="入力 2 3 5 6" xfId="25862"/>
    <cellStyle name="入力 2 3 5 7" xfId="31902"/>
    <cellStyle name="入力 2 3 5 8" xfId="31787"/>
    <cellStyle name="入力 2 3 6" xfId="3538"/>
    <cellStyle name="入力 2 3 6 2" xfId="11224"/>
    <cellStyle name="入力 2 3 6 3" xfId="15752"/>
    <cellStyle name="入力 2 3 6 4" xfId="22426"/>
    <cellStyle name="入力 2 3 6 5" xfId="25864"/>
    <cellStyle name="入力 2 3 6 6" xfId="31904"/>
    <cellStyle name="入力 2 3 6 7" xfId="31789"/>
    <cellStyle name="入力 2 3 7" xfId="3869"/>
    <cellStyle name="入力 2 3 7 2" xfId="11225"/>
    <cellStyle name="入力 2 3 7 3" xfId="15753"/>
    <cellStyle name="入力 2 3 7 4" xfId="22427"/>
    <cellStyle name="入力 2 3 7 5" xfId="25865"/>
    <cellStyle name="入力 2 3 7 6" xfId="31905"/>
    <cellStyle name="入力 2 3 7 7" xfId="31790"/>
    <cellStyle name="入力 2 3 8" xfId="11215"/>
    <cellStyle name="入力 2 3 9" xfId="22417"/>
    <cellStyle name="入力 2 4" xfId="1664"/>
    <cellStyle name="入力 2 4 2" xfId="4213"/>
    <cellStyle name="入力 2 4 2 2" xfId="11227"/>
    <cellStyle name="入力 2 4 2 3" xfId="15755"/>
    <cellStyle name="入力 2 4 2 4" xfId="22429"/>
    <cellStyle name="入力 2 4 2 5" xfId="25867"/>
    <cellStyle name="入力 2 4 2 6" xfId="31907"/>
    <cellStyle name="入力 2 4 2 7" xfId="31792"/>
    <cellStyle name="入力 2 4 3" xfId="11226"/>
    <cellStyle name="入力 2 4 4" xfId="15754"/>
    <cellStyle name="入力 2 4 5" xfId="22428"/>
    <cellStyle name="入力 2 4 6" xfId="25866"/>
    <cellStyle name="入力 2 4 7" xfId="31906"/>
    <cellStyle name="入力 2 4 8" xfId="31791"/>
    <cellStyle name="入力 2 5" xfId="2083"/>
    <cellStyle name="入力 2 5 2" xfId="4630"/>
    <cellStyle name="入力 2 5 2 2" xfId="11229"/>
    <cellStyle name="入力 2 5 2 3" xfId="15757"/>
    <cellStyle name="入力 2 5 2 4" xfId="22431"/>
    <cellStyle name="入力 2 5 2 5" xfId="25869"/>
    <cellStyle name="入力 2 5 2 6" xfId="31909"/>
    <cellStyle name="入力 2 5 2 7" xfId="31794"/>
    <cellStyle name="入力 2 5 3" xfId="11228"/>
    <cellStyle name="入力 2 5 4" xfId="15756"/>
    <cellStyle name="入力 2 5 5" xfId="22430"/>
    <cellStyle name="入力 2 5 6" xfId="25868"/>
    <cellStyle name="入力 2 5 7" xfId="31908"/>
    <cellStyle name="入力 2 5 8" xfId="31793"/>
    <cellStyle name="入力 2 6" xfId="2495"/>
    <cellStyle name="入力 2 6 2" xfId="5042"/>
    <cellStyle name="入力 2 6 2 2" xfId="11231"/>
    <cellStyle name="入力 2 6 2 3" xfId="15759"/>
    <cellStyle name="入力 2 6 2 4" xfId="22433"/>
    <cellStyle name="入力 2 6 2 5" xfId="25871"/>
    <cellStyle name="入力 2 6 2 6" xfId="31911"/>
    <cellStyle name="入力 2 6 2 7" xfId="31796"/>
    <cellStyle name="入力 2 6 3" xfId="11230"/>
    <cellStyle name="入力 2 6 4" xfId="15758"/>
    <cellStyle name="入力 2 6 5" xfId="22432"/>
    <cellStyle name="入力 2 6 6" xfId="25870"/>
    <cellStyle name="入力 2 6 7" xfId="31910"/>
    <cellStyle name="入力 2 6 8" xfId="31795"/>
    <cellStyle name="入力 2 7" xfId="2910"/>
    <cellStyle name="入力 2 7 2" xfId="5457"/>
    <cellStyle name="入力 2 7 2 2" xfId="11233"/>
    <cellStyle name="入力 2 7 2 3" xfId="15761"/>
    <cellStyle name="入力 2 7 2 4" xfId="22435"/>
    <cellStyle name="入力 2 7 2 5" xfId="25873"/>
    <cellStyle name="入力 2 7 2 6" xfId="31913"/>
    <cellStyle name="入力 2 7 2 7" xfId="31798"/>
    <cellStyle name="入力 2 7 3" xfId="11232"/>
    <cellStyle name="入力 2 7 4" xfId="15760"/>
    <cellStyle name="入力 2 7 5" xfId="22434"/>
    <cellStyle name="入力 2 7 6" xfId="25872"/>
    <cellStyle name="入力 2 7 7" xfId="31912"/>
    <cellStyle name="入力 2 7 8" xfId="31797"/>
    <cellStyle name="入力 2 8" xfId="3536"/>
    <cellStyle name="入力 2 8 2" xfId="11234"/>
    <cellStyle name="入力 2 8 3" xfId="15762"/>
    <cellStyle name="入力 2 8 4" xfId="22436"/>
    <cellStyle name="入力 2 8 5" xfId="25874"/>
    <cellStyle name="入力 2 8 6" xfId="31914"/>
    <cellStyle name="入力 2 8 7" xfId="31799"/>
    <cellStyle name="入力 2 9" xfId="3666"/>
    <cellStyle name="入力 2 9 2" xfId="11235"/>
    <cellStyle name="入力 2 9 3" xfId="15763"/>
    <cellStyle name="入力 2 9 4" xfId="22437"/>
    <cellStyle name="入力 2 9 5" xfId="25875"/>
    <cellStyle name="入力 2 9 6" xfId="31915"/>
    <cellStyle name="入力 2 9 7" xfId="31800"/>
    <cellStyle name="入力 3" xfId="922"/>
    <cellStyle name="入力 3 10" xfId="25876"/>
    <cellStyle name="入力 3 11" xfId="31916"/>
    <cellStyle name="入力 3 12" xfId="31801"/>
    <cellStyle name="入力 3 2" xfId="1506"/>
    <cellStyle name="入力 3 2 2" xfId="4055"/>
    <cellStyle name="入力 3 2 2 2" xfId="11238"/>
    <cellStyle name="入力 3 2 2 3" xfId="15766"/>
    <cellStyle name="入力 3 2 2 4" xfId="22439"/>
    <cellStyle name="入力 3 2 2 5" xfId="25878"/>
    <cellStyle name="入力 3 2 2 6" xfId="31918"/>
    <cellStyle name="入力 3 2 2 7" xfId="31803"/>
    <cellStyle name="入力 3 2 3" xfId="11237"/>
    <cellStyle name="入力 3 2 4" xfId="15765"/>
    <cellStyle name="入力 3 2 5" xfId="22438"/>
    <cellStyle name="入力 3 2 6" xfId="25877"/>
    <cellStyle name="入力 3 2 7" xfId="31917"/>
    <cellStyle name="入力 3 2 8" xfId="31802"/>
    <cellStyle name="入力 3 3" xfId="1421"/>
    <cellStyle name="入力 3 3 2" xfId="3970"/>
    <cellStyle name="入力 3 3 2 2" xfId="11240"/>
    <cellStyle name="入力 3 3 2 3" xfId="15768"/>
    <cellStyle name="入力 3 3 2 4" xfId="22441"/>
    <cellStyle name="入力 3 3 2 5" xfId="25880"/>
    <cellStyle name="入力 3 3 2 6" xfId="31920"/>
    <cellStyle name="入力 3 3 2 7" xfId="31805"/>
    <cellStyle name="入力 3 3 3" xfId="11239"/>
    <cellStyle name="入力 3 3 4" xfId="15767"/>
    <cellStyle name="入力 3 3 5" xfId="22440"/>
    <cellStyle name="入力 3 3 6" xfId="25879"/>
    <cellStyle name="入力 3 3 7" xfId="31919"/>
    <cellStyle name="入力 3 3 8" xfId="31804"/>
    <cellStyle name="入力 3 4" xfId="1471"/>
    <cellStyle name="入力 3 4 2" xfId="4020"/>
    <cellStyle name="入力 3 4 2 2" xfId="11242"/>
    <cellStyle name="入力 3 4 2 3" xfId="15770"/>
    <cellStyle name="入力 3 4 2 4" xfId="22442"/>
    <cellStyle name="入力 3 4 2 5" xfId="25882"/>
    <cellStyle name="入力 3 4 2 6" xfId="31922"/>
    <cellStyle name="入力 3 4 2 7" xfId="31807"/>
    <cellStyle name="入力 3 4 3" xfId="11241"/>
    <cellStyle name="入力 3 4 4" xfId="15769"/>
    <cellStyle name="入力 3 4 5" xfId="25881"/>
    <cellStyle name="入力 3 4 6" xfId="31921"/>
    <cellStyle name="入力 3 4 7" xfId="31806"/>
    <cellStyle name="入力 3 5" xfId="1455"/>
    <cellStyle name="入力 3 5 2" xfId="4004"/>
    <cellStyle name="入力 3 5 2 2" xfId="11244"/>
    <cellStyle name="入力 3 5 2 3" xfId="15772"/>
    <cellStyle name="入力 3 5 2 4" xfId="22444"/>
    <cellStyle name="入力 3 5 2 5" xfId="25884"/>
    <cellStyle name="入力 3 5 2 6" xfId="31924"/>
    <cellStyle name="入力 3 5 2 7" xfId="31809"/>
    <cellStyle name="入力 3 5 3" xfId="11243"/>
    <cellStyle name="入力 3 5 4" xfId="15771"/>
    <cellStyle name="入力 3 5 5" xfId="22443"/>
    <cellStyle name="入力 3 5 6" xfId="25883"/>
    <cellStyle name="入力 3 5 7" xfId="31923"/>
    <cellStyle name="入力 3 5 8" xfId="31808"/>
    <cellStyle name="入力 3 6" xfId="3539"/>
    <cellStyle name="入力 3 6 2" xfId="11245"/>
    <cellStyle name="入力 3 6 3" xfId="15773"/>
    <cellStyle name="入力 3 6 4" xfId="22445"/>
    <cellStyle name="入力 3 6 5" xfId="25885"/>
    <cellStyle name="入力 3 6 6" xfId="31925"/>
    <cellStyle name="入力 3 6 7" xfId="31810"/>
    <cellStyle name="入力 3 7" xfId="3239"/>
    <cellStyle name="入力 3 7 2" xfId="11246"/>
    <cellStyle name="入力 3 7 3" xfId="15774"/>
    <cellStyle name="入力 3 7 4" xfId="22446"/>
    <cellStyle name="入力 3 7 5" xfId="25886"/>
    <cellStyle name="入力 3 7 6" xfId="31926"/>
    <cellStyle name="入力 3 7 7" xfId="31811"/>
    <cellStyle name="入力 3 8" xfId="11236"/>
    <cellStyle name="入力 3 9" xfId="15764"/>
    <cellStyle name="入力 4" xfId="998"/>
    <cellStyle name="入力 4 10" xfId="25887"/>
    <cellStyle name="入力 4 11" xfId="31927"/>
    <cellStyle name="入力 4 12" xfId="31812"/>
    <cellStyle name="入力 4 2" xfId="1582"/>
    <cellStyle name="入力 4 2 2" xfId="4131"/>
    <cellStyle name="入力 4 2 2 2" xfId="11249"/>
    <cellStyle name="入力 4 2 2 3" xfId="15777"/>
    <cellStyle name="入力 4 2 2 4" xfId="22449"/>
    <cellStyle name="入力 4 2 2 5" xfId="25889"/>
    <cellStyle name="入力 4 2 2 6" xfId="31929"/>
    <cellStyle name="入力 4 2 2 7" xfId="31814"/>
    <cellStyle name="入力 4 2 3" xfId="11248"/>
    <cellStyle name="入力 4 2 4" xfId="15776"/>
    <cellStyle name="入力 4 2 5" xfId="22448"/>
    <cellStyle name="入力 4 2 6" xfId="25888"/>
    <cellStyle name="入力 4 2 7" xfId="31928"/>
    <cellStyle name="入力 4 2 8" xfId="31813"/>
    <cellStyle name="入力 4 3" xfId="2001"/>
    <cellStyle name="入力 4 3 2" xfId="4548"/>
    <cellStyle name="入力 4 3 2 2" xfId="11251"/>
    <cellStyle name="入力 4 3 2 3" xfId="15779"/>
    <cellStyle name="入力 4 3 2 4" xfId="22451"/>
    <cellStyle name="入力 4 3 2 5" xfId="25891"/>
    <cellStyle name="入力 4 3 2 6" xfId="31931"/>
    <cellStyle name="入力 4 3 2 7" xfId="31816"/>
    <cellStyle name="入力 4 3 3" xfId="11250"/>
    <cellStyle name="入力 4 3 4" xfId="15778"/>
    <cellStyle name="入力 4 3 5" xfId="22450"/>
    <cellStyle name="入力 4 3 6" xfId="25890"/>
    <cellStyle name="入力 4 3 7" xfId="31930"/>
    <cellStyle name="入力 4 3 8" xfId="31815"/>
    <cellStyle name="入力 4 4" xfId="2413"/>
    <cellStyle name="入力 4 4 2" xfId="4960"/>
    <cellStyle name="入力 4 4 2 2" xfId="11253"/>
    <cellStyle name="入力 4 4 2 3" xfId="15781"/>
    <cellStyle name="入力 4 4 2 4" xfId="22453"/>
    <cellStyle name="入力 4 4 2 5" xfId="25893"/>
    <cellStyle name="入力 4 4 2 6" xfId="31933"/>
    <cellStyle name="入力 4 4 2 7" xfId="31818"/>
    <cellStyle name="入力 4 4 3" xfId="11252"/>
    <cellStyle name="入力 4 4 4" xfId="15780"/>
    <cellStyle name="入力 4 4 5" xfId="22452"/>
    <cellStyle name="入力 4 4 6" xfId="25892"/>
    <cellStyle name="入力 4 4 7" xfId="31932"/>
    <cellStyle name="入力 4 4 8" xfId="31817"/>
    <cellStyle name="入力 4 5" xfId="2828"/>
    <cellStyle name="入力 4 5 2" xfId="5375"/>
    <cellStyle name="入力 4 5 2 2" xfId="15783"/>
    <cellStyle name="入力 4 5 2 3" xfId="22455"/>
    <cellStyle name="入力 4 5 2 4" xfId="25895"/>
    <cellStyle name="入力 4 5 2 5" xfId="31935"/>
    <cellStyle name="入力 4 5 2 6" xfId="31820"/>
    <cellStyle name="入力 4 5 3" xfId="15782"/>
    <cellStyle name="入力 4 5 4" xfId="22454"/>
    <cellStyle name="入力 4 5 5" xfId="25894"/>
    <cellStyle name="入力 4 5 6" xfId="31934"/>
    <cellStyle name="入力 4 5 7" xfId="31819"/>
    <cellStyle name="入力 4 6" xfId="3540"/>
    <cellStyle name="入力 4 6 2" xfId="11256"/>
    <cellStyle name="入力 4 6 3" xfId="15784"/>
    <cellStyle name="入力 4 6 4" xfId="22456"/>
    <cellStyle name="入力 4 6 5" xfId="25896"/>
    <cellStyle name="入力 4 6 6" xfId="31936"/>
    <cellStyle name="入力 4 6 7" xfId="31821"/>
    <cellStyle name="入力 4 7" xfId="3584"/>
    <cellStyle name="入力 4 7 2" xfId="11257"/>
    <cellStyle name="入力 4 7 3" xfId="15785"/>
    <cellStyle name="入力 4 7 4" xfId="22457"/>
    <cellStyle name="入力 4 7 5" xfId="25897"/>
    <cellStyle name="入力 4 7 6" xfId="31937"/>
    <cellStyle name="入力 4 7 7" xfId="31822"/>
    <cellStyle name="入力 4 8" xfId="15775"/>
    <cellStyle name="入力 4 9" xfId="22447"/>
    <cellStyle name="入力 5" xfId="1394"/>
    <cellStyle name="入力 5 10" xfId="25898"/>
    <cellStyle name="入力 5 11" xfId="31823"/>
    <cellStyle name="入力 5 2" xfId="1944"/>
    <cellStyle name="入力 5 2 2" xfId="4491"/>
    <cellStyle name="入力 5 2 2 2" xfId="11260"/>
    <cellStyle name="入力 5 2 2 3" xfId="15788"/>
    <cellStyle name="入力 5 2 2 4" xfId="22460"/>
    <cellStyle name="入力 5 2 2 5" xfId="25900"/>
    <cellStyle name="入力 5 2 2 6" xfId="31940"/>
    <cellStyle name="入力 5 2 2 7" xfId="31825"/>
    <cellStyle name="入力 5 2 3" xfId="11259"/>
    <cellStyle name="入力 5 2 4" xfId="15787"/>
    <cellStyle name="入力 5 2 5" xfId="22459"/>
    <cellStyle name="入力 5 2 6" xfId="25899"/>
    <cellStyle name="入力 5 2 7" xfId="31939"/>
    <cellStyle name="入力 5 2 8" xfId="31824"/>
    <cellStyle name="入力 5 3" xfId="2361"/>
    <cellStyle name="入力 5 3 2" xfId="4908"/>
    <cellStyle name="入力 5 3 2 2" xfId="11262"/>
    <cellStyle name="入力 5 3 2 3" xfId="15790"/>
    <cellStyle name="入力 5 3 2 4" xfId="22462"/>
    <cellStyle name="入力 5 3 2 5" xfId="25902"/>
    <cellStyle name="入力 5 3 2 6" xfId="31942"/>
    <cellStyle name="入力 5 3 2 7" xfId="31827"/>
    <cellStyle name="入力 5 3 3" xfId="11261"/>
    <cellStyle name="入力 5 3 4" xfId="15789"/>
    <cellStyle name="入力 5 3 5" xfId="22461"/>
    <cellStyle name="入力 5 3 6" xfId="25901"/>
    <cellStyle name="入力 5 3 7" xfId="31941"/>
    <cellStyle name="入力 5 3 8" xfId="31826"/>
    <cellStyle name="入力 5 4" xfId="2773"/>
    <cellStyle name="入力 5 4 2" xfId="5320"/>
    <cellStyle name="入力 5 4 2 2" xfId="11264"/>
    <cellStyle name="入力 5 4 2 3" xfId="15792"/>
    <cellStyle name="入力 5 4 2 4" xfId="22464"/>
    <cellStyle name="入力 5 4 2 5" xfId="25904"/>
    <cellStyle name="入力 5 4 2 6" xfId="31944"/>
    <cellStyle name="入力 5 4 2 7" xfId="31829"/>
    <cellStyle name="入力 5 4 3" xfId="11263"/>
    <cellStyle name="入力 5 4 4" xfId="15791"/>
    <cellStyle name="入力 5 4 5" xfId="22463"/>
    <cellStyle name="入力 5 4 6" xfId="25903"/>
    <cellStyle name="入力 5 4 7" xfId="31943"/>
    <cellStyle name="入力 5 4 8" xfId="31828"/>
    <cellStyle name="入力 5 5" xfId="3188"/>
    <cellStyle name="入力 5 5 2" xfId="5735"/>
    <cellStyle name="入力 5 5 2 2" xfId="11266"/>
    <cellStyle name="入力 5 5 2 3" xfId="15794"/>
    <cellStyle name="入力 5 5 2 4" xfId="22466"/>
    <cellStyle name="入力 5 5 2 5" xfId="25906"/>
    <cellStyle name="入力 5 5 2 6" xfId="31831"/>
    <cellStyle name="入力 5 5 3" xfId="11265"/>
    <cellStyle name="入力 5 5 4" xfId="15793"/>
    <cellStyle name="入力 5 5 5" xfId="22465"/>
    <cellStyle name="入力 5 5 6" xfId="25905"/>
    <cellStyle name="入力 5 5 7" xfId="31830"/>
    <cellStyle name="入力 5 6" xfId="3944"/>
    <cellStyle name="入力 5 6 2" xfId="11267"/>
    <cellStyle name="入力 5 6 3" xfId="15795"/>
    <cellStyle name="入力 5 6 4" xfId="22467"/>
    <cellStyle name="入力 5 6 5" xfId="25907"/>
    <cellStyle name="入力 5 6 6" xfId="31947"/>
    <cellStyle name="入力 5 6 7" xfId="31832"/>
    <cellStyle name="入力 5 7" xfId="11258"/>
    <cellStyle name="入力 5 8" xfId="15786"/>
    <cellStyle name="入力 5 9" xfId="22458"/>
    <cellStyle name="出力" xfId="787"/>
    <cellStyle name="出力 2" xfId="1113"/>
    <cellStyle name="出力 2 10" xfId="15797"/>
    <cellStyle name="出力 2 11" xfId="29327"/>
    <cellStyle name="出力 2 2" xfId="1218"/>
    <cellStyle name="出力 2 2 10" xfId="29328"/>
    <cellStyle name="出力 2 2 2" xfId="1769"/>
    <cellStyle name="出力 2 2 2 2" xfId="4318"/>
    <cellStyle name="出力 2 2 2 2 2" xfId="11272"/>
    <cellStyle name="出力 2 2 2 2 3" xfId="15800"/>
    <cellStyle name="出力 2 2 2 2 4" xfId="22470"/>
    <cellStyle name="出力 2 2 2 2 5" xfId="25909"/>
    <cellStyle name="出力 2 2 2 2 6" xfId="29330"/>
    <cellStyle name="出力 2 2 2 3" xfId="11271"/>
    <cellStyle name="出力 2 2 2 4" xfId="15799"/>
    <cellStyle name="出力 2 2 2 5" xfId="22469"/>
    <cellStyle name="出力 2 2 2 6" xfId="25908"/>
    <cellStyle name="出力 2 2 2 7" xfId="29329"/>
    <cellStyle name="出力 2 2 3" xfId="2188"/>
    <cellStyle name="出力 2 2 3 2" xfId="4735"/>
    <cellStyle name="出力 2 2 3 2 2" xfId="11274"/>
    <cellStyle name="出力 2 2 3 2 3" xfId="15802"/>
    <cellStyle name="出力 2 2 3 2 4" xfId="22472"/>
    <cellStyle name="出力 2 2 3 2 5" xfId="25911"/>
    <cellStyle name="出力 2 2 3 2 6" xfId="29332"/>
    <cellStyle name="出力 2 2 3 3" xfId="11273"/>
    <cellStyle name="出力 2 2 3 4" xfId="15801"/>
    <cellStyle name="出力 2 2 3 5" xfId="22471"/>
    <cellStyle name="出力 2 2 3 6" xfId="25910"/>
    <cellStyle name="出力 2 2 3 7" xfId="29331"/>
    <cellStyle name="出力 2 2 4" xfId="2600"/>
    <cellStyle name="出力 2 2 4 2" xfId="5147"/>
    <cellStyle name="出力 2 2 4 2 2" xfId="11276"/>
    <cellStyle name="出力 2 2 4 2 3" xfId="15804"/>
    <cellStyle name="出力 2 2 4 2 4" xfId="22474"/>
    <cellStyle name="出力 2 2 4 2 5" xfId="25913"/>
    <cellStyle name="出力 2 2 4 2 6" xfId="29334"/>
    <cellStyle name="出力 2 2 4 3" xfId="11275"/>
    <cellStyle name="出力 2 2 4 4" xfId="15803"/>
    <cellStyle name="出力 2 2 4 5" xfId="22473"/>
    <cellStyle name="出力 2 2 4 6" xfId="25912"/>
    <cellStyle name="出力 2 2 4 7" xfId="29333"/>
    <cellStyle name="出力 2 2 5" xfId="3015"/>
    <cellStyle name="出力 2 2 5 2" xfId="5562"/>
    <cellStyle name="出力 2 2 5 2 2" xfId="15806"/>
    <cellStyle name="出力 2 2 5 2 3" xfId="22476"/>
    <cellStyle name="出力 2 2 5 2 4" xfId="25915"/>
    <cellStyle name="出力 2 2 5 2 5" xfId="29336"/>
    <cellStyle name="出力 2 2 5 3" xfId="15805"/>
    <cellStyle name="出力 2 2 5 4" xfId="22475"/>
    <cellStyle name="出力 2 2 5 5" xfId="25914"/>
    <cellStyle name="出力 2 2 5 6" xfId="29335"/>
    <cellStyle name="出力 2 2 6" xfId="3542"/>
    <cellStyle name="出力 2 2 6 2" xfId="11279"/>
    <cellStyle name="出力 2 2 6 3" xfId="15807"/>
    <cellStyle name="出力 2 2 6 4" xfId="22477"/>
    <cellStyle name="出力 2 2 6 5" xfId="25916"/>
    <cellStyle name="出力 2 2 6 6" xfId="29337"/>
    <cellStyle name="出力 2 2 7" xfId="3771"/>
    <cellStyle name="出力 2 2 7 2" xfId="11280"/>
    <cellStyle name="出力 2 2 7 3" xfId="15808"/>
    <cellStyle name="出力 2 2 7 4" xfId="22478"/>
    <cellStyle name="出力 2 2 7 5" xfId="25917"/>
    <cellStyle name="出力 2 2 7 6" xfId="29338"/>
    <cellStyle name="出力 2 2 8" xfId="15798"/>
    <cellStyle name="出力 2 2 9" xfId="22468"/>
    <cellStyle name="出力 2 3" xfId="1317"/>
    <cellStyle name="出力 2 3 10" xfId="25918"/>
    <cellStyle name="出力 2 3 11" xfId="29339"/>
    <cellStyle name="出力 2 3 2" xfId="1868"/>
    <cellStyle name="出力 2 3 2 2" xfId="4417"/>
    <cellStyle name="出力 2 3 2 2 2" xfId="11283"/>
    <cellStyle name="出力 2 3 2 2 3" xfId="15811"/>
    <cellStyle name="出力 2 3 2 2 4" xfId="22480"/>
    <cellStyle name="出力 2 3 2 2 5" xfId="25920"/>
    <cellStyle name="出力 2 3 2 2 6" xfId="29341"/>
    <cellStyle name="出力 2 3 2 3" xfId="11282"/>
    <cellStyle name="出力 2 3 2 4" xfId="15810"/>
    <cellStyle name="出力 2 3 2 5" xfId="22479"/>
    <cellStyle name="出力 2 3 2 6" xfId="25919"/>
    <cellStyle name="出力 2 3 2 7" xfId="29340"/>
    <cellStyle name="出力 2 3 3" xfId="2287"/>
    <cellStyle name="出力 2 3 3 2" xfId="4834"/>
    <cellStyle name="出力 2 3 3 2 2" xfId="11285"/>
    <cellStyle name="出力 2 3 3 2 3" xfId="15813"/>
    <cellStyle name="出力 2 3 3 2 4" xfId="22481"/>
    <cellStyle name="出力 2 3 3 2 5" xfId="25922"/>
    <cellStyle name="出力 2 3 3 2 6" xfId="29343"/>
    <cellStyle name="出力 2 3 3 3" xfId="11284"/>
    <cellStyle name="出力 2 3 3 4" xfId="15812"/>
    <cellStyle name="出力 2 3 3 5" xfId="25921"/>
    <cellStyle name="出力 2 3 3 6" xfId="29342"/>
    <cellStyle name="出力 2 3 4" xfId="2699"/>
    <cellStyle name="出力 2 3 4 2" xfId="5246"/>
    <cellStyle name="出力 2 3 4 2 2" xfId="11287"/>
    <cellStyle name="出力 2 3 4 2 3" xfId="15815"/>
    <cellStyle name="出力 2 3 4 2 4" xfId="22483"/>
    <cellStyle name="出力 2 3 4 2 5" xfId="25924"/>
    <cellStyle name="出力 2 3 4 2 6" xfId="29345"/>
    <cellStyle name="出力 2 3 4 3" xfId="11286"/>
    <cellStyle name="出力 2 3 4 4" xfId="15814"/>
    <cellStyle name="出力 2 3 4 5" xfId="22482"/>
    <cellStyle name="出力 2 3 4 6" xfId="25923"/>
    <cellStyle name="出力 2 3 4 7" xfId="29344"/>
    <cellStyle name="出力 2 3 5" xfId="3114"/>
    <cellStyle name="出力 2 3 5 2" xfId="5661"/>
    <cellStyle name="出力 2 3 5 2 2" xfId="11289"/>
    <cellStyle name="出力 2 3 5 2 3" xfId="15817"/>
    <cellStyle name="出力 2 3 5 2 4" xfId="22485"/>
    <cellStyle name="出力 2 3 5 2 5" xfId="25926"/>
    <cellStyle name="出力 2 3 5 2 6" xfId="29347"/>
    <cellStyle name="出力 2 3 5 3" xfId="11288"/>
    <cellStyle name="出力 2 3 5 4" xfId="15816"/>
    <cellStyle name="出力 2 3 5 5" xfId="22484"/>
    <cellStyle name="出力 2 3 5 6" xfId="25925"/>
    <cellStyle name="出力 2 3 5 7" xfId="29346"/>
    <cellStyle name="出力 2 3 6" xfId="3543"/>
    <cellStyle name="出力 2 3 6 2" xfId="11290"/>
    <cellStyle name="出力 2 3 6 3" xfId="15818"/>
    <cellStyle name="出力 2 3 6 4" xfId="22486"/>
    <cellStyle name="出力 2 3 6 5" xfId="25927"/>
    <cellStyle name="出力 2 3 6 6" xfId="29348"/>
    <cellStyle name="出力 2 3 7" xfId="3870"/>
    <cellStyle name="出力 2 3 7 2" xfId="11291"/>
    <cellStyle name="出力 2 3 7 3" xfId="15819"/>
    <cellStyle name="出力 2 3 7 4" xfId="22487"/>
    <cellStyle name="出力 2 3 7 5" xfId="25928"/>
    <cellStyle name="出力 2 3 7 6" xfId="29349"/>
    <cellStyle name="出力 2 3 8" xfId="11281"/>
    <cellStyle name="出力 2 3 9" xfId="15809"/>
    <cellStyle name="出力 2 4" xfId="1665"/>
    <cellStyle name="出力 2 4 2" xfId="4214"/>
    <cellStyle name="出力 2 4 2 2" xfId="11293"/>
    <cellStyle name="出力 2 4 2 3" xfId="15821"/>
    <cellStyle name="出力 2 4 2 4" xfId="22489"/>
    <cellStyle name="出力 2 4 2 5" xfId="25930"/>
    <cellStyle name="出力 2 4 2 6" xfId="29351"/>
    <cellStyle name="出力 2 4 3" xfId="11292"/>
    <cellStyle name="出力 2 4 4" xfId="15820"/>
    <cellStyle name="出力 2 4 5" xfId="22488"/>
    <cellStyle name="出力 2 4 6" xfId="25929"/>
    <cellStyle name="出力 2 4 7" xfId="29350"/>
    <cellStyle name="出力 2 5" xfId="2084"/>
    <cellStyle name="出力 2 5 2" xfId="4631"/>
    <cellStyle name="出力 2 5 2 2" xfId="11295"/>
    <cellStyle name="出力 2 5 2 3" xfId="15823"/>
    <cellStyle name="出力 2 5 2 4" xfId="22491"/>
    <cellStyle name="出力 2 5 2 5" xfId="25932"/>
    <cellStyle name="出力 2 5 2 6" xfId="29353"/>
    <cellStyle name="出力 2 5 3" xfId="11294"/>
    <cellStyle name="出力 2 5 4" xfId="15822"/>
    <cellStyle name="出力 2 5 5" xfId="22490"/>
    <cellStyle name="出力 2 5 6" xfId="25931"/>
    <cellStyle name="出力 2 5 7" xfId="29352"/>
    <cellStyle name="出力 2 6" xfId="2496"/>
    <cellStyle name="出力 2 6 2" xfId="5043"/>
    <cellStyle name="出力 2 6 2 2" xfId="11297"/>
    <cellStyle name="出力 2 6 2 3" xfId="15825"/>
    <cellStyle name="出力 2 6 2 4" xfId="22493"/>
    <cellStyle name="出力 2 6 2 5" xfId="25934"/>
    <cellStyle name="出力 2 6 2 6" xfId="29355"/>
    <cellStyle name="出力 2 6 3" xfId="11296"/>
    <cellStyle name="出力 2 6 4" xfId="15824"/>
    <cellStyle name="出力 2 6 5" xfId="22492"/>
    <cellStyle name="出力 2 6 6" xfId="25933"/>
    <cellStyle name="出力 2 6 7" xfId="29354"/>
    <cellStyle name="出力 2 7" xfId="2911"/>
    <cellStyle name="出力 2 7 2" xfId="5458"/>
    <cellStyle name="出力 2 7 2 2" xfId="11299"/>
    <cellStyle name="出力 2 7 2 3" xfId="15827"/>
    <cellStyle name="出力 2 7 2 4" xfId="22495"/>
    <cellStyle name="出力 2 7 2 5" xfId="25936"/>
    <cellStyle name="出力 2 7 2 6" xfId="29357"/>
    <cellStyle name="出力 2 7 3" xfId="11298"/>
    <cellStyle name="出力 2 7 4" xfId="15826"/>
    <cellStyle name="出力 2 7 5" xfId="22494"/>
    <cellStyle name="出力 2 7 6" xfId="25935"/>
    <cellStyle name="出力 2 7 7" xfId="29356"/>
    <cellStyle name="出力 2 8" xfId="3541"/>
    <cellStyle name="出力 2 8 2" xfId="11300"/>
    <cellStyle name="出力 2 8 3" xfId="15828"/>
    <cellStyle name="出力 2 8 4" xfId="22496"/>
    <cellStyle name="出力 2 8 5" xfId="25937"/>
    <cellStyle name="出力 2 8 6" xfId="29358"/>
    <cellStyle name="出力 2 9" xfId="3667"/>
    <cellStyle name="出力 2 9 2" xfId="11301"/>
    <cellStyle name="出力 2 9 3" xfId="15829"/>
    <cellStyle name="出力 2 9 4" xfId="22497"/>
    <cellStyle name="出力 2 9 5" xfId="25938"/>
    <cellStyle name="出力 2 9 6" xfId="29359"/>
    <cellStyle name="出力 3" xfId="921"/>
    <cellStyle name="出力 3 10" xfId="22498"/>
    <cellStyle name="出力 3 11" xfId="25939"/>
    <cellStyle name="出力 3 12" xfId="29360"/>
    <cellStyle name="出力 3 2" xfId="1505"/>
    <cellStyle name="出力 3 2 2" xfId="4054"/>
    <cellStyle name="出力 3 2 2 2" xfId="11304"/>
    <cellStyle name="出力 3 2 2 3" xfId="15832"/>
    <cellStyle name="出力 3 2 2 4" xfId="22500"/>
    <cellStyle name="出力 3 2 2 5" xfId="25941"/>
    <cellStyle name="出力 3 2 2 6" xfId="29362"/>
    <cellStyle name="出力 3 2 3" xfId="11303"/>
    <cellStyle name="出力 3 2 4" xfId="15831"/>
    <cellStyle name="出力 3 2 5" xfId="22499"/>
    <cellStyle name="出力 3 2 6" xfId="25940"/>
    <cellStyle name="出力 3 2 7" xfId="29361"/>
    <cellStyle name="出力 3 3" xfId="1422"/>
    <cellStyle name="出力 3 3 2" xfId="3971"/>
    <cellStyle name="出力 3 3 2 2" xfId="11306"/>
    <cellStyle name="出力 3 3 2 3" xfId="15834"/>
    <cellStyle name="出力 3 3 2 4" xfId="22502"/>
    <cellStyle name="出力 3 3 2 5" xfId="25943"/>
    <cellStyle name="出力 3 3 2 6" xfId="29364"/>
    <cellStyle name="出力 3 3 3" xfId="11305"/>
    <cellStyle name="出力 3 3 4" xfId="15833"/>
    <cellStyle name="出力 3 3 5" xfId="22501"/>
    <cellStyle name="出力 3 3 6" xfId="25942"/>
    <cellStyle name="出力 3 3 7" xfId="29363"/>
    <cellStyle name="出力 3 4" xfId="1470"/>
    <cellStyle name="出力 3 4 2" xfId="4019"/>
    <cellStyle name="出力 3 4 2 2" xfId="11308"/>
    <cellStyle name="出力 3 4 2 3" xfId="15836"/>
    <cellStyle name="出力 3 4 2 4" xfId="22504"/>
    <cellStyle name="出力 3 4 2 5" xfId="25945"/>
    <cellStyle name="出力 3 4 2 6" xfId="29366"/>
    <cellStyle name="出力 3 4 3" xfId="11307"/>
    <cellStyle name="出力 3 4 4" xfId="15835"/>
    <cellStyle name="出力 3 4 5" xfId="22503"/>
    <cellStyle name="出力 3 4 6" xfId="25944"/>
    <cellStyle name="出力 3 4 7" xfId="29365"/>
    <cellStyle name="出力 3 5" xfId="1456"/>
    <cellStyle name="出力 3 5 2" xfId="4005"/>
    <cellStyle name="出力 3 5 2 2" xfId="11310"/>
    <cellStyle name="出力 3 5 2 3" xfId="15838"/>
    <cellStyle name="出力 3 5 2 4" xfId="22506"/>
    <cellStyle name="出力 3 5 2 5" xfId="25947"/>
    <cellStyle name="出力 3 5 2 6" xfId="29368"/>
    <cellStyle name="出力 3 5 3" xfId="11309"/>
    <cellStyle name="出力 3 5 4" xfId="15837"/>
    <cellStyle name="出力 3 5 5" xfId="22505"/>
    <cellStyle name="出力 3 5 6" xfId="25946"/>
    <cellStyle name="出力 3 5 7" xfId="29367"/>
    <cellStyle name="出力 3 6" xfId="3544"/>
    <cellStyle name="出力 3 6 2" xfId="11311"/>
    <cellStyle name="出力 3 6 3" xfId="15839"/>
    <cellStyle name="出力 3 6 4" xfId="22507"/>
    <cellStyle name="出力 3 6 5" xfId="25948"/>
    <cellStyle name="出力 3 6 6" xfId="29369"/>
    <cellStyle name="出力 3 7" xfId="3240"/>
    <cellStyle name="出力 3 7 2" xfId="11312"/>
    <cellStyle name="出力 3 7 3" xfId="15840"/>
    <cellStyle name="出力 3 7 4" xfId="22508"/>
    <cellStyle name="出力 3 7 5" xfId="25949"/>
    <cellStyle name="出力 3 7 6" xfId="29370"/>
    <cellStyle name="出力 3 8" xfId="11302"/>
    <cellStyle name="出力 3 9" xfId="15830"/>
    <cellStyle name="出力 4" xfId="999"/>
    <cellStyle name="出力 4 10" xfId="25950"/>
    <cellStyle name="出力 4 11" xfId="29371"/>
    <cellStyle name="出力 4 2" xfId="1583"/>
    <cellStyle name="出力 4 2 2" xfId="4132"/>
    <cellStyle name="出力 4 2 2 2" xfId="11315"/>
    <cellStyle name="出力 4 2 2 3" xfId="15843"/>
    <cellStyle name="出力 4 2 2 4" xfId="22511"/>
    <cellStyle name="出力 4 2 2 5" xfId="25952"/>
    <cellStyle name="出力 4 2 2 6" xfId="29373"/>
    <cellStyle name="出力 4 2 3" xfId="11314"/>
    <cellStyle name="出力 4 2 4" xfId="15842"/>
    <cellStyle name="出力 4 2 5" xfId="22510"/>
    <cellStyle name="出力 4 2 6" xfId="25951"/>
    <cellStyle name="出力 4 2 7" xfId="29372"/>
    <cellStyle name="出力 4 3" xfId="2002"/>
    <cellStyle name="出力 4 3 2" xfId="4549"/>
    <cellStyle name="出力 4 3 2 2" xfId="11317"/>
    <cellStyle name="出力 4 3 2 3" xfId="22513"/>
    <cellStyle name="出力 4 3 2 4" xfId="25954"/>
    <cellStyle name="出力 4 3 2 5" xfId="29375"/>
    <cellStyle name="出力 4 3 3" xfId="11316"/>
    <cellStyle name="出力 4 3 4" xfId="22512"/>
    <cellStyle name="出力 4 3 5" xfId="25953"/>
    <cellStyle name="出力 4 3 6" xfId="29374"/>
    <cellStyle name="出力 4 4" xfId="2414"/>
    <cellStyle name="出力 4 4 2" xfId="4961"/>
    <cellStyle name="出力 4 4 2 2" xfId="11319"/>
    <cellStyle name="出力 4 4 2 3" xfId="15847"/>
    <cellStyle name="出力 4 4 2 4" xfId="22515"/>
    <cellStyle name="出力 4 4 2 5" xfId="25956"/>
    <cellStyle name="出力 4 4 2 6" xfId="29377"/>
    <cellStyle name="出力 4 4 3" xfId="11318"/>
    <cellStyle name="出力 4 4 4" xfId="15846"/>
    <cellStyle name="出力 4 4 5" xfId="22514"/>
    <cellStyle name="出力 4 4 6" xfId="25955"/>
    <cellStyle name="出力 4 4 7" xfId="29376"/>
    <cellStyle name="出力 4 5" xfId="2829"/>
    <cellStyle name="出力 4 5 2" xfId="5376"/>
    <cellStyle name="出力 4 5 2 2" xfId="11321"/>
    <cellStyle name="出力 4 5 2 3" xfId="15849"/>
    <cellStyle name="出力 4 5 2 4" xfId="22517"/>
    <cellStyle name="出力 4 5 2 5" xfId="25958"/>
    <cellStyle name="出力 4 5 2 6" xfId="29379"/>
    <cellStyle name="出力 4 5 3" xfId="11320"/>
    <cellStyle name="出力 4 5 4" xfId="15848"/>
    <cellStyle name="出力 4 5 5" xfId="22516"/>
    <cellStyle name="出力 4 5 6" xfId="25957"/>
    <cellStyle name="出力 4 5 7" xfId="29378"/>
    <cellStyle name="出力 4 6" xfId="3545"/>
    <cellStyle name="出力 4 6 2" xfId="11322"/>
    <cellStyle name="出力 4 6 3" xfId="15850"/>
    <cellStyle name="出力 4 6 4" xfId="22518"/>
    <cellStyle name="出力 4 6 5" xfId="25959"/>
    <cellStyle name="出力 4 6 6" xfId="29380"/>
    <cellStyle name="出力 4 7" xfId="3585"/>
    <cellStyle name="出力 4 7 2" xfId="11323"/>
    <cellStyle name="出力 4 7 3" xfId="15851"/>
    <cellStyle name="出力 4 7 4" xfId="22519"/>
    <cellStyle name="出力 4 7 5" xfId="25960"/>
    <cellStyle name="出力 4 7 6" xfId="29381"/>
    <cellStyle name="出力 4 8" xfId="11313"/>
    <cellStyle name="出力 4 9" xfId="22509"/>
    <cellStyle name="出力 5" xfId="1395"/>
    <cellStyle name="出力 5 10" xfId="25961"/>
    <cellStyle name="出力 5 2" xfId="1945"/>
    <cellStyle name="出力 5 2 2" xfId="4492"/>
    <cellStyle name="出力 5 2 2 2" xfId="11326"/>
    <cellStyle name="出力 5 2 2 3" xfId="15854"/>
    <cellStyle name="出力 5 2 2 4" xfId="22522"/>
    <cellStyle name="出力 5 2 2 5" xfId="25963"/>
    <cellStyle name="出力 5 2 2 6" xfId="29383"/>
    <cellStyle name="出力 5 2 3" xfId="11325"/>
    <cellStyle name="出力 5 2 4" xfId="15853"/>
    <cellStyle name="出力 5 2 5" xfId="22521"/>
    <cellStyle name="出力 5 2 6" xfId="25962"/>
    <cellStyle name="出力 5 2 7" xfId="29382"/>
    <cellStyle name="出力 5 3" xfId="2362"/>
    <cellStyle name="出力 5 3 2" xfId="4909"/>
    <cellStyle name="出力 5 3 2 2" xfId="11328"/>
    <cellStyle name="出力 5 3 2 3" xfId="15856"/>
    <cellStyle name="出力 5 3 2 4" xfId="22524"/>
    <cellStyle name="出力 5 3 2 5" xfId="25965"/>
    <cellStyle name="出力 5 3 2 6" xfId="29385"/>
    <cellStyle name="出力 5 3 3" xfId="11327"/>
    <cellStyle name="出力 5 3 4" xfId="15855"/>
    <cellStyle name="出力 5 3 5" xfId="22523"/>
    <cellStyle name="出力 5 3 6" xfId="25964"/>
    <cellStyle name="出力 5 3 7" xfId="29384"/>
    <cellStyle name="出力 5 4" xfId="2774"/>
    <cellStyle name="出力 5 4 2" xfId="5321"/>
    <cellStyle name="出力 5 4 2 2" xfId="11330"/>
    <cellStyle name="出力 5 4 2 3" xfId="15858"/>
    <cellStyle name="出力 5 4 2 4" xfId="22526"/>
    <cellStyle name="出力 5 4 2 5" xfId="25967"/>
    <cellStyle name="出力 5 4 2 6" xfId="29387"/>
    <cellStyle name="出力 5 4 3" xfId="11329"/>
    <cellStyle name="出力 5 4 4" xfId="15857"/>
    <cellStyle name="出力 5 4 5" xfId="22525"/>
    <cellStyle name="出力 5 4 6" xfId="25966"/>
    <cellStyle name="出力 5 4 7" xfId="29386"/>
    <cellStyle name="出力 5 5" xfId="3189"/>
    <cellStyle name="出力 5 5 2" xfId="5736"/>
    <cellStyle name="出力 5 5 2 2" xfId="11332"/>
    <cellStyle name="出力 5 5 2 3" xfId="15860"/>
    <cellStyle name="出力 5 5 2 4" xfId="22528"/>
    <cellStyle name="出力 5 5 2 5" xfId="25969"/>
    <cellStyle name="出力 5 5 3" xfId="11331"/>
    <cellStyle name="出力 5 5 4" xfId="15859"/>
    <cellStyle name="出力 5 5 5" xfId="22527"/>
    <cellStyle name="出力 5 5 6" xfId="25968"/>
    <cellStyle name="出力 5 6" xfId="3945"/>
    <cellStyle name="出力 5 6 2" xfId="11333"/>
    <cellStyle name="出力 5 6 3" xfId="15861"/>
    <cellStyle name="出力 5 6 4" xfId="22529"/>
    <cellStyle name="出力 5 6 5" xfId="25970"/>
    <cellStyle name="出力 5 6 6" xfId="29388"/>
    <cellStyle name="出力 5 7" xfId="11324"/>
    <cellStyle name="出力 5 8" xfId="15852"/>
    <cellStyle name="出力 5 9" xfId="22520"/>
    <cellStyle name="型番" xfId="788"/>
    <cellStyle name="強調 1" xfId="789"/>
    <cellStyle name="強調 2" xfId="790"/>
    <cellStyle name="強調 3" xfId="791"/>
    <cellStyle name="悪い" xfId="792"/>
    <cellStyle name="普通" xfId="793"/>
    <cellStyle name="未定義" xfId="794"/>
    <cellStyle name="桁区切り [0.00]_Rentrr" xfId="795"/>
    <cellStyle name="桁区切り_CI port east" xfId="796"/>
    <cellStyle name="標準_000)レオン PL 6" xfId="797"/>
    <cellStyle name="標準精算" xfId="798"/>
    <cellStyle name="禃宁垃㌠" xfId="799"/>
    <cellStyle name="良" xfId="800"/>
    <cellStyle name="良い" xfId="801"/>
    <cellStyle name="見出し 1" xfId="802"/>
    <cellStyle name="見出し 2" xfId="803"/>
    <cellStyle name="見出し 3" xfId="804"/>
    <cellStyle name="見出し 4" xfId="805"/>
    <cellStyle name="計算" xfId="806"/>
    <cellStyle name="計算 2" xfId="1114"/>
    <cellStyle name="計算 2 10" xfId="11353"/>
    <cellStyle name="計算 2 11" xfId="22532"/>
    <cellStyle name="計算 2 12" xfId="32017"/>
    <cellStyle name="計算 2 2" xfId="1219"/>
    <cellStyle name="計算 2 2 10" xfId="22533"/>
    <cellStyle name="計算 2 2 11" xfId="25971"/>
    <cellStyle name="計算 2 2 12" xfId="32018"/>
    <cellStyle name="計算 2 2 2" xfId="1770"/>
    <cellStyle name="計算 2 2 2 2" xfId="4319"/>
    <cellStyle name="計算 2 2 2 2 2" xfId="11356"/>
    <cellStyle name="計算 2 2 2 2 3" xfId="15884"/>
    <cellStyle name="計算 2 2 2 2 4" xfId="22535"/>
    <cellStyle name="計算 2 2 2 2 5" xfId="25973"/>
    <cellStyle name="計算 2 2 2 2 6" xfId="32020"/>
    <cellStyle name="計算 2 2 2 2 7" xfId="31834"/>
    <cellStyle name="計算 2 2 2 3" xfId="11355"/>
    <cellStyle name="計算 2 2 2 4" xfId="15883"/>
    <cellStyle name="計算 2 2 2 5" xfId="22534"/>
    <cellStyle name="計算 2 2 2 6" xfId="25972"/>
    <cellStyle name="計算 2 2 2 7" xfId="32019"/>
    <cellStyle name="計算 2 2 2 8" xfId="31833"/>
    <cellStyle name="計算 2 2 3" xfId="2189"/>
    <cellStyle name="計算 2 2 3 2" xfId="4736"/>
    <cellStyle name="計算 2 2 3 2 2" xfId="11358"/>
    <cellStyle name="計算 2 2 3 2 3" xfId="15886"/>
    <cellStyle name="計算 2 2 3 2 4" xfId="22537"/>
    <cellStyle name="計算 2 2 3 2 5" xfId="25975"/>
    <cellStyle name="計算 2 2 3 2 6" xfId="32022"/>
    <cellStyle name="計算 2 2 3 2 7" xfId="31836"/>
    <cellStyle name="計算 2 2 3 3" xfId="11357"/>
    <cellStyle name="計算 2 2 3 4" xfId="15885"/>
    <cellStyle name="計算 2 2 3 5" xfId="22536"/>
    <cellStyle name="計算 2 2 3 6" xfId="25974"/>
    <cellStyle name="計算 2 2 3 7" xfId="32021"/>
    <cellStyle name="計算 2 2 3 8" xfId="31835"/>
    <cellStyle name="計算 2 2 4" xfId="2601"/>
    <cellStyle name="計算 2 2 4 2" xfId="5148"/>
    <cellStyle name="計算 2 2 4 2 2" xfId="11360"/>
    <cellStyle name="計算 2 2 4 2 3" xfId="15888"/>
    <cellStyle name="計算 2 2 4 2 4" xfId="22539"/>
    <cellStyle name="計算 2 2 4 2 5" xfId="25977"/>
    <cellStyle name="計算 2 2 4 2 6" xfId="32024"/>
    <cellStyle name="計算 2 2 4 2 7" xfId="31838"/>
    <cellStyle name="計算 2 2 4 3" xfId="11359"/>
    <cellStyle name="計算 2 2 4 4" xfId="15887"/>
    <cellStyle name="計算 2 2 4 5" xfId="22538"/>
    <cellStyle name="計算 2 2 4 6" xfId="25976"/>
    <cellStyle name="計算 2 2 4 7" xfId="32023"/>
    <cellStyle name="計算 2 2 4 8" xfId="31837"/>
    <cellStyle name="計算 2 2 5" xfId="3016"/>
    <cellStyle name="計算 2 2 5 2" xfId="5563"/>
    <cellStyle name="計算 2 2 5 2 2" xfId="11362"/>
    <cellStyle name="計算 2 2 5 2 3" xfId="15890"/>
    <cellStyle name="計算 2 2 5 2 4" xfId="22541"/>
    <cellStyle name="計算 2 2 5 2 5" xfId="25979"/>
    <cellStyle name="計算 2 2 5 2 6" xfId="32026"/>
    <cellStyle name="計算 2 2 5 2 7" xfId="31839"/>
    <cellStyle name="計算 2 2 5 3" xfId="11361"/>
    <cellStyle name="計算 2 2 5 4" xfId="15889"/>
    <cellStyle name="計算 2 2 5 5" xfId="22540"/>
    <cellStyle name="計算 2 2 5 6" xfId="25978"/>
    <cellStyle name="計算 2 2 5 7" xfId="32025"/>
    <cellStyle name="計算 2 2 6" xfId="3547"/>
    <cellStyle name="計算 2 2 6 2" xfId="11363"/>
    <cellStyle name="計算 2 2 6 3" xfId="15891"/>
    <cellStyle name="計算 2 2 6 4" xfId="22542"/>
    <cellStyle name="計算 2 2 6 5" xfId="25980"/>
    <cellStyle name="計算 2 2 6 6" xfId="32027"/>
    <cellStyle name="計算 2 2 6 7" xfId="31840"/>
    <cellStyle name="計算 2 2 7" xfId="3772"/>
    <cellStyle name="計算 2 2 7 2" xfId="11364"/>
    <cellStyle name="計算 2 2 7 3" xfId="15892"/>
    <cellStyle name="計算 2 2 7 4" xfId="22543"/>
    <cellStyle name="計算 2 2 7 5" xfId="25981"/>
    <cellStyle name="計算 2 2 7 6" xfId="32028"/>
    <cellStyle name="計算 2 2 7 7" xfId="31841"/>
    <cellStyle name="計算 2 2 8" xfId="11354"/>
    <cellStyle name="計算 2 2 9" xfId="15882"/>
    <cellStyle name="計算 2 3" xfId="1318"/>
    <cellStyle name="計算 2 3 10" xfId="32029"/>
    <cellStyle name="計算 2 3 11" xfId="31842"/>
    <cellStyle name="計算 2 3 2" xfId="1869"/>
    <cellStyle name="計算 2 3 2 2" xfId="4418"/>
    <cellStyle name="計算 2 3 2 2 2" xfId="11367"/>
    <cellStyle name="計算 2 3 2 2 3" xfId="15895"/>
    <cellStyle name="計算 2 3 2 2 4" xfId="22546"/>
    <cellStyle name="計算 2 3 2 2 5" xfId="25983"/>
    <cellStyle name="計算 2 3 2 2 6" xfId="32031"/>
    <cellStyle name="計算 2 3 2 2 7" xfId="31844"/>
    <cellStyle name="計算 2 3 2 3" xfId="11366"/>
    <cellStyle name="計算 2 3 2 4" xfId="15894"/>
    <cellStyle name="計算 2 3 2 5" xfId="22545"/>
    <cellStyle name="計算 2 3 2 6" xfId="25982"/>
    <cellStyle name="計算 2 3 2 7" xfId="32030"/>
    <cellStyle name="計算 2 3 2 8" xfId="31843"/>
    <cellStyle name="計算 2 3 3" xfId="2288"/>
    <cellStyle name="計算 2 3 3 2" xfId="4835"/>
    <cellStyle name="計算 2 3 3 2 2" xfId="11369"/>
    <cellStyle name="計算 2 3 3 2 3" xfId="22548"/>
    <cellStyle name="計算 2 3 3 2 4" xfId="25985"/>
    <cellStyle name="計算 2 3 3 2 5" xfId="32033"/>
    <cellStyle name="計算 2 3 3 2 6" xfId="31846"/>
    <cellStyle name="計算 2 3 3 3" xfId="11368"/>
    <cellStyle name="計算 2 3 3 4" xfId="22547"/>
    <cellStyle name="計算 2 3 3 5" xfId="25984"/>
    <cellStyle name="計算 2 3 3 6" xfId="32032"/>
    <cellStyle name="計算 2 3 3 7" xfId="31845"/>
    <cellStyle name="計算 2 3 4" xfId="2700"/>
    <cellStyle name="計算 2 3 4 2" xfId="5247"/>
    <cellStyle name="計算 2 3 4 2 2" xfId="11371"/>
    <cellStyle name="計算 2 3 4 2 3" xfId="15899"/>
    <cellStyle name="計算 2 3 4 2 4" xfId="22550"/>
    <cellStyle name="計算 2 3 4 2 5" xfId="25987"/>
    <cellStyle name="計算 2 3 4 2 6" xfId="32035"/>
    <cellStyle name="計算 2 3 4 2 7" xfId="31848"/>
    <cellStyle name="計算 2 3 4 3" xfId="11370"/>
    <cellStyle name="計算 2 3 4 4" xfId="15898"/>
    <cellStyle name="計算 2 3 4 5" xfId="22549"/>
    <cellStyle name="計算 2 3 4 6" xfId="25986"/>
    <cellStyle name="計算 2 3 4 7" xfId="32034"/>
    <cellStyle name="計算 2 3 4 8" xfId="31847"/>
    <cellStyle name="計算 2 3 5" xfId="3115"/>
    <cellStyle name="計算 2 3 5 2" xfId="5662"/>
    <cellStyle name="計算 2 3 5 2 2" xfId="11373"/>
    <cellStyle name="計算 2 3 5 2 3" xfId="15901"/>
    <cellStyle name="計算 2 3 5 2 4" xfId="22552"/>
    <cellStyle name="計算 2 3 5 2 5" xfId="25989"/>
    <cellStyle name="計算 2 3 5 2 6" xfId="32037"/>
    <cellStyle name="計算 2 3 5 2 7" xfId="31850"/>
    <cellStyle name="計算 2 3 5 3" xfId="11372"/>
    <cellStyle name="計算 2 3 5 4" xfId="15900"/>
    <cellStyle name="計算 2 3 5 5" xfId="22551"/>
    <cellStyle name="計算 2 3 5 6" xfId="25988"/>
    <cellStyle name="計算 2 3 5 7" xfId="32036"/>
    <cellStyle name="計算 2 3 5 8" xfId="31849"/>
    <cellStyle name="計算 2 3 6" xfId="3548"/>
    <cellStyle name="計算 2 3 6 2" xfId="11374"/>
    <cellStyle name="計算 2 3 6 3" xfId="15902"/>
    <cellStyle name="計算 2 3 6 4" xfId="22553"/>
    <cellStyle name="計算 2 3 6 5" xfId="25990"/>
    <cellStyle name="計算 2 3 6 6" xfId="32038"/>
    <cellStyle name="計算 2 3 6 7" xfId="31851"/>
    <cellStyle name="計算 2 3 7" xfId="3871"/>
    <cellStyle name="計算 2 3 7 2" xfId="11375"/>
    <cellStyle name="計算 2 3 7 3" xfId="15903"/>
    <cellStyle name="計算 2 3 7 4" xfId="22554"/>
    <cellStyle name="計算 2 3 7 5" xfId="25991"/>
    <cellStyle name="計算 2 3 7 6" xfId="32039"/>
    <cellStyle name="計算 2 3 7 7" xfId="31852"/>
    <cellStyle name="計算 2 3 8" xfId="11365"/>
    <cellStyle name="計算 2 3 9" xfId="22544"/>
    <cellStyle name="計算 2 4" xfId="1666"/>
    <cellStyle name="計算 2 4 2" xfId="4215"/>
    <cellStyle name="計算 2 4 2 2" xfId="11377"/>
    <cellStyle name="計算 2 4 2 3" xfId="15905"/>
    <cellStyle name="計算 2 4 2 4" xfId="22556"/>
    <cellStyle name="計算 2 4 2 5" xfId="25993"/>
    <cellStyle name="計算 2 4 2 6" xfId="32041"/>
    <cellStyle name="計算 2 4 2 7" xfId="31854"/>
    <cellStyle name="計算 2 4 3" xfId="11376"/>
    <cellStyle name="計算 2 4 4" xfId="15904"/>
    <cellStyle name="計算 2 4 5" xfId="22555"/>
    <cellStyle name="計算 2 4 6" xfId="25992"/>
    <cellStyle name="計算 2 4 7" xfId="32040"/>
    <cellStyle name="計算 2 4 8" xfId="31853"/>
    <cellStyle name="計算 2 5" xfId="2085"/>
    <cellStyle name="計算 2 5 2" xfId="4632"/>
    <cellStyle name="計算 2 5 2 2" xfId="11379"/>
    <cellStyle name="計算 2 5 2 3" xfId="15907"/>
    <cellStyle name="計算 2 5 2 4" xfId="22558"/>
    <cellStyle name="計算 2 5 2 5" xfId="25995"/>
    <cellStyle name="計算 2 5 2 6" xfId="32043"/>
    <cellStyle name="計算 2 5 2 7" xfId="31856"/>
    <cellStyle name="計算 2 5 3" xfId="11378"/>
    <cellStyle name="計算 2 5 4" xfId="15906"/>
    <cellStyle name="計算 2 5 5" xfId="22557"/>
    <cellStyle name="計算 2 5 6" xfId="25994"/>
    <cellStyle name="計算 2 5 7" xfId="32042"/>
    <cellStyle name="計算 2 5 8" xfId="31855"/>
    <cellStyle name="計算 2 6" xfId="2497"/>
    <cellStyle name="計算 2 6 2" xfId="5044"/>
    <cellStyle name="計算 2 6 2 2" xfId="11381"/>
    <cellStyle name="計算 2 6 2 3" xfId="15909"/>
    <cellStyle name="計算 2 6 2 4" xfId="22560"/>
    <cellStyle name="計算 2 6 2 5" xfId="25997"/>
    <cellStyle name="計算 2 6 2 6" xfId="32045"/>
    <cellStyle name="計算 2 6 2 7" xfId="31858"/>
    <cellStyle name="計算 2 6 3" xfId="11380"/>
    <cellStyle name="計算 2 6 4" xfId="15908"/>
    <cellStyle name="計算 2 6 5" xfId="22559"/>
    <cellStyle name="計算 2 6 6" xfId="25996"/>
    <cellStyle name="計算 2 6 7" xfId="32044"/>
    <cellStyle name="計算 2 6 8" xfId="31857"/>
    <cellStyle name="計算 2 7" xfId="2912"/>
    <cellStyle name="計算 2 7 2" xfId="5459"/>
    <cellStyle name="計算 2 7 2 2" xfId="11383"/>
    <cellStyle name="計算 2 7 2 3" xfId="15911"/>
    <cellStyle name="計算 2 7 2 4" xfId="22562"/>
    <cellStyle name="計算 2 7 2 5" xfId="25999"/>
    <cellStyle name="計算 2 7 2 6" xfId="32047"/>
    <cellStyle name="計算 2 7 2 7" xfId="31860"/>
    <cellStyle name="計算 2 7 3" xfId="11382"/>
    <cellStyle name="計算 2 7 4" xfId="15910"/>
    <cellStyle name="計算 2 7 5" xfId="22561"/>
    <cellStyle name="計算 2 7 6" xfId="25998"/>
    <cellStyle name="計算 2 7 7" xfId="32046"/>
    <cellStyle name="計算 2 7 8" xfId="31859"/>
    <cellStyle name="計算 2 8" xfId="3546"/>
    <cellStyle name="計算 2 8 2" xfId="11384"/>
    <cellStyle name="計算 2 8 3" xfId="15912"/>
    <cellStyle name="計算 2 8 4" xfId="22563"/>
    <cellStyle name="計算 2 8 5" xfId="26000"/>
    <cellStyle name="計算 2 8 6" xfId="32048"/>
    <cellStyle name="計算 2 8 7" xfId="31861"/>
    <cellStyle name="計算 2 9" xfId="3668"/>
    <cellStyle name="計算 2 9 2" xfId="11385"/>
    <cellStyle name="計算 2 9 3" xfId="15913"/>
    <cellStyle name="計算 2 9 4" xfId="22564"/>
    <cellStyle name="計算 2 9 5" xfId="26001"/>
    <cellStyle name="計算 2 9 6" xfId="32049"/>
    <cellStyle name="計算 2 9 7" xfId="31862"/>
    <cellStyle name="計算 3" xfId="920"/>
    <cellStyle name="計算 3 10" xfId="26002"/>
    <cellStyle name="計算 3 11" xfId="32050"/>
    <cellStyle name="計算 3 12" xfId="31863"/>
    <cellStyle name="計算 3 2" xfId="1504"/>
    <cellStyle name="計算 3 2 2" xfId="4053"/>
    <cellStyle name="計算 3 2 2 2" xfId="11388"/>
    <cellStyle name="計算 3 2 2 3" xfId="15916"/>
    <cellStyle name="計算 3 2 2 4" xfId="22566"/>
    <cellStyle name="計算 3 2 2 5" xfId="26004"/>
    <cellStyle name="計算 3 2 2 6" xfId="32052"/>
    <cellStyle name="計算 3 2 2 7" xfId="31865"/>
    <cellStyle name="計算 3 2 3" xfId="11387"/>
    <cellStyle name="計算 3 2 4" xfId="15915"/>
    <cellStyle name="計算 3 2 5" xfId="22565"/>
    <cellStyle name="計算 3 2 6" xfId="26003"/>
    <cellStyle name="計算 3 2 7" xfId="32051"/>
    <cellStyle name="計算 3 2 8" xfId="31864"/>
    <cellStyle name="計算 3 3" xfId="1423"/>
    <cellStyle name="計算 3 3 2" xfId="3972"/>
    <cellStyle name="計算 3 3 2 2" xfId="11390"/>
    <cellStyle name="計算 3 3 2 3" xfId="15918"/>
    <cellStyle name="計算 3 3 2 4" xfId="22568"/>
    <cellStyle name="計算 3 3 2 5" xfId="26006"/>
    <cellStyle name="計算 3 3 2 6" xfId="32054"/>
    <cellStyle name="計算 3 3 2 7" xfId="31867"/>
    <cellStyle name="計算 3 3 3" xfId="11389"/>
    <cellStyle name="計算 3 3 4" xfId="15917"/>
    <cellStyle name="計算 3 3 5" xfId="22567"/>
    <cellStyle name="計算 3 3 6" xfId="26005"/>
    <cellStyle name="計算 3 3 7" xfId="32053"/>
    <cellStyle name="計算 3 3 8" xfId="31866"/>
    <cellStyle name="計算 3 4" xfId="1469"/>
    <cellStyle name="計算 3 4 2" xfId="4018"/>
    <cellStyle name="計算 3 4 2 2" xfId="11392"/>
    <cellStyle name="計算 3 4 2 3" xfId="15920"/>
    <cellStyle name="計算 3 4 2 4" xfId="22569"/>
    <cellStyle name="計算 3 4 2 5" xfId="26008"/>
    <cellStyle name="計算 3 4 2 6" xfId="32056"/>
    <cellStyle name="計算 3 4 2 7" xfId="31869"/>
    <cellStyle name="計算 3 4 3" xfId="11391"/>
    <cellStyle name="計算 3 4 4" xfId="15919"/>
    <cellStyle name="計算 3 4 5" xfId="26007"/>
    <cellStyle name="計算 3 4 6" xfId="32055"/>
    <cellStyle name="計算 3 4 7" xfId="31868"/>
    <cellStyle name="計算 3 5" xfId="1457"/>
    <cellStyle name="計算 3 5 2" xfId="4006"/>
    <cellStyle name="計算 3 5 2 2" xfId="11394"/>
    <cellStyle name="計算 3 5 2 3" xfId="15922"/>
    <cellStyle name="計算 3 5 2 4" xfId="22571"/>
    <cellStyle name="計算 3 5 2 5" xfId="26010"/>
    <cellStyle name="計算 3 5 2 6" xfId="32058"/>
    <cellStyle name="計算 3 5 2 7" xfId="31871"/>
    <cellStyle name="計算 3 5 3" xfId="11393"/>
    <cellStyle name="計算 3 5 4" xfId="15921"/>
    <cellStyle name="計算 3 5 5" xfId="22570"/>
    <cellStyle name="計算 3 5 6" xfId="26009"/>
    <cellStyle name="計算 3 5 7" xfId="32057"/>
    <cellStyle name="計算 3 5 8" xfId="31870"/>
    <cellStyle name="計算 3 6" xfId="3549"/>
    <cellStyle name="計算 3 6 2" xfId="11395"/>
    <cellStyle name="計算 3 6 3" xfId="15923"/>
    <cellStyle name="計算 3 6 4" xfId="22572"/>
    <cellStyle name="計算 3 6 5" xfId="26011"/>
    <cellStyle name="計算 3 6 6" xfId="32059"/>
    <cellStyle name="計算 3 6 7" xfId="31872"/>
    <cellStyle name="計算 3 7" xfId="3241"/>
    <cellStyle name="計算 3 7 2" xfId="11396"/>
    <cellStyle name="計算 3 7 3" xfId="15924"/>
    <cellStyle name="計算 3 7 4" xfId="22573"/>
    <cellStyle name="計算 3 7 5" xfId="26012"/>
    <cellStyle name="計算 3 7 6" xfId="32060"/>
    <cellStyle name="計算 3 7 7" xfId="31873"/>
    <cellStyle name="計算 3 8" xfId="11386"/>
    <cellStyle name="計算 3 9" xfId="15914"/>
    <cellStyle name="計算 4" xfId="1000"/>
    <cellStyle name="計算 4 10" xfId="26013"/>
    <cellStyle name="計算 4 11" xfId="32061"/>
    <cellStyle name="計算 4 12" xfId="31874"/>
    <cellStyle name="計算 4 2" xfId="1584"/>
    <cellStyle name="計算 4 2 2" xfId="4133"/>
    <cellStyle name="計算 4 2 2 2" xfId="11399"/>
    <cellStyle name="計算 4 2 2 3" xfId="15927"/>
    <cellStyle name="計算 4 2 2 4" xfId="22576"/>
    <cellStyle name="計算 4 2 2 5" xfId="26015"/>
    <cellStyle name="計算 4 2 2 6" xfId="32063"/>
    <cellStyle name="計算 4 2 2 7" xfId="31876"/>
    <cellStyle name="計算 4 2 3" xfId="11398"/>
    <cellStyle name="計算 4 2 4" xfId="15926"/>
    <cellStyle name="計算 4 2 5" xfId="22575"/>
    <cellStyle name="計算 4 2 6" xfId="26014"/>
    <cellStyle name="計算 4 2 7" xfId="32062"/>
    <cellStyle name="計算 4 2 8" xfId="31875"/>
    <cellStyle name="計算 4 3" xfId="2003"/>
    <cellStyle name="計算 4 3 2" xfId="4550"/>
    <cellStyle name="計算 4 3 2 2" xfId="11401"/>
    <cellStyle name="計算 4 3 2 3" xfId="15929"/>
    <cellStyle name="計算 4 3 2 4" xfId="22578"/>
    <cellStyle name="計算 4 3 2 5" xfId="26017"/>
    <cellStyle name="計算 4 3 2 6" xfId="32065"/>
    <cellStyle name="計算 4 3 2 7" xfId="31878"/>
    <cellStyle name="計算 4 3 3" xfId="11400"/>
    <cellStyle name="計算 4 3 4" xfId="15928"/>
    <cellStyle name="計算 4 3 5" xfId="22577"/>
    <cellStyle name="計算 4 3 6" xfId="26016"/>
    <cellStyle name="計算 4 3 7" xfId="32064"/>
    <cellStyle name="計算 4 3 8" xfId="31877"/>
    <cellStyle name="計算 4 4" xfId="2415"/>
    <cellStyle name="計算 4 4 2" xfId="4962"/>
    <cellStyle name="計算 4 4 2 2" xfId="11403"/>
    <cellStyle name="計算 4 4 2 3" xfId="15931"/>
    <cellStyle name="計算 4 4 2 4" xfId="22580"/>
    <cellStyle name="計算 4 4 2 5" xfId="26019"/>
    <cellStyle name="計算 4 4 2 6" xfId="32067"/>
    <cellStyle name="計算 4 4 2 7" xfId="31880"/>
    <cellStyle name="計算 4 4 3" xfId="11402"/>
    <cellStyle name="計算 4 4 4" xfId="15930"/>
    <cellStyle name="計算 4 4 5" xfId="22579"/>
    <cellStyle name="計算 4 4 6" xfId="26018"/>
    <cellStyle name="計算 4 4 7" xfId="32066"/>
    <cellStyle name="計算 4 4 8" xfId="31879"/>
    <cellStyle name="計算 4 5" xfId="2830"/>
    <cellStyle name="計算 4 5 2" xfId="5377"/>
    <cellStyle name="計算 4 5 2 2" xfId="15933"/>
    <cellStyle name="計算 4 5 2 3" xfId="22582"/>
    <cellStyle name="計算 4 5 2 4" xfId="26021"/>
    <cellStyle name="計算 4 5 2 5" xfId="32069"/>
    <cellStyle name="計算 4 5 2 6" xfId="31882"/>
    <cellStyle name="計算 4 5 3" xfId="15932"/>
    <cellStyle name="計算 4 5 4" xfId="22581"/>
    <cellStyle name="計算 4 5 5" xfId="26020"/>
    <cellStyle name="計算 4 5 6" xfId="32068"/>
    <cellStyle name="計算 4 5 7" xfId="31881"/>
    <cellStyle name="計算 4 6" xfId="3550"/>
    <cellStyle name="計算 4 6 2" xfId="11406"/>
    <cellStyle name="計算 4 6 3" xfId="15934"/>
    <cellStyle name="計算 4 6 4" xfId="22583"/>
    <cellStyle name="計算 4 6 5" xfId="26022"/>
    <cellStyle name="計算 4 6 6" xfId="32070"/>
    <cellStyle name="計算 4 6 7" xfId="31938"/>
    <cellStyle name="計算 4 7" xfId="3586"/>
    <cellStyle name="計算 4 7 2" xfId="11407"/>
    <cellStyle name="計算 4 7 3" xfId="15935"/>
    <cellStyle name="計算 4 7 4" xfId="22584"/>
    <cellStyle name="計算 4 7 5" xfId="26023"/>
    <cellStyle name="計算 4 7 6" xfId="32071"/>
    <cellStyle name="計算 4 7 7" xfId="31945"/>
    <cellStyle name="計算 4 8" xfId="15925"/>
    <cellStyle name="計算 4 9" xfId="22574"/>
    <cellStyle name="計算 5" xfId="1396"/>
    <cellStyle name="計算 5 10" xfId="26024"/>
    <cellStyle name="計算 5 11" xfId="31946"/>
    <cellStyle name="計算 5 2" xfId="1946"/>
    <cellStyle name="計算 5 2 2" xfId="4493"/>
    <cellStyle name="計算 5 2 2 2" xfId="11410"/>
    <cellStyle name="計算 5 2 2 3" xfId="15938"/>
    <cellStyle name="計算 5 2 2 4" xfId="22587"/>
    <cellStyle name="計算 5 2 2 5" xfId="26026"/>
    <cellStyle name="計算 5 2 2 6" xfId="32073"/>
    <cellStyle name="計算 5 2 2 7" xfId="31949"/>
    <cellStyle name="計算 5 2 3" xfId="11409"/>
    <cellStyle name="計算 5 2 4" xfId="15937"/>
    <cellStyle name="計算 5 2 5" xfId="22586"/>
    <cellStyle name="計算 5 2 6" xfId="26025"/>
    <cellStyle name="計算 5 2 7" xfId="32072"/>
    <cellStyle name="計算 5 2 8" xfId="31948"/>
    <cellStyle name="計算 5 3" xfId="2363"/>
    <cellStyle name="計算 5 3 2" xfId="4910"/>
    <cellStyle name="計算 5 3 2 2" xfId="11412"/>
    <cellStyle name="計算 5 3 2 3" xfId="15940"/>
    <cellStyle name="計算 5 3 2 4" xfId="22589"/>
    <cellStyle name="計算 5 3 2 5" xfId="26028"/>
    <cellStyle name="計算 5 3 2 6" xfId="32075"/>
    <cellStyle name="計算 5 3 2 7" xfId="31951"/>
    <cellStyle name="計算 5 3 3" xfId="11411"/>
    <cellStyle name="計算 5 3 4" xfId="15939"/>
    <cellStyle name="計算 5 3 5" xfId="22588"/>
    <cellStyle name="計算 5 3 6" xfId="26027"/>
    <cellStyle name="計算 5 3 7" xfId="32074"/>
    <cellStyle name="計算 5 3 8" xfId="31950"/>
    <cellStyle name="計算 5 4" xfId="2775"/>
    <cellStyle name="計算 5 4 2" xfId="5322"/>
    <cellStyle name="計算 5 4 2 2" xfId="11414"/>
    <cellStyle name="計算 5 4 2 3" xfId="15942"/>
    <cellStyle name="計算 5 4 2 4" xfId="22591"/>
    <cellStyle name="計算 5 4 2 5" xfId="26030"/>
    <cellStyle name="計算 5 4 2 6" xfId="32077"/>
    <cellStyle name="計算 5 4 2 7" xfId="31953"/>
    <cellStyle name="計算 5 4 3" xfId="11413"/>
    <cellStyle name="計算 5 4 4" xfId="15941"/>
    <cellStyle name="計算 5 4 5" xfId="22590"/>
    <cellStyle name="計算 5 4 6" xfId="26029"/>
    <cellStyle name="計算 5 4 7" xfId="32076"/>
    <cellStyle name="計算 5 4 8" xfId="31952"/>
    <cellStyle name="計算 5 5" xfId="3190"/>
    <cellStyle name="計算 5 5 2" xfId="5737"/>
    <cellStyle name="計算 5 5 2 2" xfId="11416"/>
    <cellStyle name="計算 5 5 2 3" xfId="15944"/>
    <cellStyle name="計算 5 5 2 4" xfId="22593"/>
    <cellStyle name="計算 5 5 2 5" xfId="26032"/>
    <cellStyle name="計算 5 5 2 6" xfId="31955"/>
    <cellStyle name="計算 5 5 3" xfId="11415"/>
    <cellStyle name="計算 5 5 4" xfId="15943"/>
    <cellStyle name="計算 5 5 5" xfId="22592"/>
    <cellStyle name="計算 5 5 6" xfId="26031"/>
    <cellStyle name="計算 5 5 7" xfId="31954"/>
    <cellStyle name="計算 5 6" xfId="3946"/>
    <cellStyle name="計算 5 6 2" xfId="11417"/>
    <cellStyle name="計算 5 6 3" xfId="15945"/>
    <cellStyle name="計算 5 6 4" xfId="22594"/>
    <cellStyle name="計算 5 6 5" xfId="26033"/>
    <cellStyle name="計算 5 6 6" xfId="32078"/>
    <cellStyle name="計算 5 6 7" xfId="31956"/>
    <cellStyle name="計算 5 7" xfId="11408"/>
    <cellStyle name="計算 5 8" xfId="15936"/>
    <cellStyle name="計算 5 9" xfId="22585"/>
    <cellStyle name="説明文" xfId="807"/>
    <cellStyle name="警告文" xfId="808"/>
    <cellStyle name="集計" xfId="809"/>
    <cellStyle name="集計 2" xfId="1115"/>
    <cellStyle name="集計 2 10" xfId="11421"/>
    <cellStyle name="集計 2 11" xfId="22595"/>
    <cellStyle name="集計 2 12" xfId="32080"/>
    <cellStyle name="集計 2 2" xfId="1220"/>
    <cellStyle name="集計 2 2 10" xfId="22596"/>
    <cellStyle name="集計 2 2 11" xfId="26034"/>
    <cellStyle name="集計 2 2 12" xfId="32081"/>
    <cellStyle name="集計 2 2 2" xfId="1771"/>
    <cellStyle name="集計 2 2 2 2" xfId="4320"/>
    <cellStyle name="集計 2 2 2 2 2" xfId="11424"/>
    <cellStyle name="集計 2 2 2 2 3" xfId="15952"/>
    <cellStyle name="集計 2 2 2 2 4" xfId="22598"/>
    <cellStyle name="集計 2 2 2 2 5" xfId="26036"/>
    <cellStyle name="集計 2 2 2 2 6" xfId="32083"/>
    <cellStyle name="集計 2 2 2 2 7" xfId="31958"/>
    <cellStyle name="集計 2 2 2 3" xfId="11423"/>
    <cellStyle name="集計 2 2 2 4" xfId="15951"/>
    <cellStyle name="集計 2 2 2 5" xfId="22597"/>
    <cellStyle name="集計 2 2 2 6" xfId="26035"/>
    <cellStyle name="集計 2 2 2 7" xfId="32082"/>
    <cellStyle name="集計 2 2 2 8" xfId="31957"/>
    <cellStyle name="集計 2 2 3" xfId="2190"/>
    <cellStyle name="集計 2 2 3 2" xfId="4737"/>
    <cellStyle name="集計 2 2 3 2 2" xfId="11426"/>
    <cellStyle name="集計 2 2 3 2 3" xfId="15954"/>
    <cellStyle name="集計 2 2 3 2 4" xfId="22600"/>
    <cellStyle name="集計 2 2 3 2 5" xfId="26038"/>
    <cellStyle name="集計 2 2 3 2 6" xfId="32085"/>
    <cellStyle name="集計 2 2 3 2 7" xfId="31960"/>
    <cellStyle name="集計 2 2 3 3" xfId="11425"/>
    <cellStyle name="集計 2 2 3 4" xfId="15953"/>
    <cellStyle name="集計 2 2 3 5" xfId="22599"/>
    <cellStyle name="集計 2 2 3 6" xfId="26037"/>
    <cellStyle name="集計 2 2 3 7" xfId="32084"/>
    <cellStyle name="集計 2 2 3 8" xfId="31959"/>
    <cellStyle name="集計 2 2 4" xfId="2602"/>
    <cellStyle name="集計 2 2 4 2" xfId="5149"/>
    <cellStyle name="集計 2 2 4 2 2" xfId="11428"/>
    <cellStyle name="集計 2 2 4 2 3" xfId="15956"/>
    <cellStyle name="集計 2 2 4 2 4" xfId="22602"/>
    <cellStyle name="集計 2 2 4 2 5" xfId="26040"/>
    <cellStyle name="集計 2 2 4 2 6" xfId="32087"/>
    <cellStyle name="集計 2 2 4 2 7" xfId="31962"/>
    <cellStyle name="集計 2 2 4 3" xfId="11427"/>
    <cellStyle name="集計 2 2 4 4" xfId="15955"/>
    <cellStyle name="集計 2 2 4 5" xfId="22601"/>
    <cellStyle name="集計 2 2 4 6" xfId="26039"/>
    <cellStyle name="集計 2 2 4 7" xfId="32086"/>
    <cellStyle name="集計 2 2 4 8" xfId="31961"/>
    <cellStyle name="集計 2 2 5" xfId="3017"/>
    <cellStyle name="集計 2 2 5 2" xfId="5564"/>
    <cellStyle name="集計 2 2 5 2 2" xfId="11430"/>
    <cellStyle name="集計 2 2 5 2 3" xfId="15958"/>
    <cellStyle name="集計 2 2 5 2 4" xfId="22604"/>
    <cellStyle name="集計 2 2 5 2 5" xfId="26042"/>
    <cellStyle name="集計 2 2 5 2 6" xfId="32089"/>
    <cellStyle name="集計 2 2 5 2 7" xfId="31963"/>
    <cellStyle name="集計 2 2 5 3" xfId="11429"/>
    <cellStyle name="集計 2 2 5 4" xfId="15957"/>
    <cellStyle name="集計 2 2 5 5" xfId="22603"/>
    <cellStyle name="集計 2 2 5 6" xfId="26041"/>
    <cellStyle name="集計 2 2 5 7" xfId="32088"/>
    <cellStyle name="集計 2 2 6" xfId="3552"/>
    <cellStyle name="集計 2 2 6 2" xfId="11431"/>
    <cellStyle name="集計 2 2 6 3" xfId="15959"/>
    <cellStyle name="集計 2 2 6 4" xfId="22605"/>
    <cellStyle name="集計 2 2 6 5" xfId="26043"/>
    <cellStyle name="集計 2 2 6 6" xfId="32090"/>
    <cellStyle name="集計 2 2 6 7" xfId="31964"/>
    <cellStyle name="集計 2 2 7" xfId="3773"/>
    <cellStyle name="集計 2 2 7 2" xfId="11432"/>
    <cellStyle name="集計 2 2 7 3" xfId="15960"/>
    <cellStyle name="集計 2 2 7 4" xfId="22606"/>
    <cellStyle name="集計 2 2 7 5" xfId="26044"/>
    <cellStyle name="集計 2 2 7 6" xfId="32091"/>
    <cellStyle name="集計 2 2 7 7" xfId="31965"/>
    <cellStyle name="集計 2 2 8" xfId="11422"/>
    <cellStyle name="集計 2 2 9" xfId="15950"/>
    <cellStyle name="集計 2 3" xfId="1319"/>
    <cellStyle name="集計 2 3 10" xfId="32092"/>
    <cellStyle name="集計 2 3 11" xfId="31966"/>
    <cellStyle name="集計 2 3 2" xfId="1870"/>
    <cellStyle name="集計 2 3 2 2" xfId="4419"/>
    <cellStyle name="集計 2 3 2 2 2" xfId="11435"/>
    <cellStyle name="集計 2 3 2 2 3" xfId="15963"/>
    <cellStyle name="集計 2 3 2 2 4" xfId="22609"/>
    <cellStyle name="集計 2 3 2 2 5" xfId="26046"/>
    <cellStyle name="集計 2 3 2 2 6" xfId="32094"/>
    <cellStyle name="集計 2 3 2 2 7" xfId="31968"/>
    <cellStyle name="集計 2 3 2 3" xfId="11434"/>
    <cellStyle name="集計 2 3 2 4" xfId="15962"/>
    <cellStyle name="集計 2 3 2 5" xfId="22608"/>
    <cellStyle name="集計 2 3 2 6" xfId="26045"/>
    <cellStyle name="集計 2 3 2 7" xfId="32093"/>
    <cellStyle name="集計 2 3 2 8" xfId="31967"/>
    <cellStyle name="集計 2 3 3" xfId="2289"/>
    <cellStyle name="集計 2 3 3 2" xfId="4836"/>
    <cellStyle name="集計 2 3 3 2 2" xfId="11437"/>
    <cellStyle name="集計 2 3 3 2 3" xfId="22611"/>
    <cellStyle name="集計 2 3 3 2 4" xfId="26048"/>
    <cellStyle name="集計 2 3 3 2 5" xfId="32096"/>
    <cellStyle name="集計 2 3 3 2 6" xfId="31970"/>
    <cellStyle name="集計 2 3 3 3" xfId="11436"/>
    <cellStyle name="集計 2 3 3 4" xfId="22610"/>
    <cellStyle name="集計 2 3 3 5" xfId="26047"/>
    <cellStyle name="集計 2 3 3 6" xfId="32095"/>
    <cellStyle name="集計 2 3 3 7" xfId="31969"/>
    <cellStyle name="集計 2 3 4" xfId="2701"/>
    <cellStyle name="集計 2 3 4 2" xfId="5248"/>
    <cellStyle name="集計 2 3 4 2 2" xfId="11439"/>
    <cellStyle name="集計 2 3 4 2 3" xfId="15966"/>
    <cellStyle name="集計 2 3 4 2 4" xfId="22613"/>
    <cellStyle name="集計 2 3 4 2 5" xfId="26050"/>
    <cellStyle name="集計 2 3 4 2 6" xfId="32098"/>
    <cellStyle name="集計 2 3 4 2 7" xfId="31972"/>
    <cellStyle name="集計 2 3 4 3" xfId="11438"/>
    <cellStyle name="集計 2 3 4 4" xfId="15965"/>
    <cellStyle name="集計 2 3 4 5" xfId="22612"/>
    <cellStyle name="集計 2 3 4 6" xfId="26049"/>
    <cellStyle name="集計 2 3 4 7" xfId="32097"/>
    <cellStyle name="集計 2 3 4 8" xfId="31971"/>
    <cellStyle name="集計 2 3 5" xfId="3116"/>
    <cellStyle name="集計 2 3 5 2" xfId="5663"/>
    <cellStyle name="集計 2 3 5 2 2" xfId="11441"/>
    <cellStyle name="集計 2 3 5 2 3" xfId="15968"/>
    <cellStyle name="集計 2 3 5 2 4" xfId="22615"/>
    <cellStyle name="集計 2 3 5 2 5" xfId="26052"/>
    <cellStyle name="集計 2 3 5 2 6" xfId="32100"/>
    <cellStyle name="集計 2 3 5 2 7" xfId="31974"/>
    <cellStyle name="集計 2 3 5 3" xfId="11440"/>
    <cellStyle name="集計 2 3 5 4" xfId="15967"/>
    <cellStyle name="集計 2 3 5 5" xfId="22614"/>
    <cellStyle name="集計 2 3 5 6" xfId="26051"/>
    <cellStyle name="集計 2 3 5 7" xfId="32099"/>
    <cellStyle name="集計 2 3 5 8" xfId="31973"/>
    <cellStyle name="集計 2 3 6" xfId="3553"/>
    <cellStyle name="集計 2 3 6 2" xfId="11442"/>
    <cellStyle name="集計 2 3 6 3" xfId="15969"/>
    <cellStyle name="集計 2 3 6 4" xfId="22616"/>
    <cellStyle name="集計 2 3 6 5" xfId="26053"/>
    <cellStyle name="集計 2 3 6 6" xfId="32101"/>
    <cellStyle name="集計 2 3 6 7" xfId="31975"/>
    <cellStyle name="集計 2 3 7" xfId="3872"/>
    <cellStyle name="集計 2 3 7 2" xfId="11443"/>
    <cellStyle name="集計 2 3 7 3" xfId="15970"/>
    <cellStyle name="集計 2 3 7 4" xfId="22617"/>
    <cellStyle name="集計 2 3 7 5" xfId="26054"/>
    <cellStyle name="集計 2 3 7 6" xfId="32102"/>
    <cellStyle name="集計 2 3 7 7" xfId="31976"/>
    <cellStyle name="集計 2 3 8" xfId="11433"/>
    <cellStyle name="集計 2 3 9" xfId="22607"/>
    <cellStyle name="集計 2 4" xfId="1667"/>
    <cellStyle name="集計 2 4 2" xfId="4216"/>
    <cellStyle name="集計 2 4 2 2" xfId="11445"/>
    <cellStyle name="集計 2 4 2 3" xfId="15972"/>
    <cellStyle name="集計 2 4 2 4" xfId="22619"/>
    <cellStyle name="集計 2 4 2 5" xfId="26056"/>
    <cellStyle name="集計 2 4 2 6" xfId="32104"/>
    <cellStyle name="集計 2 4 2 7" xfId="31978"/>
    <cellStyle name="集計 2 4 3" xfId="11444"/>
    <cellStyle name="集計 2 4 4" xfId="15971"/>
    <cellStyle name="集計 2 4 5" xfId="22618"/>
    <cellStyle name="集計 2 4 6" xfId="26055"/>
    <cellStyle name="集計 2 4 7" xfId="32103"/>
    <cellStyle name="集計 2 4 8" xfId="31977"/>
    <cellStyle name="集計 2 5" xfId="2086"/>
    <cellStyle name="集計 2 5 2" xfId="4633"/>
    <cellStyle name="集計 2 5 2 2" xfId="11447"/>
    <cellStyle name="集計 2 5 2 3" xfId="15974"/>
    <cellStyle name="集計 2 5 2 4" xfId="22621"/>
    <cellStyle name="集計 2 5 2 5" xfId="26058"/>
    <cellStyle name="集計 2 5 2 6" xfId="32106"/>
    <cellStyle name="集計 2 5 2 7" xfId="31980"/>
    <cellStyle name="集計 2 5 3" xfId="11446"/>
    <cellStyle name="集計 2 5 4" xfId="15973"/>
    <cellStyle name="集計 2 5 5" xfId="22620"/>
    <cellStyle name="集計 2 5 6" xfId="26057"/>
    <cellStyle name="集計 2 5 7" xfId="32105"/>
    <cellStyle name="集計 2 5 8" xfId="31979"/>
    <cellStyle name="集計 2 6" xfId="2498"/>
    <cellStyle name="集計 2 6 2" xfId="5045"/>
    <cellStyle name="集計 2 6 2 2" xfId="11449"/>
    <cellStyle name="集計 2 6 2 3" xfId="15976"/>
    <cellStyle name="集計 2 6 2 4" xfId="22623"/>
    <cellStyle name="集計 2 6 2 5" xfId="26060"/>
    <cellStyle name="集計 2 6 2 6" xfId="32108"/>
    <cellStyle name="集計 2 6 2 7" xfId="31982"/>
    <cellStyle name="集計 2 6 3" xfId="11448"/>
    <cellStyle name="集計 2 6 4" xfId="15975"/>
    <cellStyle name="集計 2 6 5" xfId="22622"/>
    <cellStyle name="集計 2 6 6" xfId="26059"/>
    <cellStyle name="集計 2 6 7" xfId="32107"/>
    <cellStyle name="集計 2 6 8" xfId="31981"/>
    <cellStyle name="集計 2 7" xfId="2913"/>
    <cellStyle name="集計 2 7 2" xfId="5460"/>
    <cellStyle name="集計 2 7 2 2" xfId="11451"/>
    <cellStyle name="集計 2 7 2 3" xfId="15978"/>
    <cellStyle name="集計 2 7 2 4" xfId="22625"/>
    <cellStyle name="集計 2 7 2 5" xfId="26062"/>
    <cellStyle name="集計 2 7 2 6" xfId="32110"/>
    <cellStyle name="集計 2 7 2 7" xfId="31984"/>
    <cellStyle name="集計 2 7 3" xfId="11450"/>
    <cellStyle name="集計 2 7 4" xfId="15977"/>
    <cellStyle name="集計 2 7 5" xfId="22624"/>
    <cellStyle name="集計 2 7 6" xfId="26061"/>
    <cellStyle name="集計 2 7 7" xfId="32109"/>
    <cellStyle name="集計 2 7 8" xfId="31983"/>
    <cellStyle name="集計 2 8" xfId="3551"/>
    <cellStyle name="集計 2 8 2" xfId="11452"/>
    <cellStyle name="集計 2 8 3" xfId="15979"/>
    <cellStyle name="集計 2 8 4" xfId="22626"/>
    <cellStyle name="集計 2 8 5" xfId="26063"/>
    <cellStyle name="集計 2 8 6" xfId="32111"/>
    <cellStyle name="集計 2 8 7" xfId="31985"/>
    <cellStyle name="集計 2 9" xfId="3669"/>
    <cellStyle name="集計 2 9 2" xfId="11453"/>
    <cellStyle name="集計 2 9 3" xfId="15980"/>
    <cellStyle name="集計 2 9 4" xfId="22627"/>
    <cellStyle name="集計 2 9 5" xfId="26064"/>
    <cellStyle name="集計 2 9 6" xfId="32112"/>
    <cellStyle name="集計 2 9 7" xfId="31986"/>
    <cellStyle name="集計 3" xfId="919"/>
    <cellStyle name="集計 3 10" xfId="26065"/>
    <cellStyle name="集計 3 11" xfId="32113"/>
    <cellStyle name="集計 3 12" xfId="31987"/>
    <cellStyle name="集計 3 2" xfId="1503"/>
    <cellStyle name="集計 3 2 2" xfId="4052"/>
    <cellStyle name="集計 3 2 2 2" xfId="11456"/>
    <cellStyle name="集計 3 2 2 3" xfId="15983"/>
    <cellStyle name="集計 3 2 2 4" xfId="22629"/>
    <cellStyle name="集計 3 2 2 5" xfId="26067"/>
    <cellStyle name="集計 3 2 2 6" xfId="32115"/>
    <cellStyle name="集計 3 2 2 7" xfId="31989"/>
    <cellStyle name="集計 3 2 3" xfId="11455"/>
    <cellStyle name="集計 3 2 4" xfId="15982"/>
    <cellStyle name="集計 3 2 5" xfId="22628"/>
    <cellStyle name="集計 3 2 6" xfId="26066"/>
    <cellStyle name="集計 3 2 7" xfId="32114"/>
    <cellStyle name="集計 3 2 8" xfId="31988"/>
    <cellStyle name="集計 3 3" xfId="1424"/>
    <cellStyle name="集計 3 3 2" xfId="3973"/>
    <cellStyle name="集計 3 3 2 2" xfId="11458"/>
    <cellStyle name="集計 3 3 2 3" xfId="15985"/>
    <cellStyle name="集計 3 3 2 4" xfId="22631"/>
    <cellStyle name="集計 3 3 2 5" xfId="26069"/>
    <cellStyle name="集計 3 3 2 6" xfId="32117"/>
    <cellStyle name="集計 3 3 2 7" xfId="31991"/>
    <cellStyle name="集計 3 3 3" xfId="11457"/>
    <cellStyle name="集計 3 3 4" xfId="15984"/>
    <cellStyle name="集計 3 3 5" xfId="22630"/>
    <cellStyle name="集計 3 3 6" xfId="26068"/>
    <cellStyle name="集計 3 3 7" xfId="32116"/>
    <cellStyle name="集計 3 3 8" xfId="31990"/>
    <cellStyle name="集計 3 4" xfId="1468"/>
    <cellStyle name="集計 3 4 2" xfId="4017"/>
    <cellStyle name="集計 3 4 2 2" xfId="11460"/>
    <cellStyle name="集計 3 4 2 3" xfId="15987"/>
    <cellStyle name="集計 3 4 2 4" xfId="22632"/>
    <cellStyle name="集計 3 4 2 5" xfId="26071"/>
    <cellStyle name="集計 3 4 2 6" xfId="32119"/>
    <cellStyle name="集計 3 4 2 7" xfId="31993"/>
    <cellStyle name="集計 3 4 3" xfId="11459"/>
    <cellStyle name="集計 3 4 4" xfId="15986"/>
    <cellStyle name="集計 3 4 5" xfId="26070"/>
    <cellStyle name="集計 3 4 6" xfId="32118"/>
    <cellStyle name="集計 3 4 7" xfId="31992"/>
    <cellStyle name="集計 3 5" xfId="1458"/>
    <cellStyle name="集計 3 5 2" xfId="4007"/>
    <cellStyle name="集計 3 5 2 2" xfId="11462"/>
    <cellStyle name="集計 3 5 2 3" xfId="15989"/>
    <cellStyle name="集計 3 5 2 4" xfId="22634"/>
    <cellStyle name="集計 3 5 2 5" xfId="26073"/>
    <cellStyle name="集計 3 5 2 6" xfId="32121"/>
    <cellStyle name="集計 3 5 2 7" xfId="31995"/>
    <cellStyle name="集計 3 5 3" xfId="11461"/>
    <cellStyle name="集計 3 5 4" xfId="15988"/>
    <cellStyle name="集計 3 5 5" xfId="22633"/>
    <cellStyle name="集計 3 5 6" xfId="26072"/>
    <cellStyle name="集計 3 5 7" xfId="32120"/>
    <cellStyle name="集計 3 5 8" xfId="31994"/>
    <cellStyle name="集計 3 6" xfId="3554"/>
    <cellStyle name="集計 3 6 2" xfId="11463"/>
    <cellStyle name="集計 3 6 3" xfId="15990"/>
    <cellStyle name="集計 3 6 4" xfId="22635"/>
    <cellStyle name="集計 3 6 5" xfId="26074"/>
    <cellStyle name="集計 3 6 6" xfId="32122"/>
    <cellStyle name="集計 3 6 7" xfId="31996"/>
    <cellStyle name="集計 3 7" xfId="3242"/>
    <cellStyle name="集計 3 7 2" xfId="11464"/>
    <cellStyle name="集計 3 7 3" xfId="15991"/>
    <cellStyle name="集計 3 7 4" xfId="22636"/>
    <cellStyle name="集計 3 7 5" xfId="26075"/>
    <cellStyle name="集計 3 7 6" xfId="32123"/>
    <cellStyle name="集計 3 7 7" xfId="31997"/>
    <cellStyle name="集計 3 8" xfId="11454"/>
    <cellStyle name="集計 3 9" xfId="15981"/>
    <cellStyle name="集計 4" xfId="1001"/>
    <cellStyle name="集計 4 10" xfId="26076"/>
    <cellStyle name="集計 4 11" xfId="32124"/>
    <cellStyle name="集計 4 12" xfId="31998"/>
    <cellStyle name="集計 4 2" xfId="1585"/>
    <cellStyle name="集計 4 2 2" xfId="4134"/>
    <cellStyle name="集計 4 2 2 2" xfId="11467"/>
    <cellStyle name="集計 4 2 2 3" xfId="15994"/>
    <cellStyle name="集計 4 2 2 4" xfId="22639"/>
    <cellStyle name="集計 4 2 2 5" xfId="26078"/>
    <cellStyle name="集計 4 2 2 6" xfId="32126"/>
    <cellStyle name="集計 4 2 2 7" xfId="32000"/>
    <cellStyle name="集計 4 2 3" xfId="11466"/>
    <cellStyle name="集計 4 2 4" xfId="15993"/>
    <cellStyle name="集計 4 2 5" xfId="22638"/>
    <cellStyle name="集計 4 2 6" xfId="26077"/>
    <cellStyle name="集計 4 2 7" xfId="32125"/>
    <cellStyle name="集計 4 2 8" xfId="31999"/>
    <cellStyle name="集計 4 3" xfId="2004"/>
    <cellStyle name="集計 4 3 2" xfId="4551"/>
    <cellStyle name="集計 4 3 2 2" xfId="11469"/>
    <cellStyle name="集計 4 3 2 3" xfId="15996"/>
    <cellStyle name="集計 4 3 2 4" xfId="22641"/>
    <cellStyle name="集計 4 3 2 5" xfId="26080"/>
    <cellStyle name="集計 4 3 2 6" xfId="32128"/>
    <cellStyle name="集計 4 3 2 7" xfId="32002"/>
    <cellStyle name="集計 4 3 3" xfId="11468"/>
    <cellStyle name="集計 4 3 4" xfId="15995"/>
    <cellStyle name="集計 4 3 5" xfId="22640"/>
    <cellStyle name="集計 4 3 6" xfId="26079"/>
    <cellStyle name="集計 4 3 7" xfId="32127"/>
    <cellStyle name="集計 4 3 8" xfId="32001"/>
    <cellStyle name="集計 4 4" xfId="2416"/>
    <cellStyle name="集計 4 4 2" xfId="4963"/>
    <cellStyle name="集計 4 4 2 2" xfId="11471"/>
    <cellStyle name="集計 4 4 2 3" xfId="15998"/>
    <cellStyle name="集計 4 4 2 4" xfId="22643"/>
    <cellStyle name="集計 4 4 2 5" xfId="26082"/>
    <cellStyle name="集計 4 4 2 6" xfId="32130"/>
    <cellStyle name="集計 4 4 2 7" xfId="32004"/>
    <cellStyle name="集計 4 4 3" xfId="11470"/>
    <cellStyle name="集計 4 4 4" xfId="15997"/>
    <cellStyle name="集計 4 4 5" xfId="22642"/>
    <cellStyle name="集計 4 4 6" xfId="26081"/>
    <cellStyle name="集計 4 4 7" xfId="32129"/>
    <cellStyle name="集計 4 4 8" xfId="32003"/>
    <cellStyle name="集計 4 5" xfId="2831"/>
    <cellStyle name="集計 4 5 2" xfId="5378"/>
    <cellStyle name="集計 4 5 2 2" xfId="16000"/>
    <cellStyle name="集計 4 5 2 3" xfId="22645"/>
    <cellStyle name="集計 4 5 2 4" xfId="26084"/>
    <cellStyle name="集計 4 5 2 5" xfId="32132"/>
    <cellStyle name="集計 4 5 2 6" xfId="32006"/>
    <cellStyle name="集計 4 5 3" xfId="15999"/>
    <cellStyle name="集計 4 5 4" xfId="22644"/>
    <cellStyle name="集計 4 5 5" xfId="26083"/>
    <cellStyle name="集計 4 5 6" xfId="32131"/>
    <cellStyle name="集計 4 5 7" xfId="32005"/>
    <cellStyle name="集計 4 6" xfId="3555"/>
    <cellStyle name="集計 4 6 2" xfId="11474"/>
    <cellStyle name="集計 4 6 3" xfId="16001"/>
    <cellStyle name="集計 4 6 4" xfId="22646"/>
    <cellStyle name="集計 4 6 5" xfId="26085"/>
    <cellStyle name="集計 4 6 6" xfId="32133"/>
    <cellStyle name="集計 4 6 7" xfId="32007"/>
    <cellStyle name="集計 4 7" xfId="3587"/>
    <cellStyle name="集計 4 7 2" xfId="11475"/>
    <cellStyle name="集計 4 7 3" xfId="16002"/>
    <cellStyle name="集計 4 7 4" xfId="22647"/>
    <cellStyle name="集計 4 7 5" xfId="26086"/>
    <cellStyle name="集計 4 7 6" xfId="32134"/>
    <cellStyle name="集計 4 7 7" xfId="32008"/>
    <cellStyle name="集計 4 8" xfId="15992"/>
    <cellStyle name="集計 4 9" xfId="22637"/>
    <cellStyle name="集計 5" xfId="1397"/>
    <cellStyle name="集計 5 10" xfId="26087"/>
    <cellStyle name="集計 5 11" xfId="32009"/>
    <cellStyle name="集計 5 2" xfId="1947"/>
    <cellStyle name="集計 5 2 2" xfId="4494"/>
    <cellStyle name="集計 5 2 2 2" xfId="11478"/>
    <cellStyle name="集計 5 2 2 3" xfId="16005"/>
    <cellStyle name="集計 5 2 2 4" xfId="22650"/>
    <cellStyle name="集計 5 2 2 5" xfId="26089"/>
    <cellStyle name="集計 5 2 2 6" xfId="32136"/>
    <cellStyle name="集計 5 2 2 7" xfId="32011"/>
    <cellStyle name="集計 5 2 3" xfId="11477"/>
    <cellStyle name="集計 5 2 4" xfId="16004"/>
    <cellStyle name="集計 5 2 5" xfId="22649"/>
    <cellStyle name="集計 5 2 6" xfId="26088"/>
    <cellStyle name="集計 5 2 7" xfId="32135"/>
    <cellStyle name="集計 5 2 8" xfId="32010"/>
    <cellStyle name="集計 5 3" xfId="2364"/>
    <cellStyle name="集計 5 3 2" xfId="4911"/>
    <cellStyle name="集計 5 3 2 2" xfId="11480"/>
    <cellStyle name="集計 5 3 2 3" xfId="16007"/>
    <cellStyle name="集計 5 3 2 4" xfId="22652"/>
    <cellStyle name="集計 5 3 2 5" xfId="26091"/>
    <cellStyle name="集計 5 3 2 6" xfId="32138"/>
    <cellStyle name="集計 5 3 2 7" xfId="32013"/>
    <cellStyle name="集計 5 3 3" xfId="11479"/>
    <cellStyle name="集計 5 3 4" xfId="16006"/>
    <cellStyle name="集計 5 3 5" xfId="22651"/>
    <cellStyle name="集計 5 3 6" xfId="26090"/>
    <cellStyle name="集計 5 3 7" xfId="32137"/>
    <cellStyle name="集計 5 3 8" xfId="32012"/>
    <cellStyle name="集計 5 4" xfId="2776"/>
    <cellStyle name="集計 5 4 2" xfId="5323"/>
    <cellStyle name="集計 5 4 2 2" xfId="11482"/>
    <cellStyle name="集計 5 4 2 3" xfId="16009"/>
    <cellStyle name="集計 5 4 2 4" xfId="22654"/>
    <cellStyle name="集計 5 4 2 5" xfId="26093"/>
    <cellStyle name="集計 5 4 2 6" xfId="32140"/>
    <cellStyle name="集計 5 4 2 7" xfId="32015"/>
    <cellStyle name="集計 5 4 3" xfId="11481"/>
    <cellStyle name="集計 5 4 4" xfId="16008"/>
    <cellStyle name="集計 5 4 5" xfId="22653"/>
    <cellStyle name="集計 5 4 6" xfId="26092"/>
    <cellStyle name="集計 5 4 7" xfId="32139"/>
    <cellStyle name="集計 5 4 8" xfId="32014"/>
    <cellStyle name="集計 5 5" xfId="3191"/>
    <cellStyle name="集計 5 5 2" xfId="5738"/>
    <cellStyle name="集計 5 5 2 2" xfId="11484"/>
    <cellStyle name="集計 5 5 2 3" xfId="16011"/>
    <cellStyle name="集計 5 5 2 4" xfId="22656"/>
    <cellStyle name="集計 5 5 2 5" xfId="26095"/>
    <cellStyle name="集計 5 5 2 6" xfId="32144"/>
    <cellStyle name="集計 5 5 3" xfId="11483"/>
    <cellStyle name="集計 5 5 4" xfId="16010"/>
    <cellStyle name="集計 5 5 5" xfId="22655"/>
    <cellStyle name="集計 5 5 6" xfId="26094"/>
    <cellStyle name="集計 5 5 7" xfId="32016"/>
    <cellStyle name="集計 5 6" xfId="3947"/>
    <cellStyle name="集計 5 6 2" xfId="11485"/>
    <cellStyle name="集計 5 6 3" xfId="16012"/>
    <cellStyle name="集計 5 6 4" xfId="22657"/>
    <cellStyle name="集計 5 6 5" xfId="26096"/>
    <cellStyle name="集計 5 6 6" xfId="32142"/>
    <cellStyle name="集計 5 6 7" xfId="32145"/>
    <cellStyle name="集計 5 7" xfId="11476"/>
    <cellStyle name="集計 5 8" xfId="16003"/>
    <cellStyle name="集計 5 9" xfId="22648"/>
  </cellStyles>
  <dxfs count="13">
    <dxf>
      <numFmt numFmtId="298" formatCode="_(* #,##0_);_(* \(#,##0\);_(* &quot;-&quot;??_);_(@_)"/>
    </dxf>
    <dxf>
      <numFmt numFmtId="298" formatCode="_(* #,##0_);_(* \(#,##0\);_(* &quot;-&quot;??_);_(@_)"/>
    </dxf>
    <dxf>
      <numFmt numFmtId="298" formatCode="_(* #,##0_);_(* \(#,##0\);_(* &quot;-&quot;??_);_(@_)"/>
    </dxf>
    <dxf>
      <numFmt numFmtId="298" formatCode="_(* #,##0_);_(* \(#,##0\);_(* &quot;-&quot;??_);_(@_)"/>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004C97"/>
      <color rgb="FFB9E5FB"/>
      <color rgb="FF26EE64"/>
      <color rgb="FF00B5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DXS FUM by Sector</a:t>
            </a:r>
          </a:p>
        </c:rich>
      </c:tx>
      <c:layout>
        <c:manualLayout>
          <c:xMode val="edge"/>
          <c:yMode val="edge"/>
          <c:x val="0.34103720641477192"/>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dPt>
          <c:dPt>
            <c:idx val="3"/>
            <c:bubble3D val="0"/>
            <c:spPr>
              <a:solidFill>
                <a:schemeClr val="accent3">
                  <a:lumMod val="60000"/>
                  <a:lumOff val="40000"/>
                </a:schemeClr>
              </a:solidFill>
            </c:spPr>
          </c:dPt>
          <c:dLbls>
            <c:dLbl>
              <c:idx val="0"/>
              <c:layout>
                <c:manualLayout>
                  <c:x val="0.17930346291966559"/>
                  <c:y val="-6.410583428645377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556218734774456"/>
                  <c:y val="1.9891754397918102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5.0746263090471394E-2"/>
                  <c:y val="-0.12929629227504005"/>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'FUM Dec14'!$B$93:$B$96</c:f>
              <c:strCache>
                <c:ptCount val="4"/>
                <c:pt idx="0">
                  <c:v>Office       </c:v>
                </c:pt>
                <c:pt idx="1">
                  <c:v>Industrial</c:v>
                </c:pt>
                <c:pt idx="2">
                  <c:v>Retail</c:v>
                </c:pt>
                <c:pt idx="3">
                  <c:v>International</c:v>
                </c:pt>
              </c:strCache>
            </c:strRef>
          </c:cat>
          <c:val>
            <c:numRef>
              <c:f>'FUM Dec14'!$C$93:$C$96</c:f>
              <c:numCache>
                <c:formatCode>0%</c:formatCode>
                <c:ptCount val="4"/>
                <c:pt idx="0">
                  <c:v>0.84</c:v>
                </c:pt>
                <c:pt idx="1">
                  <c:v>0.16</c:v>
                </c:pt>
                <c:pt idx="2">
                  <c:v>0</c:v>
                </c:pt>
                <c:pt idx="3">
                  <c:v>0</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FUM by Fund</a:t>
            </a:r>
          </a:p>
        </c:rich>
      </c:tx>
      <c:layout>
        <c:manualLayout>
          <c:xMode val="edge"/>
          <c:yMode val="edge"/>
          <c:x val="0.3410369774505102"/>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spPr>
              <a:solidFill>
                <a:schemeClr val="accent4">
                  <a:lumMod val="60000"/>
                  <a:lumOff val="40000"/>
                </a:schemeClr>
              </a:solidFill>
            </c:spPr>
          </c:dPt>
          <c:dPt>
            <c:idx val="3"/>
            <c:bubble3D val="0"/>
            <c:spPr>
              <a:solidFill>
                <a:schemeClr val="accent3">
                  <a:lumMod val="60000"/>
                  <a:lumOff val="40000"/>
                </a:schemeClr>
              </a:solidFill>
            </c:spPr>
          </c:dPt>
          <c:dPt>
            <c:idx val="4"/>
            <c:bubble3D val="0"/>
          </c:dPt>
          <c:dLbls>
            <c:dLbl>
              <c:idx val="0"/>
              <c:layout>
                <c:manualLayout>
                  <c:x val="0.12986265894181234"/>
                  <c:y val="3.512597895443307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556218734774456"/>
                  <c:y val="1.9891754397918102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0.10648775765111244"/>
                  <c:y val="-7.3118293720051519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5.0746263090471394E-2"/>
                  <c:y val="-0.12929629227504005"/>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'FUM Dec14'!$B$98:$B$102</c:f>
              <c:strCache>
                <c:ptCount val="5"/>
                <c:pt idx="0">
                  <c:v>DXS</c:v>
                </c:pt>
                <c:pt idx="1">
                  <c:v>DWPF</c:v>
                </c:pt>
                <c:pt idx="2">
                  <c:v>NPS</c:v>
                </c:pt>
                <c:pt idx="3">
                  <c:v>STC</c:v>
                </c:pt>
                <c:pt idx="4">
                  <c:v>CPPIB</c:v>
                </c:pt>
              </c:strCache>
            </c:strRef>
          </c:cat>
          <c:val>
            <c:numRef>
              <c:f>'FUM Dec14'!$C$98:$C$102</c:f>
              <c:numCache>
                <c:formatCode>0%</c:formatCode>
                <c:ptCount val="5"/>
                <c:pt idx="0">
                  <c:v>0.4963586128677504</c:v>
                </c:pt>
                <c:pt idx="1">
                  <c:v>0.30063680914604124</c:v>
                </c:pt>
                <c:pt idx="2">
                  <c:v>1.4724861913936255E-2</c:v>
                </c:pt>
                <c:pt idx="3">
                  <c:v>9.287124087041175E-2</c:v>
                </c:pt>
                <c:pt idx="4">
                  <c:v>9.2646814236296296E-2</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FUM by Sector</a:t>
            </a:r>
          </a:p>
        </c:rich>
      </c:tx>
      <c:layout>
        <c:manualLayout>
          <c:xMode val="edge"/>
          <c:yMode val="edge"/>
          <c:x val="0.34103706548876517"/>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spPr>
              <a:solidFill>
                <a:schemeClr val="accent4">
                  <a:lumMod val="60000"/>
                  <a:lumOff val="40000"/>
                </a:schemeClr>
              </a:solidFill>
            </c:spPr>
          </c:dPt>
          <c:dPt>
            <c:idx val="3"/>
            <c:bubble3D val="0"/>
            <c:spPr>
              <a:solidFill>
                <a:schemeClr val="accent3">
                  <a:lumMod val="60000"/>
                  <a:lumOff val="40000"/>
                </a:schemeClr>
              </a:solidFill>
            </c:spPr>
          </c:dPt>
          <c:dLbls>
            <c:dLbl>
              <c:idx val="0"/>
              <c:layout>
                <c:manualLayout>
                  <c:x val="7.6618780116256127E-2"/>
                  <c:y val="0.160471625331664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556218734774456"/>
                  <c:y val="1.9891754397918102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0.10648775765111244"/>
                  <c:y val="-7.3118293720051519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5.0746263090471394E-2"/>
                  <c:y val="-0.12929629227504005"/>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'FUM Dec14'!$B$104:$B$107</c:f>
              <c:strCache>
                <c:ptCount val="4"/>
                <c:pt idx="0">
                  <c:v>Office       </c:v>
                </c:pt>
                <c:pt idx="1">
                  <c:v>Industrial</c:v>
                </c:pt>
                <c:pt idx="2">
                  <c:v>Retail        </c:v>
                </c:pt>
                <c:pt idx="3">
                  <c:v>International</c:v>
                </c:pt>
              </c:strCache>
            </c:strRef>
          </c:cat>
          <c:val>
            <c:numRef>
              <c:f>'FUM Dec14'!$C$104:$C$107</c:f>
              <c:numCache>
                <c:formatCode>0%</c:formatCode>
                <c:ptCount val="4"/>
                <c:pt idx="0">
                  <c:v>0.65</c:v>
                </c:pt>
                <c:pt idx="1">
                  <c:v>0.14000000000000001</c:v>
                </c:pt>
                <c:pt idx="2">
                  <c:v>0.21</c:v>
                </c:pt>
                <c:pt idx="3">
                  <c:v>0</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DXS FUM by Sector</a:t>
            </a:r>
          </a:p>
        </c:rich>
      </c:tx>
      <c:layout>
        <c:manualLayout>
          <c:xMode val="edge"/>
          <c:yMode val="edge"/>
          <c:x val="0.34103711612319648"/>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dPt>
          <c:dPt>
            <c:idx val="3"/>
            <c:bubble3D val="0"/>
            <c:spPr>
              <a:solidFill>
                <a:schemeClr val="accent3">
                  <a:lumMod val="60000"/>
                  <a:lumOff val="40000"/>
                </a:schemeClr>
              </a:solidFill>
            </c:spPr>
          </c:dPt>
          <c:dLbls>
            <c:dLbl>
              <c:idx val="0"/>
              <c:layout>
                <c:manualLayout>
                  <c:x val="0.17930346291966559"/>
                  <c:y val="-6.410583428645377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556218734774456"/>
                  <c:y val="1.9891754397918102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5.0746263090471394E-2"/>
                  <c:y val="-0.12929629227504005"/>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'FUM Dec13'!$B$91:$B$94</c:f>
              <c:strCache>
                <c:ptCount val="4"/>
                <c:pt idx="0">
                  <c:v>Office       </c:v>
                </c:pt>
                <c:pt idx="1">
                  <c:v>Industrial</c:v>
                </c:pt>
                <c:pt idx="2">
                  <c:v>Retail</c:v>
                </c:pt>
                <c:pt idx="3">
                  <c:v>International</c:v>
                </c:pt>
              </c:strCache>
            </c:strRef>
          </c:cat>
          <c:val>
            <c:numRef>
              <c:f>'FUM Dec13'!$C$91:$C$94</c:f>
              <c:numCache>
                <c:formatCode>0%</c:formatCode>
                <c:ptCount val="4"/>
                <c:pt idx="0">
                  <c:v>0.78</c:v>
                </c:pt>
                <c:pt idx="1">
                  <c:v>0.22</c:v>
                </c:pt>
                <c:pt idx="2">
                  <c:v>0</c:v>
                </c:pt>
                <c:pt idx="3">
                  <c:v>0</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FUM by Fund</a:t>
            </a:r>
          </a:p>
        </c:rich>
      </c:tx>
      <c:layout>
        <c:manualLayout>
          <c:xMode val="edge"/>
          <c:yMode val="edge"/>
          <c:x val="0.34103716334821205"/>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spPr>
              <a:solidFill>
                <a:schemeClr val="accent4">
                  <a:lumMod val="60000"/>
                  <a:lumOff val="40000"/>
                </a:schemeClr>
              </a:solidFill>
            </c:spPr>
          </c:dPt>
          <c:dPt>
            <c:idx val="3"/>
            <c:bubble3D val="0"/>
            <c:spPr>
              <a:solidFill>
                <a:schemeClr val="accent3">
                  <a:lumMod val="60000"/>
                  <a:lumOff val="40000"/>
                </a:schemeClr>
              </a:solidFill>
            </c:spPr>
          </c:dPt>
          <c:dLbls>
            <c:dLbl>
              <c:idx val="0"/>
              <c:layout>
                <c:manualLayout>
                  <c:x val="0.12986265894181234"/>
                  <c:y val="3.512597895443307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556218734774456"/>
                  <c:y val="1.9891754397918102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0.10648775765111244"/>
                  <c:y val="-7.3118293720051519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5.0746263090471394E-2"/>
                  <c:y val="-0.12929629227504005"/>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'FUM Dec13'!$B$96:$B$99</c:f>
              <c:strCache>
                <c:ptCount val="4"/>
                <c:pt idx="0">
                  <c:v>DXS</c:v>
                </c:pt>
                <c:pt idx="1">
                  <c:v>DWPF</c:v>
                </c:pt>
                <c:pt idx="2">
                  <c:v>NPS</c:v>
                </c:pt>
                <c:pt idx="3">
                  <c:v>STC</c:v>
                </c:pt>
              </c:strCache>
            </c:strRef>
          </c:cat>
          <c:val>
            <c:numRef>
              <c:f>'FUM Dec13'!$C$96:$C$99</c:f>
              <c:numCache>
                <c:formatCode>0%</c:formatCode>
                <c:ptCount val="4"/>
                <c:pt idx="0">
                  <c:v>0.53090803220975336</c:v>
                </c:pt>
                <c:pt idx="1">
                  <c:v>0.33063170731976627</c:v>
                </c:pt>
                <c:pt idx="2">
                  <c:v>1.8133362761799672E-2</c:v>
                </c:pt>
                <c:pt idx="3">
                  <c:v>0.12032689770868064</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FUM by Sector</a:t>
            </a:r>
          </a:p>
        </c:rich>
      </c:tx>
      <c:layout>
        <c:manualLayout>
          <c:xMode val="edge"/>
          <c:yMode val="edge"/>
          <c:x val="0.34103706548876517"/>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spPr>
              <a:solidFill>
                <a:schemeClr val="accent4">
                  <a:lumMod val="60000"/>
                  <a:lumOff val="40000"/>
                </a:schemeClr>
              </a:solidFill>
            </c:spPr>
          </c:dPt>
          <c:dPt>
            <c:idx val="3"/>
            <c:bubble3D val="0"/>
            <c:spPr>
              <a:solidFill>
                <a:schemeClr val="accent3">
                  <a:lumMod val="60000"/>
                  <a:lumOff val="40000"/>
                </a:schemeClr>
              </a:solidFill>
            </c:spPr>
          </c:dPt>
          <c:dLbls>
            <c:dLbl>
              <c:idx val="0"/>
              <c:layout>
                <c:manualLayout>
                  <c:x val="7.6618780116256127E-2"/>
                  <c:y val="0.160471625331664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556218734774456"/>
                  <c:y val="1.9891754397918102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0.10648775765111244"/>
                  <c:y val="-7.3118293720051519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5.0746263090471394E-2"/>
                  <c:y val="-0.12929629227504005"/>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'FUM Dec13'!$B$101:$B$104</c:f>
              <c:strCache>
                <c:ptCount val="4"/>
                <c:pt idx="0">
                  <c:v>Office       </c:v>
                </c:pt>
                <c:pt idx="1">
                  <c:v>Industrial</c:v>
                </c:pt>
                <c:pt idx="2">
                  <c:v>Retail        </c:v>
                </c:pt>
                <c:pt idx="3">
                  <c:v>International</c:v>
                </c:pt>
              </c:strCache>
            </c:strRef>
          </c:cat>
          <c:val>
            <c:numRef>
              <c:f>'FUM Dec13'!$C$101:$C$104</c:f>
              <c:numCache>
                <c:formatCode>0%</c:formatCode>
                <c:ptCount val="4"/>
                <c:pt idx="0">
                  <c:v>0.56999999999999995</c:v>
                </c:pt>
                <c:pt idx="1">
                  <c:v>0.19</c:v>
                </c:pt>
                <c:pt idx="2">
                  <c:v>0.24</c:v>
                </c:pt>
                <c:pt idx="3">
                  <c:v>0</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DXS FUM by Sector</a:t>
            </a:r>
          </a:p>
        </c:rich>
      </c:tx>
      <c:layout>
        <c:manualLayout>
          <c:xMode val="edge"/>
          <c:yMode val="edge"/>
          <c:x val="0.34103720774740559"/>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dPt>
          <c:dPt>
            <c:idx val="3"/>
            <c:bubble3D val="0"/>
            <c:spPr>
              <a:solidFill>
                <a:schemeClr val="accent3">
                  <a:lumMod val="60000"/>
                  <a:lumOff val="40000"/>
                </a:schemeClr>
              </a:solidFill>
            </c:spPr>
          </c:dPt>
          <c:dLbls>
            <c:dLbl>
              <c:idx val="0"/>
              <c:layout>
                <c:manualLayout>
                  <c:x val="0.17930346291966559"/>
                  <c:y val="-6.410583428645377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556218734774456"/>
                  <c:y val="1.9891754397918102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5.0746263090471394E-2"/>
                  <c:y val="-0.12929629227504005"/>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'FUM Jun14'!$B$93:$B$96</c:f>
              <c:strCache>
                <c:ptCount val="4"/>
                <c:pt idx="0">
                  <c:v>Office       </c:v>
                </c:pt>
                <c:pt idx="1">
                  <c:v>Industrial</c:v>
                </c:pt>
                <c:pt idx="2">
                  <c:v>Retail</c:v>
                </c:pt>
                <c:pt idx="3">
                  <c:v>International</c:v>
                </c:pt>
              </c:strCache>
            </c:strRef>
          </c:cat>
          <c:val>
            <c:numRef>
              <c:f>'FUM Jun14'!$C$93:$C$96</c:f>
              <c:numCache>
                <c:formatCode>0%</c:formatCode>
                <c:ptCount val="4"/>
                <c:pt idx="0">
                  <c:v>0.84</c:v>
                </c:pt>
                <c:pt idx="1">
                  <c:v>0.16</c:v>
                </c:pt>
                <c:pt idx="2">
                  <c:v>0</c:v>
                </c:pt>
                <c:pt idx="3">
                  <c:v>0</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FUM by Fund</a:t>
            </a:r>
          </a:p>
        </c:rich>
      </c:tx>
      <c:layout>
        <c:manualLayout>
          <c:xMode val="edge"/>
          <c:yMode val="edge"/>
          <c:x val="0.34103704231541193"/>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spPr>
              <a:solidFill>
                <a:schemeClr val="accent4">
                  <a:lumMod val="60000"/>
                  <a:lumOff val="40000"/>
                </a:schemeClr>
              </a:solidFill>
            </c:spPr>
          </c:dPt>
          <c:dPt>
            <c:idx val="3"/>
            <c:bubble3D val="0"/>
            <c:spPr>
              <a:solidFill>
                <a:schemeClr val="accent3">
                  <a:lumMod val="60000"/>
                  <a:lumOff val="40000"/>
                </a:schemeClr>
              </a:solidFill>
            </c:spPr>
          </c:dPt>
          <c:dPt>
            <c:idx val="4"/>
            <c:bubble3D val="0"/>
          </c:dPt>
          <c:dLbls>
            <c:dLbl>
              <c:idx val="0"/>
              <c:layout>
                <c:manualLayout>
                  <c:x val="0.12986265894181234"/>
                  <c:y val="3.512597895443307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556218734774456"/>
                  <c:y val="1.9891754397918102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0.10648775765111244"/>
                  <c:y val="-7.3118293720051519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5.0746263090471394E-2"/>
                  <c:y val="-0.12929629227504005"/>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'FUM Jun14'!$B$98:$B$102</c:f>
              <c:strCache>
                <c:ptCount val="5"/>
                <c:pt idx="0">
                  <c:v>DXS</c:v>
                </c:pt>
                <c:pt idx="1">
                  <c:v>DWPF</c:v>
                </c:pt>
                <c:pt idx="2">
                  <c:v>NPS</c:v>
                </c:pt>
                <c:pt idx="3">
                  <c:v>STC</c:v>
                </c:pt>
                <c:pt idx="4">
                  <c:v>CPPIB</c:v>
                </c:pt>
              </c:strCache>
            </c:strRef>
          </c:cat>
          <c:val>
            <c:numRef>
              <c:f>'FUM Jun14'!$C$98:$C$102</c:f>
              <c:numCache>
                <c:formatCode>0%</c:formatCode>
                <c:ptCount val="5"/>
                <c:pt idx="0">
                  <c:v>0.51238326441941451</c:v>
                </c:pt>
                <c:pt idx="1">
                  <c:v>0.28063541903857642</c:v>
                </c:pt>
                <c:pt idx="2">
                  <c:v>1.5054039730610999E-2</c:v>
                </c:pt>
                <c:pt idx="3">
                  <c:v>9.5092029138127365E-2</c:v>
                </c:pt>
                <c:pt idx="4">
                  <c:v>9.5190252512201964E-2</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rebuchet MS"/>
                <a:ea typeface="Trebuchet MS"/>
                <a:cs typeface="Trebuchet MS"/>
              </a:defRPr>
            </a:pPr>
            <a:r>
              <a:rPr lang="en-AU"/>
              <a:t>FUM by Sector</a:t>
            </a:r>
          </a:p>
        </c:rich>
      </c:tx>
      <c:layout>
        <c:manualLayout>
          <c:xMode val="edge"/>
          <c:yMode val="edge"/>
          <c:x val="0.34103706548876517"/>
          <c:y val="0"/>
        </c:manualLayout>
      </c:layout>
      <c:overlay val="0"/>
    </c:title>
    <c:autoTitleDeleted val="0"/>
    <c:plotArea>
      <c:layout/>
      <c:doughnutChart>
        <c:varyColors val="1"/>
        <c:ser>
          <c:idx val="0"/>
          <c:order val="0"/>
          <c:dPt>
            <c:idx val="0"/>
            <c:bubble3D val="0"/>
            <c:spPr>
              <a:solidFill>
                <a:schemeClr val="tx2">
                  <a:lumMod val="60000"/>
                  <a:lumOff val="40000"/>
                </a:schemeClr>
              </a:solidFill>
            </c:spPr>
          </c:dPt>
          <c:dPt>
            <c:idx val="1"/>
            <c:bubble3D val="0"/>
            <c:spPr>
              <a:solidFill>
                <a:schemeClr val="accent2">
                  <a:lumMod val="60000"/>
                  <a:lumOff val="40000"/>
                </a:schemeClr>
              </a:solidFill>
            </c:spPr>
          </c:dPt>
          <c:dPt>
            <c:idx val="2"/>
            <c:bubble3D val="0"/>
            <c:spPr>
              <a:solidFill>
                <a:schemeClr val="accent4">
                  <a:lumMod val="60000"/>
                  <a:lumOff val="40000"/>
                </a:schemeClr>
              </a:solidFill>
            </c:spPr>
          </c:dPt>
          <c:dPt>
            <c:idx val="3"/>
            <c:bubble3D val="0"/>
            <c:spPr>
              <a:solidFill>
                <a:schemeClr val="accent3">
                  <a:lumMod val="60000"/>
                  <a:lumOff val="40000"/>
                </a:schemeClr>
              </a:solidFill>
            </c:spPr>
          </c:dPt>
          <c:dLbls>
            <c:dLbl>
              <c:idx val="0"/>
              <c:layout>
                <c:manualLayout>
                  <c:x val="7.6618780116256127E-2"/>
                  <c:y val="0.160471625331664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556218734774456"/>
                  <c:y val="1.9891754397918102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0.10648775765111244"/>
                  <c:y val="-7.3118293720051519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5.0746263090471394E-2"/>
                  <c:y val="-0.12929629227504005"/>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00" b="0" i="0" u="none" strike="noStrike" baseline="0">
                    <a:solidFill>
                      <a:srgbClr val="000000"/>
                    </a:solidFill>
                    <a:latin typeface="Trebuchet MS"/>
                    <a:ea typeface="Trebuchet MS"/>
                    <a:cs typeface="Trebuchet M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'FUM Jun14'!$B$104:$B$107</c:f>
              <c:strCache>
                <c:ptCount val="4"/>
                <c:pt idx="0">
                  <c:v>Office       </c:v>
                </c:pt>
                <c:pt idx="1">
                  <c:v>Industrial</c:v>
                </c:pt>
                <c:pt idx="2">
                  <c:v>Retail        </c:v>
                </c:pt>
                <c:pt idx="3">
                  <c:v>International</c:v>
                </c:pt>
              </c:strCache>
            </c:strRef>
          </c:cat>
          <c:val>
            <c:numRef>
              <c:f>'FUM Jun14'!$C$104:$C$107</c:f>
              <c:numCache>
                <c:formatCode>0%</c:formatCode>
                <c:ptCount val="4"/>
                <c:pt idx="0">
                  <c:v>0.66</c:v>
                </c:pt>
                <c:pt idx="1">
                  <c:v>0.14000000000000001</c:v>
                </c:pt>
                <c:pt idx="2">
                  <c:v>0.19</c:v>
                </c:pt>
                <c:pt idx="3">
                  <c:v>0</c:v>
                </c:pt>
              </c:numCache>
            </c:numRef>
          </c:val>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47625</xdr:rowOff>
    </xdr:from>
    <xdr:to>
      <xdr:col>5</xdr:col>
      <xdr:colOff>390525</xdr:colOff>
      <xdr:row>55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42</xdr:row>
      <xdr:rowOff>57150</xdr:rowOff>
    </xdr:from>
    <xdr:to>
      <xdr:col>14</xdr:col>
      <xdr:colOff>0</xdr:colOff>
      <xdr:row>55</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42</xdr:row>
      <xdr:rowOff>57150</xdr:rowOff>
    </xdr:from>
    <xdr:to>
      <xdr:col>18</xdr:col>
      <xdr:colOff>161925</xdr:colOff>
      <xdr:row>55</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40</xdr:row>
      <xdr:rowOff>47625</xdr:rowOff>
    </xdr:from>
    <xdr:to>
      <xdr:col>5</xdr:col>
      <xdr:colOff>390525</xdr:colOff>
      <xdr:row>53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40</xdr:row>
      <xdr:rowOff>57150</xdr:rowOff>
    </xdr:from>
    <xdr:to>
      <xdr:col>12</xdr:col>
      <xdr:colOff>0</xdr:colOff>
      <xdr:row>53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28575</xdr:colOff>
      <xdr:row>40</xdr:row>
      <xdr:rowOff>57150</xdr:rowOff>
    </xdr:from>
    <xdr:to>
      <xdr:col>16</xdr:col>
      <xdr:colOff>161925</xdr:colOff>
      <xdr:row>53</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47625</xdr:rowOff>
    </xdr:from>
    <xdr:to>
      <xdr:col>5</xdr:col>
      <xdr:colOff>390525</xdr:colOff>
      <xdr:row>55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42</xdr:row>
      <xdr:rowOff>57150</xdr:rowOff>
    </xdr:from>
    <xdr:to>
      <xdr:col>14</xdr:col>
      <xdr:colOff>0</xdr:colOff>
      <xdr:row>55</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42</xdr:row>
      <xdr:rowOff>57150</xdr:rowOff>
    </xdr:from>
    <xdr:to>
      <xdr:col>18</xdr:col>
      <xdr:colOff>161925</xdr:colOff>
      <xdr:row>55</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perty\C%20I%20T\cit-jim-mcs\cit-jmcs-model\cit-x-se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DB%20RREEF%20Finance\FUM\2013-14\06%20Dec-13\FUM%20Report%20Dec-13%20-%20non%20SS%20link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xs.dexus.com\home$\FIN\DRT\Statutory%20Accounts\2016\Dec-15\Financial%20Statements\DXS%20Dec-15%20financial%20stat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20Program\2.%20New%20Models\2.1.%20Fund\2.1.5.%20Funds%20Management%20Testing\DOTA\Run%206\DEXUS_Fund_Master%2020151126%20DO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DB%20RREEF%20Finance\FUM\2014-15\06%20Dec-14\FUM%20Report%20Dec-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aymdan\AppData\Local\Microsoft\Windows\Temporary%20Internet%20Files\Content.Outlook\IGJJH23Z\Backup%20files\Copy%20of%20131231_DEXUS%20Retail%20-%20Property%20Statistics%20%23%20v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Finance%20Program\2.%20New%20Models\2.1.%20Fund\2.1.5.%20Funds%20Management%20Testing\4.%20November%202015%20parallel%20run\DXS\DEXUS_Fund_20151210%20DX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ICOMMON\iit\Analyst\Presentations\Analyst\Properties\Property's\Belrose\Belros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Business%20Solutions\Project%20Phoenix\Development\P221%20Comparative%20IS;%20DWPF%20PL;%20STC%20Net%20Income%20(SS)\P221%20STC%20Net%20Effective%20Incom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DB%20RREEF%20Finance\FUM\2014-15\06%20Dec-14\FUM%20Report%20Dec-14%20-%20non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DB%20RREEF%20Finance\FUM\2013-14\12%20Jun-14\FUM%20Report%20Jun-14%20non-SS%20lin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it-x-set"/>
      <sheetName val="G4-MIX"/>
      <sheetName val="STC"/>
      <sheetName val="tb"/>
      <sheetName val="accounts"/>
      <sheetName val="INPUT"/>
      <sheetName val="WSPropSummaryA"/>
      <sheetName val="Fut_Perf"/>
      <sheetName val="#REF"/>
      <sheetName val="Borrowing Costs"/>
      <sheetName val="drs"/>
      <sheetName val="Inputs"/>
      <sheetName val="Property Codes"/>
      <sheetName val="Tenancy Schedule"/>
      <sheetName val="Selection"/>
      <sheetName val="Arrears by Property"/>
      <sheetName val="Sales by Tenant"/>
      <sheetName val="Sales Summary"/>
      <sheetName val="Assumption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Inputs"/>
      <sheetName val="Summary"/>
      <sheetName val="Property listing"/>
      <sheetName val="Equity Accounted"/>
      <sheetName val="# of Properties"/>
      <sheetName val="Custody Fee Calc"/>
      <sheetName val="Business Units"/>
    </sheetNames>
    <sheetDataSet>
      <sheetData sheetId="0"/>
      <sheetData sheetId="1">
        <row r="5">
          <cell r="C5">
            <v>41609</v>
          </cell>
        </row>
        <row r="9">
          <cell r="C9">
            <v>6</v>
          </cell>
        </row>
      </sheetData>
      <sheetData sheetId="2"/>
      <sheetData sheetId="3">
        <row r="55">
          <cell r="I55">
            <v>14019830</v>
          </cell>
        </row>
      </sheetData>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formation"/>
      <sheetName val="Change_Control"/>
      <sheetName val="Assumptions ---&gt;"/>
      <sheetName val="Gen_A"/>
      <sheetName val="Properties_A"/>
      <sheetName val="Fund_Financials_A"/>
      <sheetName val="Fund_Actualisations_A"/>
      <sheetName val="Treasury_A"/>
      <sheetName val="TM1 Data ---&gt;"/>
      <sheetName val="CGR_Property_A"/>
      <sheetName val="Prop_Manual_Adj_A"/>
      <sheetName val="Val_Property_A"/>
      <sheetName val="TM1_Base_Case_A"/>
      <sheetName val="Calculations ---&gt;"/>
      <sheetName val="Property_C"/>
      <sheetName val="Base_Portfolio_C"/>
      <sheetName val="Live_Portfolio_C"/>
      <sheetName val="Office_Portfolio_C"/>
      <sheetName val="Industrial_Portfolio_C"/>
      <sheetName val="Retail_Portfolio_C"/>
      <sheetName val="Adjustments_Sum_C"/>
      <sheetName val="Returns_Reconciliation_C"/>
      <sheetName val="Flags_C"/>
      <sheetName val="Sales_Properties_C"/>
      <sheetName val="Financials ---&gt;"/>
      <sheetName val="Return_Yr_C"/>
      <sheetName val="Cashflow_Mth_C"/>
      <sheetName val="P&amp;L_Mth_C"/>
      <sheetName val="BalanceSheet_Mth_C"/>
      <sheetName val="Equity_Mth_C"/>
      <sheetName val="Actualisations_Sum_C"/>
      <sheetName val="Covenants_Mth_C"/>
      <sheetName val="Cashflow_SA_C"/>
      <sheetName val="P&amp;L_SA_C"/>
      <sheetName val="BalanceSheet_SA_C"/>
      <sheetName val="Equity_SA_C"/>
      <sheetName val="Covenants_SA_C"/>
      <sheetName val="Cashflow_Yr_C"/>
      <sheetName val="P&amp;L_Yr_C"/>
      <sheetName val="BalanceSheet_Yr_C"/>
      <sheetName val="Equity_Year_C"/>
      <sheetName val="Covenants_Yr_C"/>
      <sheetName val="Outputs ---&gt;"/>
      <sheetName val="Returns_O"/>
      <sheetName val="P&amp;L_O"/>
      <sheetName val="Treasury_O"/>
      <sheetName val="Admin ---&gt;"/>
      <sheetName val="Chk_C"/>
      <sheetName val="Dates_C"/>
      <sheetName val="Tbls_A"/>
      <sheetName val="Style_A"/>
    </sheetNames>
    <sheetDataSet>
      <sheetData sheetId="0" refreshError="1"/>
      <sheetData sheetId="1" refreshError="1"/>
      <sheetData sheetId="2" refreshError="1"/>
      <sheetData sheetId="3" refreshError="1"/>
      <sheetData sheetId="4" refreshError="1">
        <row r="11">
          <cell r="J11" t="str">
            <v>Draft | DEXUS Master Fund | Commercial in Confidence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row r="19">
          <cell r="C19" t="str">
            <v>Base Case</v>
          </cell>
        </row>
        <row r="20">
          <cell r="C20">
            <v>0</v>
          </cell>
        </row>
        <row r="21">
          <cell r="C21">
            <v>0</v>
          </cell>
        </row>
        <row r="22">
          <cell r="C22">
            <v>0</v>
          </cell>
        </row>
        <row r="23">
          <cell r="C23">
            <v>0</v>
          </cell>
        </row>
        <row r="26">
          <cell r="B26" t="str">
            <v>Active Portfolio: Base Case</v>
          </cell>
          <cell r="D26">
            <v>1</v>
          </cell>
        </row>
        <row r="365">
          <cell r="C365">
            <v>100</v>
          </cell>
        </row>
        <row r="366">
          <cell r="C366">
            <v>1</v>
          </cell>
        </row>
        <row r="367">
          <cell r="C367">
            <v>0.01</v>
          </cell>
        </row>
      </sheetData>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Inputs"/>
      <sheetName val="Summary"/>
      <sheetName val="Property listing"/>
      <sheetName val="Equity Accounted"/>
      <sheetName val="# of Properties"/>
      <sheetName val="Custody Fee Calc"/>
      <sheetName val="Business Units"/>
      <sheetName val="DOTA"/>
      <sheetName val="Summary by month"/>
    </sheetNames>
    <sheetDataSet>
      <sheetData sheetId="0"/>
      <sheetData sheetId="1">
        <row r="5">
          <cell r="C5">
            <v>41974</v>
          </cell>
        </row>
        <row r="7">
          <cell r="C7" t="str">
            <v>AA</v>
          </cell>
        </row>
        <row r="8">
          <cell r="C8" t="str">
            <v>LTD</v>
          </cell>
        </row>
        <row r="10">
          <cell r="C10">
            <v>5</v>
          </cell>
        </row>
        <row r="11">
          <cell r="C11">
            <v>2014</v>
          </cell>
        </row>
        <row r="12">
          <cell r="C12" t="str">
            <v>[6300.6549,6605,6610]</v>
          </cell>
        </row>
        <row r="13">
          <cell r="C13" t="str">
            <v>[6606.6609,/6608]</v>
          </cell>
        </row>
        <row r="14">
          <cell r="C14" t="str">
            <v>*</v>
          </cell>
        </row>
        <row r="15">
          <cell r="C15" t="str">
            <v>*</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EXUS INTERNAL"/>
      <sheetName val="DWPF SYNOPSIS"/>
      <sheetName val="DWPF GRAPHS"/>
      <sheetName val="DWPF PORTFOLIO - WALE_OCC_VAL"/>
      <sheetName val="DWPF PORTFOLIO - EXP BY PERIOD"/>
      <sheetName val="DWPF - KEY LEASING RISKS "/>
      <sheetName val="STC SYNOPSIS"/>
      <sheetName val="STC PORTFOLIO - WALE_OCC_VAL"/>
      <sheetName val="STC PORTFOLIO - EXP BY PERIOD"/>
      <sheetName val="DEXUS DEV - STATISTICS"/>
      <sheetName val="CURRENT DATABASE"/>
      <sheetName val="VALUATION"/>
      <sheetName val="EXT SOURCE _ MAT"/>
      <sheetName val="03 CANNON PARK"/>
      <sheetName val="05 WILLOWS"/>
      <sheetName val="06 SUNLAND"/>
      <sheetName val="10 TWEED"/>
      <sheetName val="12 CAPALABA"/>
      <sheetName val="13 SMITHFIELD"/>
      <sheetName val="14 PLUMPTON"/>
      <sheetName val="16 KNOX"/>
      <sheetName val="27 MIRANDA"/>
      <sheetName val="34 PLENTY VALLEY"/>
      <sheetName val="35 NORTH LAKES"/>
      <sheetName val="36 WEST LAKES"/>
      <sheetName val="38 HURSTVILLE"/>
      <sheetName val="39 MT DRUITT"/>
      <sheetName val="63 BEENLEIGH"/>
      <sheetName val="91 RESERVE 2"/>
      <sheetName val="92 RESERVE 3"/>
      <sheetName val="93 RESERVE 4"/>
      <sheetName val="94 RESERVE 5"/>
      <sheetName val="95 RESERVE 6"/>
      <sheetName val="PREVIOUS DATABASE"/>
      <sheetName val="STANDARD INPUT"/>
      <sheetName val="DEXUS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ow r="5">
          <cell r="H5" t="str">
            <v>30003-C</v>
          </cell>
          <cell r="I5" t="str">
            <v>30003-D</v>
          </cell>
          <cell r="J5" t="str">
            <v>30003-L</v>
          </cell>
          <cell r="K5">
            <v>30003</v>
          </cell>
          <cell r="L5">
            <v>30005</v>
          </cell>
          <cell r="M5">
            <v>30006</v>
          </cell>
          <cell r="N5" t="str">
            <v>30003-06</v>
          </cell>
          <cell r="O5">
            <v>30010</v>
          </cell>
          <cell r="P5">
            <v>30012</v>
          </cell>
          <cell r="Q5">
            <v>30013</v>
          </cell>
          <cell r="R5">
            <v>30014</v>
          </cell>
          <cell r="S5">
            <v>30016</v>
          </cell>
          <cell r="T5">
            <v>30027</v>
          </cell>
          <cell r="U5">
            <v>30034</v>
          </cell>
          <cell r="V5">
            <v>30035</v>
          </cell>
          <cell r="W5">
            <v>30036</v>
          </cell>
          <cell r="X5">
            <v>30038</v>
          </cell>
          <cell r="Y5">
            <v>30039</v>
          </cell>
          <cell r="Z5">
            <v>30063</v>
          </cell>
          <cell r="AA5">
            <v>30090</v>
          </cell>
          <cell r="AB5">
            <v>30091</v>
          </cell>
          <cell r="AC5">
            <v>30092</v>
          </cell>
          <cell r="AD5">
            <v>30093</v>
          </cell>
          <cell r="AE5">
            <v>30094</v>
          </cell>
          <cell r="AF5">
            <v>30095</v>
          </cell>
        </row>
        <row r="6">
          <cell r="F6" t="str">
            <v>Property Name</v>
          </cell>
          <cell r="H6" t="str">
            <v>Cannon Park City</v>
          </cell>
          <cell r="I6" t="str">
            <v>Cannon Park Discount</v>
          </cell>
          <cell r="J6" t="str">
            <v>Cannon Park Land</v>
          </cell>
          <cell r="K6" t="str">
            <v>Cannon Park - Combined</v>
          </cell>
          <cell r="L6" t="str">
            <v>Willows</v>
          </cell>
          <cell r="M6" t="str">
            <v>Sunland</v>
          </cell>
          <cell r="N6" t="str">
            <v>Willows &amp; Adjacent Prop</v>
          </cell>
          <cell r="O6" t="str">
            <v>Tweed</v>
          </cell>
          <cell r="P6" t="str">
            <v>Capalaba</v>
          </cell>
          <cell r="Q6" t="str">
            <v>Smithfield</v>
          </cell>
          <cell r="R6" t="str">
            <v>Plumpton</v>
          </cell>
          <cell r="S6" t="str">
            <v>Knox</v>
          </cell>
          <cell r="T6" t="str">
            <v>Miranda</v>
          </cell>
          <cell r="U6" t="str">
            <v>Plenty Valley</v>
          </cell>
          <cell r="V6" t="str">
            <v>North Lakes</v>
          </cell>
          <cell r="W6" t="str">
            <v>West Lakes</v>
          </cell>
          <cell r="X6" t="str">
            <v>Hurstville</v>
          </cell>
          <cell r="Y6" t="str">
            <v>Mt Druitt</v>
          </cell>
          <cell r="Z6" t="str">
            <v>Beenleigh</v>
          </cell>
          <cell r="AA6" t="str">
            <v>--</v>
          </cell>
          <cell r="AB6" t="str">
            <v>--</v>
          </cell>
          <cell r="AC6" t="str">
            <v>--</v>
          </cell>
          <cell r="AD6" t="str">
            <v>--</v>
          </cell>
          <cell r="AE6" t="str">
            <v>--</v>
          </cell>
          <cell r="AF6" t="str">
            <v>--</v>
          </cell>
        </row>
        <row r="10">
          <cell r="K10" t="str">
            <v xml:space="preserve"> </v>
          </cell>
          <cell r="L10" t="str">
            <v>--</v>
          </cell>
          <cell r="M10" t="str">
            <v xml:space="preserve"> </v>
          </cell>
          <cell r="O10" t="str">
            <v xml:space="preserve"> </v>
          </cell>
          <cell r="P10" t="str">
            <v xml:space="preserve"> </v>
          </cell>
          <cell r="Q10" t="str">
            <v>Cnr Captain Cook Hwy &amp; Kennedy Hwy</v>
          </cell>
          <cell r="R10" t="str">
            <v xml:space="preserve"> </v>
          </cell>
          <cell r="S10" t="str">
            <v xml:space="preserve"> </v>
          </cell>
          <cell r="T10" t="str">
            <v xml:space="preserve"> </v>
          </cell>
          <cell r="U10" t="str">
            <v xml:space="preserve"> </v>
          </cell>
          <cell r="V10" t="str">
            <v xml:space="preserve"> </v>
          </cell>
          <cell r="W10" t="str">
            <v xml:space="preserve"> </v>
          </cell>
          <cell r="X10" t="str">
            <v xml:space="preserve"> </v>
          </cell>
          <cell r="Y10" t="str">
            <v xml:space="preserve"> </v>
          </cell>
          <cell r="Z10" t="str">
            <v xml:space="preserve"> </v>
          </cell>
          <cell r="AA10" t="str">
            <v xml:space="preserve"> </v>
          </cell>
          <cell r="AB10" t="str">
            <v xml:space="preserve"> </v>
          </cell>
          <cell r="AC10" t="str">
            <v xml:space="preserve"> </v>
          </cell>
          <cell r="AD10" t="str">
            <v xml:space="preserve"> </v>
          </cell>
          <cell r="AE10" t="str">
            <v xml:space="preserve"> </v>
          </cell>
          <cell r="AF10" t="str">
            <v xml:space="preserve"> </v>
          </cell>
        </row>
        <row r="11">
          <cell r="F11" t="str">
            <v>Year Built</v>
          </cell>
          <cell r="K11">
            <v>1996</v>
          </cell>
          <cell r="L11">
            <v>1985</v>
          </cell>
          <cell r="M11">
            <v>1997</v>
          </cell>
          <cell r="O11">
            <v>1982</v>
          </cell>
          <cell r="P11">
            <v>1994</v>
          </cell>
          <cell r="Q11">
            <v>1986</v>
          </cell>
          <cell r="R11">
            <v>1994</v>
          </cell>
          <cell r="S11">
            <v>1977</v>
          </cell>
          <cell r="T11">
            <v>1964</v>
          </cell>
          <cell r="U11">
            <v>2001</v>
          </cell>
          <cell r="V11">
            <v>2003</v>
          </cell>
          <cell r="W11">
            <v>1974</v>
          </cell>
          <cell r="X11">
            <v>1978</v>
          </cell>
          <cell r="Y11">
            <v>1973</v>
          </cell>
          <cell r="Z11">
            <v>1999</v>
          </cell>
        </row>
        <row r="13">
          <cell r="H13" t="str">
            <v>Single</v>
          </cell>
          <cell r="I13" t="str">
            <v>Single</v>
          </cell>
          <cell r="J13" t="str">
            <v>Single</v>
          </cell>
          <cell r="K13" t="str">
            <v>Single</v>
          </cell>
          <cell r="L13" t="str">
            <v>Single</v>
          </cell>
          <cell r="M13" t="str">
            <v>Single</v>
          </cell>
          <cell r="N13" t="str">
            <v>Combined</v>
          </cell>
          <cell r="O13" t="str">
            <v>Combined</v>
          </cell>
          <cell r="P13" t="str">
            <v>Combined</v>
          </cell>
          <cell r="Q13" t="str">
            <v>Combined</v>
          </cell>
          <cell r="R13" t="str">
            <v>Combined</v>
          </cell>
          <cell r="S13" t="str">
            <v>Combined</v>
          </cell>
          <cell r="T13" t="str">
            <v>Combined</v>
          </cell>
          <cell r="U13" t="str">
            <v>Combined</v>
          </cell>
          <cell r="V13" t="str">
            <v>Combined</v>
          </cell>
          <cell r="W13" t="str">
            <v>Combined</v>
          </cell>
          <cell r="X13" t="str">
            <v>Combined</v>
          </cell>
          <cell r="Y13" t="str">
            <v>Combined</v>
          </cell>
          <cell r="Z13" t="str">
            <v>Combined</v>
          </cell>
          <cell r="AA13" t="str">
            <v>Retail</v>
          </cell>
          <cell r="AB13" t="str">
            <v>Retail</v>
          </cell>
          <cell r="AC13" t="str">
            <v>Retail</v>
          </cell>
          <cell r="AD13" t="str">
            <v>Retail</v>
          </cell>
          <cell r="AE13" t="str">
            <v>Retail</v>
          </cell>
          <cell r="AF13" t="str">
            <v>Retail</v>
          </cell>
        </row>
        <row r="15">
          <cell r="F15" t="str">
            <v>Sector</v>
          </cell>
          <cell r="H15" t="str">
            <v>Retail</v>
          </cell>
          <cell r="I15" t="str">
            <v>Retail</v>
          </cell>
          <cell r="J15" t="str">
            <v>Retail</v>
          </cell>
          <cell r="K15" t="str">
            <v>Retail</v>
          </cell>
          <cell r="L15" t="str">
            <v>Retail</v>
          </cell>
          <cell r="M15" t="str">
            <v>Retail</v>
          </cell>
          <cell r="N15" t="str">
            <v>Retail</v>
          </cell>
          <cell r="O15" t="str">
            <v>Retail</v>
          </cell>
          <cell r="P15" t="str">
            <v>Retail</v>
          </cell>
          <cell r="Q15" t="str">
            <v>Retail</v>
          </cell>
          <cell r="R15" t="str">
            <v>Retail</v>
          </cell>
          <cell r="S15" t="str">
            <v>Retail</v>
          </cell>
          <cell r="T15" t="str">
            <v>Retail</v>
          </cell>
          <cell r="U15" t="str">
            <v>Retail</v>
          </cell>
          <cell r="V15" t="str">
            <v>Retail</v>
          </cell>
          <cell r="W15" t="str">
            <v>Retail</v>
          </cell>
          <cell r="X15" t="str">
            <v>Retail</v>
          </cell>
          <cell r="Y15" t="str">
            <v>Retail</v>
          </cell>
          <cell r="Z15" t="str">
            <v>Retail</v>
          </cell>
          <cell r="AA15" t="str">
            <v>Retail</v>
          </cell>
          <cell r="AB15" t="str">
            <v>Retail</v>
          </cell>
          <cell r="AC15" t="str">
            <v>Retail</v>
          </cell>
          <cell r="AD15" t="str">
            <v>Retail</v>
          </cell>
          <cell r="AE15" t="str">
            <v>Retail</v>
          </cell>
          <cell r="AF15" t="str">
            <v>Retail</v>
          </cell>
        </row>
        <row r="17">
          <cell r="F17" t="str">
            <v>Ownership</v>
          </cell>
          <cell r="H17" t="str">
            <v>DWPF</v>
          </cell>
          <cell r="I17" t="str">
            <v>DWPF</v>
          </cell>
          <cell r="J17" t="str">
            <v>DWPF</v>
          </cell>
          <cell r="K17" t="str">
            <v>DWPF</v>
          </cell>
          <cell r="L17" t="str">
            <v>DWPF</v>
          </cell>
          <cell r="M17" t="str">
            <v>DWPF</v>
          </cell>
          <cell r="N17" t="str">
            <v>DWPF</v>
          </cell>
          <cell r="O17" t="str">
            <v>STC</v>
          </cell>
          <cell r="P17" t="str">
            <v>STC</v>
          </cell>
          <cell r="Q17" t="str">
            <v>STC</v>
          </cell>
          <cell r="R17" t="str">
            <v>STC</v>
          </cell>
          <cell r="S17" t="str">
            <v>STC</v>
          </cell>
          <cell r="T17" t="str">
            <v>DWPF</v>
          </cell>
          <cell r="U17" t="str">
            <v>DWPF</v>
          </cell>
          <cell r="V17" t="str">
            <v>DWPF</v>
          </cell>
          <cell r="W17" t="str">
            <v>DWPF</v>
          </cell>
          <cell r="X17" t="str">
            <v>DWPF</v>
          </cell>
          <cell r="Y17" t="str">
            <v>DWPF</v>
          </cell>
          <cell r="Z17" t="str">
            <v>DWPF</v>
          </cell>
          <cell r="AA17" t="str">
            <v>--</v>
          </cell>
          <cell r="AB17" t="str">
            <v>--</v>
          </cell>
          <cell r="AC17" t="str">
            <v>--</v>
          </cell>
          <cell r="AD17" t="str">
            <v>--</v>
          </cell>
          <cell r="AE17" t="str">
            <v>--</v>
          </cell>
          <cell r="AF17" t="str">
            <v>--</v>
          </cell>
        </row>
        <row r="18">
          <cell r="F18" t="str">
            <v>Ownership%</v>
          </cell>
          <cell r="H18">
            <v>1</v>
          </cell>
          <cell r="I18">
            <v>1</v>
          </cell>
          <cell r="J18">
            <v>1</v>
          </cell>
          <cell r="K18">
            <v>1</v>
          </cell>
          <cell r="L18">
            <v>1</v>
          </cell>
          <cell r="M18">
            <v>1</v>
          </cell>
          <cell r="N18">
            <v>1</v>
          </cell>
          <cell r="O18">
            <v>1</v>
          </cell>
          <cell r="P18">
            <v>1</v>
          </cell>
          <cell r="Q18">
            <v>1</v>
          </cell>
          <cell r="R18">
            <v>1</v>
          </cell>
          <cell r="S18">
            <v>0.5</v>
          </cell>
          <cell r="T18">
            <v>0.5</v>
          </cell>
          <cell r="U18">
            <v>0.5</v>
          </cell>
          <cell r="V18">
            <v>0.5</v>
          </cell>
          <cell r="W18">
            <v>0.5</v>
          </cell>
          <cell r="X18">
            <v>0.5</v>
          </cell>
          <cell r="Y18">
            <v>0.5</v>
          </cell>
          <cell r="Z18">
            <v>1</v>
          </cell>
          <cell r="AA18">
            <v>0</v>
          </cell>
          <cell r="AB18">
            <v>0</v>
          </cell>
          <cell r="AC18">
            <v>0</v>
          </cell>
          <cell r="AD18">
            <v>0</v>
          </cell>
          <cell r="AE18">
            <v>0</v>
          </cell>
          <cell r="AF18">
            <v>0</v>
          </cell>
        </row>
        <row r="19">
          <cell r="F19" t="str">
            <v>Co owner</v>
          </cell>
          <cell r="H19" t="str">
            <v>--</v>
          </cell>
          <cell r="I19" t="str">
            <v>--</v>
          </cell>
          <cell r="J19" t="str">
            <v>--</v>
          </cell>
          <cell r="K19" t="str">
            <v>--</v>
          </cell>
          <cell r="L19" t="str">
            <v>--</v>
          </cell>
          <cell r="M19" t="str">
            <v>--</v>
          </cell>
          <cell r="O19" t="str">
            <v>--</v>
          </cell>
          <cell r="P19" t="str">
            <v>--</v>
          </cell>
          <cell r="Q19" t="str">
            <v>--</v>
          </cell>
          <cell r="R19" t="str">
            <v>--</v>
          </cell>
          <cell r="S19" t="str">
            <v>Westfield</v>
          </cell>
          <cell r="T19" t="str">
            <v>Westfield</v>
          </cell>
          <cell r="U19" t="str">
            <v>Westfield</v>
          </cell>
          <cell r="V19" t="str">
            <v>Westfield</v>
          </cell>
          <cell r="W19" t="str">
            <v>Westfield</v>
          </cell>
          <cell r="X19" t="str">
            <v>Westfield</v>
          </cell>
          <cell r="Y19" t="str">
            <v>Westfield</v>
          </cell>
          <cell r="Z19" t="str">
            <v>--</v>
          </cell>
          <cell r="AA19" t="str">
            <v>--</v>
          </cell>
          <cell r="AB19" t="str">
            <v>--</v>
          </cell>
          <cell r="AC19" t="str">
            <v>--</v>
          </cell>
          <cell r="AD19" t="str">
            <v>--</v>
          </cell>
          <cell r="AE19" t="str">
            <v>--</v>
          </cell>
          <cell r="AF19" t="str">
            <v>--</v>
          </cell>
        </row>
        <row r="21">
          <cell r="F21" t="str">
            <v>Location - City</v>
          </cell>
          <cell r="H21" t="str">
            <v>Townsville</v>
          </cell>
          <cell r="I21" t="str">
            <v>Townsville</v>
          </cell>
          <cell r="J21" t="str">
            <v>Townsville</v>
          </cell>
          <cell r="K21" t="str">
            <v>Townsville</v>
          </cell>
          <cell r="L21" t="str">
            <v>Townsville</v>
          </cell>
          <cell r="M21" t="str">
            <v>Townsville</v>
          </cell>
          <cell r="N21" t="str">
            <v>Townsville</v>
          </cell>
          <cell r="O21" t="str">
            <v>Tweed Heads</v>
          </cell>
          <cell r="P21" t="str">
            <v>Brisbane</v>
          </cell>
          <cell r="Q21" t="str">
            <v>Cairns</v>
          </cell>
          <cell r="R21" t="str">
            <v>Sydney</v>
          </cell>
          <cell r="S21" t="str">
            <v>Melbourne</v>
          </cell>
          <cell r="T21" t="str">
            <v>Sydney</v>
          </cell>
          <cell r="U21" t="str">
            <v>Melbourne</v>
          </cell>
          <cell r="V21" t="str">
            <v>Brisbane</v>
          </cell>
          <cell r="W21" t="str">
            <v>Adelaide</v>
          </cell>
          <cell r="X21" t="str">
            <v>Sydney</v>
          </cell>
          <cell r="Y21" t="str">
            <v>Sydney</v>
          </cell>
          <cell r="Z21" t="str">
            <v>Brisbane</v>
          </cell>
          <cell r="AA21" t="str">
            <v>--</v>
          </cell>
          <cell r="AB21" t="str">
            <v>--</v>
          </cell>
          <cell r="AC21" t="str">
            <v>--</v>
          </cell>
          <cell r="AD21" t="str">
            <v>--</v>
          </cell>
          <cell r="AE21" t="str">
            <v>--</v>
          </cell>
          <cell r="AF21" t="str">
            <v>--</v>
          </cell>
        </row>
        <row r="22">
          <cell r="F22" t="str">
            <v>State</v>
          </cell>
          <cell r="H22" t="str">
            <v>QLD</v>
          </cell>
          <cell r="I22" t="str">
            <v>QLD</v>
          </cell>
          <cell r="J22" t="str">
            <v>QLD</v>
          </cell>
          <cell r="K22" t="str">
            <v>QLD</v>
          </cell>
          <cell r="L22" t="str">
            <v>QLD</v>
          </cell>
          <cell r="M22" t="str">
            <v>QLD</v>
          </cell>
          <cell r="N22" t="str">
            <v>QLD</v>
          </cell>
          <cell r="O22" t="str">
            <v>NSW</v>
          </cell>
          <cell r="P22" t="str">
            <v>QLD</v>
          </cell>
          <cell r="Q22" t="str">
            <v>QLD</v>
          </cell>
          <cell r="R22" t="str">
            <v>NSW</v>
          </cell>
          <cell r="S22" t="str">
            <v>VIC</v>
          </cell>
          <cell r="T22" t="str">
            <v>NSW</v>
          </cell>
          <cell r="U22" t="str">
            <v>VIC</v>
          </cell>
          <cell r="V22" t="str">
            <v>QLD</v>
          </cell>
          <cell r="W22" t="str">
            <v>SA</v>
          </cell>
          <cell r="X22" t="str">
            <v>NSW</v>
          </cell>
          <cell r="Y22" t="str">
            <v>NSW</v>
          </cell>
          <cell r="Z22" t="str">
            <v>QLD</v>
          </cell>
          <cell r="AA22" t="str">
            <v>--</v>
          </cell>
          <cell r="AB22" t="str">
            <v>--</v>
          </cell>
          <cell r="AC22" t="str">
            <v>--</v>
          </cell>
          <cell r="AD22" t="str">
            <v>--</v>
          </cell>
          <cell r="AE22" t="str">
            <v>--</v>
          </cell>
          <cell r="AF22" t="str">
            <v>--</v>
          </cell>
        </row>
        <row r="23">
          <cell r="F23" t="str">
            <v>Building Type</v>
          </cell>
          <cell r="H23" t="str">
            <v>Sub Regional</v>
          </cell>
          <cell r="I23" t="str">
            <v>Sub Regional</v>
          </cell>
          <cell r="J23" t="str">
            <v>Sub Regional</v>
          </cell>
          <cell r="K23" t="str">
            <v>Sub Regional</v>
          </cell>
          <cell r="L23" t="str">
            <v>Sub Regional</v>
          </cell>
          <cell r="M23" t="str">
            <v>Sub Regional</v>
          </cell>
          <cell r="N23" t="str">
            <v>Sub Regional</v>
          </cell>
          <cell r="O23" t="str">
            <v>Sub Regional</v>
          </cell>
          <cell r="P23" t="str">
            <v>Sub Regional</v>
          </cell>
          <cell r="Q23" t="str">
            <v>Sub Regional</v>
          </cell>
          <cell r="R23" t="str">
            <v>Sub Regional</v>
          </cell>
          <cell r="S23" t="str">
            <v>Super Regional</v>
          </cell>
          <cell r="T23" t="str">
            <v>Super Regional</v>
          </cell>
          <cell r="U23" t="str">
            <v>Sub Regional</v>
          </cell>
          <cell r="V23" t="str">
            <v>Regional</v>
          </cell>
          <cell r="W23" t="str">
            <v>Regional</v>
          </cell>
          <cell r="X23" t="str">
            <v>Major Regional</v>
          </cell>
          <cell r="Y23" t="str">
            <v>Regional</v>
          </cell>
          <cell r="Z23" t="str">
            <v>Sub Regional</v>
          </cell>
          <cell r="AA23" t="str">
            <v>--</v>
          </cell>
          <cell r="AB23" t="str">
            <v>--</v>
          </cell>
          <cell r="AC23" t="str">
            <v>--</v>
          </cell>
          <cell r="AD23" t="str">
            <v>--</v>
          </cell>
          <cell r="AE23" t="str">
            <v>--</v>
          </cell>
          <cell r="AF23" t="str">
            <v>--</v>
          </cell>
        </row>
        <row r="25">
          <cell r="F25" t="str">
            <v>Site Area [Hectares]</v>
          </cell>
          <cell r="K25">
            <v>9.9987999999999992</v>
          </cell>
          <cell r="L25">
            <v>13.678000000000001</v>
          </cell>
          <cell r="M25">
            <v>2.9540000000000002</v>
          </cell>
          <cell r="N25">
            <v>26.630800000000001</v>
          </cell>
          <cell r="O25">
            <v>12.19</v>
          </cell>
          <cell r="P25">
            <v>10.050000000000001</v>
          </cell>
          <cell r="Q25">
            <v>12.396599999999999</v>
          </cell>
          <cell r="R25">
            <v>5.9568000000000003</v>
          </cell>
          <cell r="S25">
            <v>30.97</v>
          </cell>
          <cell r="T25">
            <v>7.2629999999999999</v>
          </cell>
          <cell r="U25">
            <v>40.22</v>
          </cell>
          <cell r="V25">
            <v>25.92</v>
          </cell>
          <cell r="W25">
            <v>20.368500000000001</v>
          </cell>
          <cell r="X25">
            <v>3.2581000000000002</v>
          </cell>
          <cell r="Y25">
            <v>15.66</v>
          </cell>
          <cell r="Z25">
            <v>6</v>
          </cell>
          <cell r="AA25">
            <v>0</v>
          </cell>
          <cell r="AB25">
            <v>0</v>
          </cell>
          <cell r="AC25">
            <v>0</v>
          </cell>
          <cell r="AD25">
            <v>0</v>
          </cell>
          <cell r="AE25">
            <v>0</v>
          </cell>
          <cell r="AF25">
            <v>0</v>
          </cell>
        </row>
        <row r="26">
          <cell r="F26" t="str">
            <v>Site Area [m2]</v>
          </cell>
          <cell r="K26">
            <v>99988</v>
          </cell>
          <cell r="L26">
            <v>136780</v>
          </cell>
          <cell r="M26">
            <v>29540</v>
          </cell>
          <cell r="N26">
            <v>266308</v>
          </cell>
          <cell r="O26">
            <v>121900</v>
          </cell>
          <cell r="P26">
            <v>100500</v>
          </cell>
          <cell r="Q26">
            <v>123966</v>
          </cell>
          <cell r="R26">
            <v>59568</v>
          </cell>
          <cell r="S26">
            <v>309700</v>
          </cell>
          <cell r="T26">
            <v>72630</v>
          </cell>
          <cell r="U26">
            <v>402200</v>
          </cell>
          <cell r="V26">
            <v>259200</v>
          </cell>
          <cell r="W26">
            <v>203685</v>
          </cell>
          <cell r="X26">
            <v>32581</v>
          </cell>
          <cell r="Y26">
            <v>156600</v>
          </cell>
          <cell r="Z26">
            <v>60000</v>
          </cell>
          <cell r="AA26">
            <v>0</v>
          </cell>
          <cell r="AB26">
            <v>0</v>
          </cell>
          <cell r="AC26">
            <v>0</v>
          </cell>
          <cell r="AD26">
            <v>0</v>
          </cell>
          <cell r="AE26">
            <v>0</v>
          </cell>
          <cell r="AF26">
            <v>0</v>
          </cell>
        </row>
        <row r="28">
          <cell r="F28" t="str">
            <v>Carpark Spaces</v>
          </cell>
          <cell r="K28">
            <v>528</v>
          </cell>
          <cell r="L28">
            <v>2400</v>
          </cell>
          <cell r="M28">
            <v>325</v>
          </cell>
          <cell r="N28">
            <v>3253</v>
          </cell>
          <cell r="O28">
            <v>2200</v>
          </cell>
          <cell r="P28">
            <v>1596</v>
          </cell>
          <cell r="Q28">
            <v>1673</v>
          </cell>
          <cell r="R28">
            <v>969</v>
          </cell>
          <cell r="S28">
            <v>6344</v>
          </cell>
          <cell r="T28">
            <v>4982</v>
          </cell>
          <cell r="U28">
            <v>2300</v>
          </cell>
          <cell r="V28">
            <v>3180</v>
          </cell>
          <cell r="W28">
            <v>3429</v>
          </cell>
          <cell r="X28">
            <v>3020</v>
          </cell>
          <cell r="Y28">
            <v>2600</v>
          </cell>
          <cell r="Z28">
            <v>1000</v>
          </cell>
          <cell r="AA28">
            <v>0</v>
          </cell>
          <cell r="AB28">
            <v>0</v>
          </cell>
          <cell r="AC28">
            <v>0</v>
          </cell>
          <cell r="AD28">
            <v>0</v>
          </cell>
          <cell r="AE28">
            <v>0</v>
          </cell>
          <cell r="AF28">
            <v>0</v>
          </cell>
        </row>
        <row r="29">
          <cell r="K29">
            <v>4.2365401588702563</v>
          </cell>
          <cell r="L29">
            <v>6.4486659322352686</v>
          </cell>
          <cell r="M29">
            <v>4.6911085450346421</v>
          </cell>
          <cell r="N29">
            <v>5.7465375918598083</v>
          </cell>
          <cell r="O29">
            <v>4.5822832267605342</v>
          </cell>
          <cell r="P29">
            <v>3.8216587962684705</v>
          </cell>
          <cell r="Q29">
            <v>5.6790986764611029</v>
          </cell>
          <cell r="R29">
            <v>5.2319497732821771</v>
          </cell>
          <cell r="S29">
            <v>4.4630294571200215</v>
          </cell>
          <cell r="T29">
            <v>5.3740127328073664</v>
          </cell>
          <cell r="U29">
            <v>4.4339058855281168</v>
          </cell>
          <cell r="V29">
            <v>5.1813724771359722</v>
          </cell>
          <cell r="W29">
            <v>4.725880986081461</v>
          </cell>
          <cell r="X29">
            <v>4.8279368083820664</v>
          </cell>
          <cell r="Y29">
            <v>4.3246911588342627</v>
          </cell>
          <cell r="Z29">
            <v>5.1421813133131069</v>
          </cell>
          <cell r="AA29" t="e">
            <v>#DIV/0!</v>
          </cell>
          <cell r="AB29" t="e">
            <v>#DIV/0!</v>
          </cell>
          <cell r="AC29" t="e">
            <v>#DIV/0!</v>
          </cell>
          <cell r="AD29" t="e">
            <v>#DIV/0!</v>
          </cell>
          <cell r="AE29" t="e">
            <v>#DIV/0!</v>
          </cell>
          <cell r="AF29" t="e">
            <v>#DIV/0!</v>
          </cell>
        </row>
        <row r="36">
          <cell r="F36" t="str">
            <v>Lower Range Area Majors</v>
          </cell>
          <cell r="K36">
            <v>2000</v>
          </cell>
          <cell r="L36">
            <v>2000</v>
          </cell>
          <cell r="M36">
            <v>2000.01</v>
          </cell>
          <cell r="O36">
            <v>2000</v>
          </cell>
          <cell r="P36">
            <v>2000</v>
          </cell>
          <cell r="Q36">
            <v>2000</v>
          </cell>
          <cell r="R36">
            <v>2000</v>
          </cell>
          <cell r="S36">
            <v>2500</v>
          </cell>
          <cell r="T36">
            <v>2000.01</v>
          </cell>
          <cell r="U36">
            <v>2000.001</v>
          </cell>
          <cell r="V36">
            <v>2000.001</v>
          </cell>
          <cell r="W36">
            <v>2000.001</v>
          </cell>
          <cell r="X36">
            <v>2000.001</v>
          </cell>
          <cell r="Y36">
            <v>2000.001</v>
          </cell>
          <cell r="Z36">
            <v>2000.001</v>
          </cell>
          <cell r="AA36">
            <v>0</v>
          </cell>
          <cell r="AB36">
            <v>0</v>
          </cell>
          <cell r="AC36">
            <v>0</v>
          </cell>
          <cell r="AD36">
            <v>0</v>
          </cell>
          <cell r="AE36">
            <v>0</v>
          </cell>
          <cell r="AF36">
            <v>0</v>
          </cell>
        </row>
        <row r="37">
          <cell r="F37" t="str">
            <v>Lower Range Area Mini Majors</v>
          </cell>
          <cell r="K37">
            <v>1000</v>
          </cell>
          <cell r="L37">
            <v>400</v>
          </cell>
          <cell r="M37">
            <v>400</v>
          </cell>
          <cell r="O37">
            <v>400</v>
          </cell>
          <cell r="P37">
            <v>400</v>
          </cell>
          <cell r="Q37">
            <v>400</v>
          </cell>
          <cell r="R37">
            <v>400</v>
          </cell>
          <cell r="S37">
            <v>1100</v>
          </cell>
          <cell r="T37">
            <v>400</v>
          </cell>
          <cell r="U37">
            <v>400</v>
          </cell>
          <cell r="V37">
            <v>400</v>
          </cell>
          <cell r="W37">
            <v>400</v>
          </cell>
          <cell r="X37">
            <v>400</v>
          </cell>
          <cell r="Y37">
            <v>400</v>
          </cell>
          <cell r="Z37">
            <v>400</v>
          </cell>
          <cell r="AA37">
            <v>0</v>
          </cell>
          <cell r="AB37">
            <v>0</v>
          </cell>
          <cell r="AC37">
            <v>0</v>
          </cell>
          <cell r="AD37">
            <v>0</v>
          </cell>
          <cell r="AE37">
            <v>0</v>
          </cell>
          <cell r="AF37">
            <v>0</v>
          </cell>
        </row>
        <row r="39">
          <cell r="F39" t="str">
            <v>Wale By Income [BR]</v>
          </cell>
          <cell r="K39">
            <v>4.7737236106869867</v>
          </cell>
          <cell r="L39">
            <v>3.3859327029122315</v>
          </cell>
          <cell r="M39">
            <v>3.8183889956255763</v>
          </cell>
          <cell r="N39">
            <v>3.5980877324356881</v>
          </cell>
          <cell r="O39">
            <v>3.2773751802615441</v>
          </cell>
          <cell r="P39">
            <v>3.3682753103732415</v>
          </cell>
          <cell r="Q39">
            <v>6.0567962300673068</v>
          </cell>
          <cell r="R39">
            <v>2.6612811317614837</v>
          </cell>
          <cell r="S39">
            <v>2.7641081247017221</v>
          </cell>
          <cell r="T39">
            <v>2.0175939347030805</v>
          </cell>
          <cell r="U39">
            <v>4.6173113213265671</v>
          </cell>
          <cell r="V39">
            <v>5.291432457851645</v>
          </cell>
          <cell r="W39">
            <v>3.5457492513699012</v>
          </cell>
          <cell r="X39">
            <v>2.2176374193096149</v>
          </cell>
          <cell r="Y39">
            <v>4.122002656350876</v>
          </cell>
          <cell r="Z39">
            <v>3.4059368497193772</v>
          </cell>
          <cell r="AA39">
            <v>0</v>
          </cell>
          <cell r="AB39">
            <v>0</v>
          </cell>
          <cell r="AC39">
            <v>0</v>
          </cell>
          <cell r="AD39">
            <v>0</v>
          </cell>
          <cell r="AE39">
            <v>0</v>
          </cell>
          <cell r="AF39">
            <v>0</v>
          </cell>
        </row>
        <row r="40">
          <cell r="F40" t="str">
            <v>Wale By Area</v>
          </cell>
          <cell r="K40">
            <v>4.9123022887057024</v>
          </cell>
          <cell r="L40">
            <v>5.1728400968660706</v>
          </cell>
          <cell r="M40">
            <v>3.416299794458177</v>
          </cell>
          <cell r="N40">
            <v>4.9005041387296844</v>
          </cell>
          <cell r="O40">
            <v>3.7170268215842666</v>
          </cell>
          <cell r="P40">
            <v>3.9604803624816354</v>
          </cell>
          <cell r="Q40">
            <v>7.0910222679890449</v>
          </cell>
          <cell r="R40">
            <v>1.2434298092150489</v>
          </cell>
          <cell r="S40">
            <v>3.5549562099478909</v>
          </cell>
          <cell r="T40">
            <v>2.6399489866804364</v>
          </cell>
          <cell r="U40">
            <v>7.5557541061920563</v>
          </cell>
          <cell r="V40">
            <v>9.5635388883278303</v>
          </cell>
          <cell r="W40">
            <v>4.0609316150483741</v>
          </cell>
          <cell r="X40">
            <v>1.5871597803660809</v>
          </cell>
          <cell r="Y40">
            <v>6.6114937753744698</v>
          </cell>
          <cell r="Z40">
            <v>3.933663482587658</v>
          </cell>
          <cell r="AA40">
            <v>0</v>
          </cell>
          <cell r="AB40">
            <v>0</v>
          </cell>
          <cell r="AC40">
            <v>0</v>
          </cell>
          <cell r="AD40">
            <v>0</v>
          </cell>
          <cell r="AE40">
            <v>0</v>
          </cell>
          <cell r="AF40">
            <v>0</v>
          </cell>
        </row>
        <row r="41">
          <cell r="F41" t="str">
            <v>Occupancy By Income [BR]</v>
          </cell>
          <cell r="K41">
            <v>0.94270846779455542</v>
          </cell>
          <cell r="L41">
            <v>0.98162695693146129</v>
          </cell>
          <cell r="M41">
            <v>0.93382775487395853</v>
          </cell>
          <cell r="N41">
            <v>0.97299979439631512</v>
          </cell>
          <cell r="O41">
            <v>0.96696663304485642</v>
          </cell>
          <cell r="P41">
            <v>0.9508692267291835</v>
          </cell>
          <cell r="Q41">
            <v>0.98761454276530847</v>
          </cell>
          <cell r="R41">
            <v>0.9890773729771295</v>
          </cell>
          <cell r="S41">
            <v>0.9815827640776188</v>
          </cell>
          <cell r="T41">
            <v>0.99339666700947493</v>
          </cell>
          <cell r="U41">
            <v>0.99579183780748881</v>
          </cell>
          <cell r="V41">
            <v>0.98997969238402472</v>
          </cell>
          <cell r="W41">
            <v>0.95182417909282047</v>
          </cell>
          <cell r="X41">
            <v>0.99034199035536663</v>
          </cell>
          <cell r="Y41">
            <v>0.99456996643563422</v>
          </cell>
          <cell r="Z41">
            <v>0.98446821753008074</v>
          </cell>
          <cell r="AA41">
            <v>0</v>
          </cell>
          <cell r="AB41">
            <v>0</v>
          </cell>
          <cell r="AC41">
            <v>0</v>
          </cell>
          <cell r="AD41">
            <v>0</v>
          </cell>
          <cell r="AE41">
            <v>0</v>
          </cell>
          <cell r="AF41">
            <v>0</v>
          </cell>
        </row>
        <row r="42">
          <cell r="F42" t="str">
            <v>Occupancy By Area</v>
          </cell>
          <cell r="K42">
            <v>0.96140576105271602</v>
          </cell>
          <cell r="L42">
            <v>0.99400811457129812</v>
          </cell>
          <cell r="M42">
            <v>0.97329676674364896</v>
          </cell>
          <cell r="N42">
            <v>0.98429550593555681</v>
          </cell>
          <cell r="O42">
            <v>0.98187915269417425</v>
          </cell>
          <cell r="P42">
            <v>0.97586320760251488</v>
          </cell>
          <cell r="Q42">
            <v>0.99446686739830747</v>
          </cell>
          <cell r="R42">
            <v>0.99323572066463583</v>
          </cell>
          <cell r="S42">
            <v>0.98130297385216281</v>
          </cell>
          <cell r="T42">
            <v>0.99810690639380228</v>
          </cell>
          <cell r="U42">
            <v>0.99957588726312341</v>
          </cell>
          <cell r="V42">
            <v>0.99661092617847713</v>
          </cell>
          <cell r="W42">
            <v>0.96339337274094194</v>
          </cell>
          <cell r="X42">
            <v>0.99665881194386807</v>
          </cell>
          <cell r="Y42">
            <v>0.99890219378275746</v>
          </cell>
          <cell r="Z42">
            <v>0.99161824445929958</v>
          </cell>
          <cell r="AA42">
            <v>0</v>
          </cell>
          <cell r="AB42">
            <v>0</v>
          </cell>
          <cell r="AC42">
            <v>0</v>
          </cell>
          <cell r="AD42">
            <v>0</v>
          </cell>
          <cell r="AE42">
            <v>0</v>
          </cell>
          <cell r="AF42">
            <v>0</v>
          </cell>
        </row>
        <row r="44">
          <cell r="F44" t="str">
            <v>No Tenants Majors</v>
          </cell>
          <cell r="K44">
            <v>2</v>
          </cell>
          <cell r="L44">
            <v>4</v>
          </cell>
          <cell r="M44">
            <v>1</v>
          </cell>
          <cell r="N44">
            <v>7</v>
          </cell>
          <cell r="O44">
            <v>5</v>
          </cell>
          <cell r="P44">
            <v>5</v>
          </cell>
          <cell r="Q44">
            <v>3</v>
          </cell>
          <cell r="R44">
            <v>2</v>
          </cell>
          <cell r="S44">
            <v>10</v>
          </cell>
          <cell r="T44">
            <v>8</v>
          </cell>
          <cell r="U44">
            <v>4</v>
          </cell>
          <cell r="V44">
            <v>5</v>
          </cell>
          <cell r="W44">
            <v>7</v>
          </cell>
          <cell r="X44">
            <v>6</v>
          </cell>
          <cell r="Y44">
            <v>6</v>
          </cell>
          <cell r="Z44">
            <v>2</v>
          </cell>
        </row>
        <row r="45">
          <cell r="F45" t="str">
            <v>No Tenants Mini Majors</v>
          </cell>
          <cell r="K45">
            <v>1</v>
          </cell>
          <cell r="L45">
            <v>4</v>
          </cell>
          <cell r="M45">
            <v>4</v>
          </cell>
          <cell r="N45">
            <v>9</v>
          </cell>
          <cell r="O45">
            <v>7</v>
          </cell>
          <cell r="P45">
            <v>4</v>
          </cell>
          <cell r="Q45">
            <v>6</v>
          </cell>
          <cell r="R45">
            <v>2</v>
          </cell>
          <cell r="S45">
            <v>9</v>
          </cell>
          <cell r="T45">
            <v>12</v>
          </cell>
          <cell r="U45">
            <v>12</v>
          </cell>
          <cell r="V45">
            <v>6</v>
          </cell>
          <cell r="W45">
            <v>6</v>
          </cell>
          <cell r="X45">
            <v>8</v>
          </cell>
          <cell r="Y45">
            <v>12</v>
          </cell>
          <cell r="Z45">
            <v>3</v>
          </cell>
        </row>
        <row r="46">
          <cell r="F46" t="str">
            <v>No Tenants Specialties</v>
          </cell>
          <cell r="K46">
            <v>14</v>
          </cell>
          <cell r="L46">
            <v>126</v>
          </cell>
          <cell r="M46">
            <v>13</v>
          </cell>
          <cell r="N46">
            <v>153</v>
          </cell>
          <cell r="O46">
            <v>141</v>
          </cell>
          <cell r="P46">
            <v>95</v>
          </cell>
          <cell r="Q46">
            <v>107</v>
          </cell>
          <cell r="R46">
            <v>70</v>
          </cell>
          <cell r="S46">
            <v>376</v>
          </cell>
          <cell r="T46">
            <v>293</v>
          </cell>
          <cell r="U46">
            <v>157</v>
          </cell>
          <cell r="V46">
            <v>200</v>
          </cell>
          <cell r="W46">
            <v>218</v>
          </cell>
          <cell r="X46">
            <v>237</v>
          </cell>
          <cell r="Y46">
            <v>221</v>
          </cell>
          <cell r="Z46">
            <v>73</v>
          </cell>
        </row>
        <row r="47">
          <cell r="F47" t="str">
            <v>No Tenants Vacant</v>
          </cell>
          <cell r="K47">
            <v>2</v>
          </cell>
          <cell r="L47">
            <v>5</v>
          </cell>
          <cell r="M47">
            <v>3</v>
          </cell>
          <cell r="N47">
            <v>10</v>
          </cell>
          <cell r="O47">
            <v>11</v>
          </cell>
          <cell r="P47">
            <v>10</v>
          </cell>
          <cell r="Q47">
            <v>3</v>
          </cell>
          <cell r="R47">
            <v>1</v>
          </cell>
          <cell r="S47">
            <v>13</v>
          </cell>
          <cell r="T47">
            <v>11</v>
          </cell>
          <cell r="U47">
            <v>3</v>
          </cell>
          <cell r="V47">
            <v>4</v>
          </cell>
          <cell r="W47">
            <v>20</v>
          </cell>
          <cell r="X47">
            <v>10</v>
          </cell>
          <cell r="Y47">
            <v>5</v>
          </cell>
          <cell r="Z47">
            <v>2</v>
          </cell>
        </row>
        <row r="48">
          <cell r="F48" t="str">
            <v>No Tenants Total</v>
          </cell>
          <cell r="K48">
            <v>19</v>
          </cell>
          <cell r="L48">
            <v>139</v>
          </cell>
          <cell r="M48">
            <v>21</v>
          </cell>
          <cell r="N48">
            <v>179</v>
          </cell>
          <cell r="O48">
            <v>164</v>
          </cell>
          <cell r="P48">
            <v>114</v>
          </cell>
          <cell r="Q48">
            <v>119</v>
          </cell>
          <cell r="R48">
            <v>75</v>
          </cell>
          <cell r="S48">
            <v>408</v>
          </cell>
          <cell r="T48">
            <v>324</v>
          </cell>
          <cell r="U48">
            <v>176</v>
          </cell>
          <cell r="V48">
            <v>215</v>
          </cell>
          <cell r="W48">
            <v>251</v>
          </cell>
          <cell r="X48">
            <v>261</v>
          </cell>
          <cell r="Y48">
            <v>244</v>
          </cell>
          <cell r="Z48">
            <v>80</v>
          </cell>
        </row>
        <row r="50">
          <cell r="F50" t="str">
            <v>Area Tenants Majors</v>
          </cell>
          <cell r="H50">
            <v>2573</v>
          </cell>
          <cell r="I50">
            <v>3500</v>
          </cell>
          <cell r="K50">
            <v>6073</v>
          </cell>
          <cell r="L50">
            <v>21241</v>
          </cell>
          <cell r="M50">
            <v>3141</v>
          </cell>
          <cell r="N50">
            <v>30455</v>
          </cell>
          <cell r="O50">
            <v>26665</v>
          </cell>
          <cell r="P50">
            <v>27922</v>
          </cell>
          <cell r="Q50">
            <v>13593</v>
          </cell>
          <cell r="R50">
            <v>10903</v>
          </cell>
          <cell r="S50">
            <v>60554.5</v>
          </cell>
          <cell r="T50">
            <v>56949</v>
          </cell>
          <cell r="U50">
            <v>21069</v>
          </cell>
          <cell r="V50">
            <v>35523</v>
          </cell>
          <cell r="W50">
            <v>42828.399999999994</v>
          </cell>
          <cell r="X50">
            <v>36121</v>
          </cell>
          <cell r="Y50">
            <v>30555</v>
          </cell>
          <cell r="Z50">
            <v>10046</v>
          </cell>
        </row>
        <row r="51">
          <cell r="F51" t="str">
            <v>Area Tenants Mini Majors</v>
          </cell>
          <cell r="H51">
            <v>0</v>
          </cell>
          <cell r="I51">
            <v>1402</v>
          </cell>
          <cell r="K51">
            <v>1402</v>
          </cell>
          <cell r="L51">
            <v>3054</v>
          </cell>
          <cell r="M51">
            <v>2313</v>
          </cell>
          <cell r="N51">
            <v>6769</v>
          </cell>
          <cell r="O51">
            <v>5414</v>
          </cell>
          <cell r="P51">
            <v>3528.77</v>
          </cell>
          <cell r="Q51">
            <v>5059</v>
          </cell>
          <cell r="R51">
            <v>1591</v>
          </cell>
          <cell r="S51">
            <v>14896.400000000001</v>
          </cell>
          <cell r="T51">
            <v>11537</v>
          </cell>
          <cell r="U51">
            <v>14125.8</v>
          </cell>
          <cell r="V51">
            <v>6363.2</v>
          </cell>
          <cell r="W51">
            <v>5802.7</v>
          </cell>
          <cell r="X51">
            <v>7042.6</v>
          </cell>
          <cell r="Y51">
            <v>9083.4</v>
          </cell>
          <cell r="Z51">
            <v>1430</v>
          </cell>
        </row>
        <row r="52">
          <cell r="F52" t="str">
            <v>Area Tenants Specialties</v>
          </cell>
          <cell r="H52">
            <v>3002</v>
          </cell>
          <cell r="I52">
            <v>1505</v>
          </cell>
          <cell r="K52">
            <v>4507</v>
          </cell>
          <cell r="L52">
            <v>12699</v>
          </cell>
          <cell r="M52">
            <v>1289</v>
          </cell>
          <cell r="N52">
            <v>18495</v>
          </cell>
          <cell r="O52">
            <v>15062</v>
          </cell>
          <cell r="P52">
            <v>9303.2000000000007</v>
          </cell>
          <cell r="Q52">
            <v>10643.9</v>
          </cell>
          <cell r="R52">
            <v>5901.5400000000009</v>
          </cell>
          <cell r="S52">
            <v>64037.000000000051</v>
          </cell>
          <cell r="T52">
            <v>24043.899999999998</v>
          </cell>
          <cell r="U52">
            <v>16656.2</v>
          </cell>
          <cell r="V52">
            <v>19279.5</v>
          </cell>
          <cell r="W52">
            <v>21270.700000000004</v>
          </cell>
          <cell r="X52">
            <v>19179.999999999993</v>
          </cell>
          <cell r="Y52">
            <v>20415.5</v>
          </cell>
          <cell r="Z52">
            <v>7808</v>
          </cell>
        </row>
        <row r="53">
          <cell r="F53" t="str">
            <v>Area Tenants Vacant</v>
          </cell>
          <cell r="H53">
            <v>481</v>
          </cell>
          <cell r="I53">
            <v>0</v>
          </cell>
          <cell r="K53">
            <v>481</v>
          </cell>
          <cell r="L53">
            <v>223</v>
          </cell>
          <cell r="M53">
            <v>185</v>
          </cell>
          <cell r="N53">
            <v>889</v>
          </cell>
          <cell r="O53">
            <v>870</v>
          </cell>
          <cell r="P53">
            <v>1008</v>
          </cell>
          <cell r="Q53">
            <v>163</v>
          </cell>
          <cell r="R53">
            <v>125.28</v>
          </cell>
          <cell r="S53">
            <v>2657.7000000000003</v>
          </cell>
          <cell r="T53">
            <v>175.5</v>
          </cell>
          <cell r="U53">
            <v>22</v>
          </cell>
          <cell r="V53">
            <v>208</v>
          </cell>
          <cell r="W53">
            <v>2656.1</v>
          </cell>
          <cell r="X53">
            <v>209</v>
          </cell>
          <cell r="Y53">
            <v>66</v>
          </cell>
          <cell r="Z53">
            <v>163</v>
          </cell>
        </row>
        <row r="54">
          <cell r="F54" t="str">
            <v>Area Tenants Total</v>
          </cell>
          <cell r="H54">
            <v>6056</v>
          </cell>
          <cell r="I54">
            <v>6407</v>
          </cell>
          <cell r="K54">
            <v>12463</v>
          </cell>
          <cell r="L54">
            <v>37217</v>
          </cell>
          <cell r="M54">
            <v>6928</v>
          </cell>
          <cell r="N54">
            <v>56608</v>
          </cell>
          <cell r="O54">
            <v>48011</v>
          </cell>
          <cell r="P54">
            <v>41761.97</v>
          </cell>
          <cell r="Q54">
            <v>29458.9</v>
          </cell>
          <cell r="R54">
            <v>18520.82</v>
          </cell>
          <cell r="S54">
            <v>142145.60000000006</v>
          </cell>
          <cell r="T54">
            <v>92705.4</v>
          </cell>
          <cell r="U54">
            <v>51873</v>
          </cell>
          <cell r="V54">
            <v>61373.7</v>
          </cell>
          <cell r="W54">
            <v>72557.899999999994</v>
          </cell>
          <cell r="X54">
            <v>62552.599999999991</v>
          </cell>
          <cell r="Y54">
            <v>60119.9</v>
          </cell>
          <cell r="Z54">
            <v>19447</v>
          </cell>
        </row>
        <row r="56">
          <cell r="F56" t="str">
            <v>Area Tenants Total - Ownership %</v>
          </cell>
          <cell r="H56">
            <v>6056</v>
          </cell>
          <cell r="I56">
            <v>6407</v>
          </cell>
          <cell r="K56">
            <v>12463</v>
          </cell>
          <cell r="L56">
            <v>37217</v>
          </cell>
          <cell r="M56">
            <v>6928</v>
          </cell>
          <cell r="N56">
            <v>56608</v>
          </cell>
          <cell r="O56">
            <v>48011</v>
          </cell>
          <cell r="P56">
            <v>41761.97</v>
          </cell>
          <cell r="Q56">
            <v>29458.9</v>
          </cell>
          <cell r="R56">
            <v>18520.82</v>
          </cell>
          <cell r="S56">
            <v>71072.800000000032</v>
          </cell>
          <cell r="T56">
            <v>46352.7</v>
          </cell>
          <cell r="U56">
            <v>25936.5</v>
          </cell>
          <cell r="V56">
            <v>30686.85</v>
          </cell>
          <cell r="W56">
            <v>36278.949999999997</v>
          </cell>
          <cell r="X56">
            <v>31276.299999999996</v>
          </cell>
          <cell r="Y56">
            <v>30059.95</v>
          </cell>
          <cell r="Z56">
            <v>19447</v>
          </cell>
        </row>
        <row r="58">
          <cell r="F58" t="str">
            <v>Specialty Area m2</v>
          </cell>
          <cell r="K58">
            <v>4300</v>
          </cell>
          <cell r="L58">
            <v>10100</v>
          </cell>
          <cell r="M58">
            <v>1199</v>
          </cell>
          <cell r="O58">
            <v>12373</v>
          </cell>
          <cell r="P58">
            <v>8355</v>
          </cell>
          <cell r="Q58">
            <v>7893</v>
          </cell>
          <cell r="R58">
            <v>3452</v>
          </cell>
          <cell r="S58">
            <v>30849</v>
          </cell>
          <cell r="T58">
            <v>25240</v>
          </cell>
          <cell r="U58">
            <v>14448</v>
          </cell>
          <cell r="V58">
            <v>15569</v>
          </cell>
          <cell r="W58">
            <v>13699</v>
          </cell>
          <cell r="X58">
            <v>17270</v>
          </cell>
          <cell r="Y58">
            <v>16705</v>
          </cell>
          <cell r="Z58">
            <v>0</v>
          </cell>
          <cell r="AA58">
            <v>0</v>
          </cell>
          <cell r="AB58">
            <v>0</v>
          </cell>
          <cell r="AC58">
            <v>0</v>
          </cell>
          <cell r="AD58">
            <v>0</v>
          </cell>
          <cell r="AE58">
            <v>0</v>
          </cell>
          <cell r="AF58">
            <v>0</v>
          </cell>
        </row>
        <row r="62">
          <cell r="F62" t="str">
            <v>Net Inc Tenants Majors</v>
          </cell>
          <cell r="K62">
            <v>1248361</v>
          </cell>
          <cell r="L62">
            <v>4113210</v>
          </cell>
          <cell r="M62">
            <v>512941</v>
          </cell>
          <cell r="N62">
            <v>5874512</v>
          </cell>
          <cell r="O62">
            <v>4587491</v>
          </cell>
          <cell r="P62">
            <v>4984339</v>
          </cell>
          <cell r="Q62">
            <v>3519321</v>
          </cell>
          <cell r="R62">
            <v>2019564</v>
          </cell>
          <cell r="S62">
            <v>8768236</v>
          </cell>
          <cell r="T62">
            <v>11455060</v>
          </cell>
          <cell r="U62">
            <v>3790218</v>
          </cell>
          <cell r="V62">
            <v>7241075</v>
          </cell>
          <cell r="W62">
            <v>6710832.8233139999</v>
          </cell>
          <cell r="X62">
            <v>6233806</v>
          </cell>
          <cell r="Y62">
            <v>6329599</v>
          </cell>
          <cell r="Z62">
            <v>1994689</v>
          </cell>
        </row>
        <row r="63">
          <cell r="F63" t="str">
            <v>Net Inc Tenants Mini Majors</v>
          </cell>
          <cell r="K63">
            <v>213218</v>
          </cell>
          <cell r="L63">
            <v>1228950</v>
          </cell>
          <cell r="M63">
            <v>511021</v>
          </cell>
          <cell r="N63">
            <v>1953189</v>
          </cell>
          <cell r="O63">
            <v>1724414</v>
          </cell>
          <cell r="P63">
            <v>875137</v>
          </cell>
          <cell r="Q63">
            <v>1647839</v>
          </cell>
          <cell r="R63">
            <v>172192</v>
          </cell>
          <cell r="S63">
            <v>4454516</v>
          </cell>
          <cell r="T63">
            <v>8602297</v>
          </cell>
          <cell r="U63">
            <v>3433115</v>
          </cell>
          <cell r="V63">
            <v>2698054</v>
          </cell>
          <cell r="W63">
            <v>1734810.1850060001</v>
          </cell>
          <cell r="X63">
            <v>3958821</v>
          </cell>
          <cell r="Y63">
            <v>3793385</v>
          </cell>
          <cell r="Z63">
            <v>505159</v>
          </cell>
        </row>
        <row r="64">
          <cell r="F64" t="str">
            <v>Net Inc Tenants Specialties</v>
          </cell>
          <cell r="K64">
            <v>1204064</v>
          </cell>
          <cell r="L64">
            <v>11709942</v>
          </cell>
          <cell r="M64">
            <v>506789</v>
          </cell>
          <cell r="N64">
            <v>13420795</v>
          </cell>
          <cell r="O64">
            <v>13297690</v>
          </cell>
          <cell r="P64">
            <v>7195813</v>
          </cell>
          <cell r="Q64">
            <v>7442103</v>
          </cell>
          <cell r="R64">
            <v>5278872</v>
          </cell>
          <cell r="S64">
            <v>61331813</v>
          </cell>
          <cell r="T64">
            <v>54349010</v>
          </cell>
          <cell r="U64">
            <v>14425076</v>
          </cell>
          <cell r="V64">
            <v>21873613</v>
          </cell>
          <cell r="W64">
            <v>25650499.02215701</v>
          </cell>
          <cell r="X64">
            <v>32156807</v>
          </cell>
          <cell r="Y64">
            <v>24192032</v>
          </cell>
          <cell r="Z64">
            <v>5410489</v>
          </cell>
        </row>
        <row r="65">
          <cell r="F65" t="str">
            <v>Net Inc Tenants Vacant</v>
          </cell>
          <cell r="K65">
            <v>162000</v>
          </cell>
          <cell r="L65">
            <v>319163</v>
          </cell>
          <cell r="M65">
            <v>108471</v>
          </cell>
          <cell r="N65">
            <v>589634</v>
          </cell>
          <cell r="O65">
            <v>669900</v>
          </cell>
          <cell r="P65">
            <v>674558</v>
          </cell>
          <cell r="Q65">
            <v>158130</v>
          </cell>
          <cell r="R65">
            <v>82500</v>
          </cell>
          <cell r="S65">
            <v>1398852</v>
          </cell>
          <cell r="T65">
            <v>494596</v>
          </cell>
          <cell r="U65">
            <v>91485</v>
          </cell>
          <cell r="V65">
            <v>322000</v>
          </cell>
          <cell r="W65">
            <v>1725749.007187</v>
          </cell>
          <cell r="X65">
            <v>413000</v>
          </cell>
          <cell r="Y65">
            <v>187349</v>
          </cell>
          <cell r="Z65">
            <v>124800</v>
          </cell>
        </row>
        <row r="66">
          <cell r="F66" t="str">
            <v>Net Inc Tenants Total</v>
          </cell>
          <cell r="K66">
            <v>2827643</v>
          </cell>
          <cell r="L66">
            <v>17371265</v>
          </cell>
          <cell r="M66">
            <v>1639222</v>
          </cell>
          <cell r="N66">
            <v>21838130</v>
          </cell>
          <cell r="O66">
            <v>20279495</v>
          </cell>
          <cell r="P66">
            <v>13729847</v>
          </cell>
          <cell r="Q66">
            <v>12767393</v>
          </cell>
          <cell r="R66">
            <v>7553128</v>
          </cell>
          <cell r="S66">
            <v>75953417</v>
          </cell>
          <cell r="T66">
            <v>74900963</v>
          </cell>
          <cell r="U66">
            <v>21739894</v>
          </cell>
          <cell r="V66">
            <v>32134742</v>
          </cell>
          <cell r="W66">
            <v>35821891.037664011</v>
          </cell>
          <cell r="X66">
            <v>42762434</v>
          </cell>
          <cell r="Y66">
            <v>34502365</v>
          </cell>
          <cell r="Z66">
            <v>8035137</v>
          </cell>
        </row>
        <row r="67">
          <cell r="F67" t="str">
            <v>Net Inc Tenants Total - Ownership %</v>
          </cell>
          <cell r="K67">
            <v>2827643</v>
          </cell>
          <cell r="L67">
            <v>17371265</v>
          </cell>
          <cell r="M67">
            <v>1639222</v>
          </cell>
          <cell r="N67">
            <v>21838130</v>
          </cell>
          <cell r="O67">
            <v>20279495</v>
          </cell>
          <cell r="P67">
            <v>13729847</v>
          </cell>
          <cell r="Q67">
            <v>12767393</v>
          </cell>
          <cell r="R67">
            <v>7553128</v>
          </cell>
          <cell r="S67">
            <v>37976708.5</v>
          </cell>
          <cell r="T67">
            <v>37450481.5</v>
          </cell>
          <cell r="U67">
            <v>10869947</v>
          </cell>
          <cell r="V67">
            <v>16067371</v>
          </cell>
          <cell r="W67">
            <v>17910945.518832006</v>
          </cell>
          <cell r="X67">
            <v>21381217</v>
          </cell>
          <cell r="Y67">
            <v>17251182.5</v>
          </cell>
          <cell r="Z67">
            <v>8035137</v>
          </cell>
          <cell r="AA67">
            <v>0</v>
          </cell>
          <cell r="AB67">
            <v>0</v>
          </cell>
          <cell r="AC67">
            <v>0</v>
          </cell>
          <cell r="AD67">
            <v>0</v>
          </cell>
          <cell r="AE67">
            <v>0</v>
          </cell>
          <cell r="AF67">
            <v>0</v>
          </cell>
        </row>
        <row r="69">
          <cell r="F69" t="str">
            <v>Expiry by Area VAC</v>
          </cell>
          <cell r="K69">
            <v>481</v>
          </cell>
          <cell r="L69">
            <v>223</v>
          </cell>
          <cell r="M69">
            <v>185</v>
          </cell>
          <cell r="N69">
            <v>889</v>
          </cell>
          <cell r="O69">
            <v>870</v>
          </cell>
          <cell r="P69">
            <v>1008</v>
          </cell>
          <cell r="Q69">
            <v>163</v>
          </cell>
          <cell r="R69">
            <v>125.28</v>
          </cell>
          <cell r="S69">
            <v>2657.7000000000003</v>
          </cell>
          <cell r="T69">
            <v>175.5</v>
          </cell>
          <cell r="U69">
            <v>22</v>
          </cell>
          <cell r="V69">
            <v>208</v>
          </cell>
          <cell r="W69">
            <v>2656.1</v>
          </cell>
          <cell r="X69">
            <v>209</v>
          </cell>
          <cell r="Y69">
            <v>66</v>
          </cell>
          <cell r="Z69">
            <v>163</v>
          </cell>
          <cell r="AA69">
            <v>163</v>
          </cell>
          <cell r="AB69">
            <v>163</v>
          </cell>
          <cell r="AC69">
            <v>163</v>
          </cell>
          <cell r="AD69">
            <v>163</v>
          </cell>
          <cell r="AE69">
            <v>163</v>
          </cell>
          <cell r="AF69">
            <v>163</v>
          </cell>
        </row>
        <row r="70">
          <cell r="F70" t="str">
            <v>Expiry by Area O/S</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F71" t="str">
            <v>Expiry by Area FY14</v>
          </cell>
          <cell r="K71">
            <v>654</v>
          </cell>
          <cell r="L71">
            <v>444</v>
          </cell>
          <cell r="M71">
            <v>752</v>
          </cell>
          <cell r="N71">
            <v>1850</v>
          </cell>
          <cell r="O71">
            <v>1506</v>
          </cell>
          <cell r="P71">
            <v>1531</v>
          </cell>
          <cell r="Q71">
            <v>1013</v>
          </cell>
          <cell r="R71">
            <v>12352</v>
          </cell>
          <cell r="S71">
            <v>17699.7</v>
          </cell>
          <cell r="T71">
            <v>18206.400000000001</v>
          </cell>
          <cell r="U71">
            <v>5411</v>
          </cell>
          <cell r="V71">
            <v>5836.3</v>
          </cell>
          <cell r="W71">
            <v>3210.3</v>
          </cell>
          <cell r="X71">
            <v>32973.699999999997</v>
          </cell>
          <cell r="Y71">
            <v>1550.7</v>
          </cell>
          <cell r="Z71">
            <v>581</v>
          </cell>
          <cell r="AA71">
            <v>1013</v>
          </cell>
          <cell r="AB71">
            <v>1013</v>
          </cell>
          <cell r="AC71">
            <v>1013</v>
          </cell>
          <cell r="AD71">
            <v>1013</v>
          </cell>
          <cell r="AE71">
            <v>1013</v>
          </cell>
          <cell r="AF71">
            <v>1013</v>
          </cell>
        </row>
        <row r="72">
          <cell r="F72" t="str">
            <v>Expiry by Area FY15</v>
          </cell>
          <cell r="K72">
            <v>3346</v>
          </cell>
          <cell r="L72">
            <v>11572</v>
          </cell>
          <cell r="M72">
            <v>307</v>
          </cell>
          <cell r="N72">
            <v>15225</v>
          </cell>
          <cell r="O72">
            <v>7430</v>
          </cell>
          <cell r="P72">
            <v>16101.27</v>
          </cell>
          <cell r="Q72">
            <v>3255</v>
          </cell>
          <cell r="R72">
            <v>1348.2</v>
          </cell>
          <cell r="S72">
            <v>14036.200000000003</v>
          </cell>
          <cell r="T72">
            <v>35201.699999999997</v>
          </cell>
          <cell r="U72">
            <v>3096.6</v>
          </cell>
          <cell r="V72">
            <v>3947.5</v>
          </cell>
          <cell r="W72">
            <v>15102.5</v>
          </cell>
          <cell r="X72">
            <v>5261</v>
          </cell>
          <cell r="Y72">
            <v>7815.2</v>
          </cell>
          <cell r="Z72">
            <v>1454</v>
          </cell>
          <cell r="AA72">
            <v>3255</v>
          </cell>
          <cell r="AB72">
            <v>3255</v>
          </cell>
          <cell r="AC72">
            <v>3255</v>
          </cell>
          <cell r="AD72">
            <v>3255</v>
          </cell>
          <cell r="AE72">
            <v>3255</v>
          </cell>
          <cell r="AF72">
            <v>3255</v>
          </cell>
        </row>
        <row r="73">
          <cell r="F73" t="str">
            <v>Expiry by Area FY16</v>
          </cell>
          <cell r="K73">
            <v>164</v>
          </cell>
          <cell r="L73">
            <v>8354</v>
          </cell>
          <cell r="M73">
            <v>347</v>
          </cell>
          <cell r="N73">
            <v>8865</v>
          </cell>
          <cell r="O73">
            <v>4423</v>
          </cell>
          <cell r="P73">
            <v>1876</v>
          </cell>
          <cell r="Q73">
            <v>2219</v>
          </cell>
          <cell r="R73">
            <v>1092.33</v>
          </cell>
          <cell r="S73">
            <v>12983.400000000003</v>
          </cell>
          <cell r="T73">
            <v>4759.7</v>
          </cell>
          <cell r="U73">
            <v>4142</v>
          </cell>
          <cell r="V73">
            <v>3491.9</v>
          </cell>
          <cell r="W73">
            <v>17343.599999999999</v>
          </cell>
          <cell r="X73">
            <v>6283.4</v>
          </cell>
          <cell r="Y73">
            <v>6170.5</v>
          </cell>
          <cell r="Z73">
            <v>2151</v>
          </cell>
          <cell r="AA73">
            <v>2219</v>
          </cell>
          <cell r="AB73">
            <v>2219</v>
          </cell>
          <cell r="AC73">
            <v>2219</v>
          </cell>
          <cell r="AD73">
            <v>2219</v>
          </cell>
          <cell r="AE73">
            <v>2219</v>
          </cell>
          <cell r="AF73">
            <v>2219</v>
          </cell>
        </row>
        <row r="74">
          <cell r="F74" t="str">
            <v>Expiry by Area FY17</v>
          </cell>
          <cell r="K74">
            <v>1118</v>
          </cell>
          <cell r="L74">
            <v>3866</v>
          </cell>
          <cell r="M74">
            <v>1284</v>
          </cell>
          <cell r="N74">
            <v>6268</v>
          </cell>
          <cell r="O74">
            <v>11066</v>
          </cell>
          <cell r="P74">
            <v>715</v>
          </cell>
          <cell r="Q74">
            <v>3388</v>
          </cell>
          <cell r="R74">
            <v>919.7</v>
          </cell>
          <cell r="S74">
            <v>13125.800000000001</v>
          </cell>
          <cell r="T74">
            <v>12550.1</v>
          </cell>
          <cell r="U74">
            <v>4827.3999999999996</v>
          </cell>
          <cell r="V74">
            <v>997.5</v>
          </cell>
          <cell r="W74">
            <v>2910.1</v>
          </cell>
          <cell r="X74">
            <v>5370.6</v>
          </cell>
          <cell r="Y74">
            <v>9650.6</v>
          </cell>
          <cell r="Z74">
            <v>2071</v>
          </cell>
          <cell r="AA74">
            <v>3388</v>
          </cell>
          <cell r="AB74">
            <v>3388</v>
          </cell>
          <cell r="AC74">
            <v>3388</v>
          </cell>
          <cell r="AD74">
            <v>3388</v>
          </cell>
          <cell r="AE74">
            <v>3388</v>
          </cell>
          <cell r="AF74">
            <v>3388</v>
          </cell>
        </row>
        <row r="75">
          <cell r="F75" t="str">
            <v>Expiry by Area FY18</v>
          </cell>
          <cell r="K75">
            <v>432</v>
          </cell>
          <cell r="L75">
            <v>396</v>
          </cell>
          <cell r="M75">
            <v>3467</v>
          </cell>
          <cell r="N75">
            <v>4295</v>
          </cell>
          <cell r="O75">
            <v>14560</v>
          </cell>
          <cell r="P75">
            <v>1085</v>
          </cell>
          <cell r="Q75">
            <v>2377</v>
          </cell>
          <cell r="R75">
            <v>1565.4</v>
          </cell>
          <cell r="S75">
            <v>24056.5</v>
          </cell>
          <cell r="T75">
            <v>2410</v>
          </cell>
          <cell r="U75">
            <v>7416.1999999999989</v>
          </cell>
          <cell r="V75">
            <v>2965.9</v>
          </cell>
          <cell r="W75">
            <v>3077.7</v>
          </cell>
          <cell r="X75">
            <v>4531.8999999999996</v>
          </cell>
          <cell r="Y75">
            <v>7019.7</v>
          </cell>
          <cell r="Z75">
            <v>930</v>
          </cell>
          <cell r="AA75">
            <v>2377</v>
          </cell>
          <cell r="AB75">
            <v>2377</v>
          </cell>
          <cell r="AC75">
            <v>2377</v>
          </cell>
          <cell r="AD75">
            <v>2377</v>
          </cell>
          <cell r="AE75">
            <v>2377</v>
          </cell>
          <cell r="AF75">
            <v>2377</v>
          </cell>
        </row>
        <row r="76">
          <cell r="F76" t="str">
            <v>Expiry by Area FY19</v>
          </cell>
          <cell r="K76">
            <v>195</v>
          </cell>
          <cell r="L76">
            <v>1567</v>
          </cell>
          <cell r="M76">
            <v>0</v>
          </cell>
          <cell r="N76">
            <v>1762</v>
          </cell>
          <cell r="O76">
            <v>3989</v>
          </cell>
          <cell r="P76">
            <v>9184.7000000000007</v>
          </cell>
          <cell r="Q76">
            <v>1001.9</v>
          </cell>
          <cell r="R76">
            <v>459.79999999999995</v>
          </cell>
          <cell r="S76">
            <v>37344.9</v>
          </cell>
          <cell r="T76">
            <v>881.5</v>
          </cell>
          <cell r="U76">
            <v>5340.2000000000007</v>
          </cell>
          <cell r="V76">
            <v>3542.9</v>
          </cell>
          <cell r="W76">
            <v>6780</v>
          </cell>
          <cell r="X76">
            <v>7055.1</v>
          </cell>
          <cell r="Y76">
            <v>6476.8</v>
          </cell>
          <cell r="Z76">
            <v>10543</v>
          </cell>
          <cell r="AA76">
            <v>1001.9</v>
          </cell>
          <cell r="AB76">
            <v>1001.9</v>
          </cell>
          <cell r="AC76">
            <v>1001.9</v>
          </cell>
          <cell r="AD76">
            <v>1001.9</v>
          </cell>
          <cell r="AE76">
            <v>1001.9</v>
          </cell>
          <cell r="AF76">
            <v>1001.9</v>
          </cell>
        </row>
        <row r="77">
          <cell r="F77" t="str">
            <v>Expiry by Area FY20</v>
          </cell>
          <cell r="K77">
            <v>0</v>
          </cell>
          <cell r="L77">
            <v>2300</v>
          </cell>
          <cell r="M77">
            <v>83</v>
          </cell>
          <cell r="N77">
            <v>2383</v>
          </cell>
          <cell r="O77">
            <v>459</v>
          </cell>
          <cell r="P77">
            <v>1285</v>
          </cell>
          <cell r="Q77">
            <v>207</v>
          </cell>
          <cell r="R77">
            <v>193.8</v>
          </cell>
          <cell r="S77">
            <v>7547.3</v>
          </cell>
          <cell r="T77">
            <v>3156.5</v>
          </cell>
          <cell r="U77">
            <v>969.9</v>
          </cell>
          <cell r="V77">
            <v>1503</v>
          </cell>
          <cell r="W77">
            <v>5493</v>
          </cell>
          <cell r="X77">
            <v>713.3</v>
          </cell>
          <cell r="Y77">
            <v>98</v>
          </cell>
          <cell r="Z77">
            <v>494</v>
          </cell>
          <cell r="AA77">
            <v>207</v>
          </cell>
          <cell r="AB77">
            <v>207</v>
          </cell>
          <cell r="AC77">
            <v>207</v>
          </cell>
          <cell r="AD77">
            <v>207</v>
          </cell>
          <cell r="AE77">
            <v>207</v>
          </cell>
          <cell r="AF77">
            <v>207</v>
          </cell>
        </row>
        <row r="78">
          <cell r="F78" t="str">
            <v>Expiry by Area FY21</v>
          </cell>
          <cell r="K78">
            <v>0</v>
          </cell>
          <cell r="L78">
            <v>0</v>
          </cell>
          <cell r="M78">
            <v>0</v>
          </cell>
          <cell r="N78">
            <v>0</v>
          </cell>
          <cell r="O78">
            <v>0</v>
          </cell>
          <cell r="P78">
            <v>210</v>
          </cell>
          <cell r="Q78">
            <v>9518</v>
          </cell>
          <cell r="R78">
            <v>67.099999999999994</v>
          </cell>
          <cell r="S78">
            <v>978.5</v>
          </cell>
          <cell r="T78">
            <v>559</v>
          </cell>
          <cell r="U78">
            <v>111.7</v>
          </cell>
          <cell r="V78">
            <v>1463.7</v>
          </cell>
          <cell r="W78">
            <v>406.6</v>
          </cell>
          <cell r="X78">
            <v>0</v>
          </cell>
          <cell r="Y78">
            <v>103</v>
          </cell>
          <cell r="Z78">
            <v>368</v>
          </cell>
          <cell r="AA78">
            <v>9518</v>
          </cell>
          <cell r="AB78">
            <v>9518</v>
          </cell>
          <cell r="AC78">
            <v>9518</v>
          </cell>
          <cell r="AD78">
            <v>9518</v>
          </cell>
          <cell r="AE78">
            <v>9518</v>
          </cell>
          <cell r="AF78">
            <v>9518</v>
          </cell>
        </row>
        <row r="79">
          <cell r="F79" t="str">
            <v>Expiry by Area FY22</v>
          </cell>
          <cell r="K79">
            <v>3500</v>
          </cell>
          <cell r="L79">
            <v>0</v>
          </cell>
          <cell r="M79">
            <v>0</v>
          </cell>
          <cell r="N79">
            <v>3500</v>
          </cell>
          <cell r="O79">
            <v>0</v>
          </cell>
          <cell r="P79">
            <v>0</v>
          </cell>
          <cell r="Q79">
            <v>0</v>
          </cell>
          <cell r="R79">
            <v>0</v>
          </cell>
          <cell r="S79">
            <v>106.1</v>
          </cell>
          <cell r="T79">
            <v>0</v>
          </cell>
          <cell r="U79">
            <v>0</v>
          </cell>
          <cell r="V79">
            <v>3899</v>
          </cell>
          <cell r="W79">
            <v>4147</v>
          </cell>
          <cell r="X79">
            <v>154.6</v>
          </cell>
          <cell r="Y79">
            <v>1267.4000000000001</v>
          </cell>
          <cell r="Z79">
            <v>0</v>
          </cell>
          <cell r="AA79">
            <v>0</v>
          </cell>
          <cell r="AB79">
            <v>0</v>
          </cell>
          <cell r="AC79">
            <v>0</v>
          </cell>
          <cell r="AD79">
            <v>0</v>
          </cell>
          <cell r="AE79">
            <v>0</v>
          </cell>
          <cell r="AF79">
            <v>0</v>
          </cell>
        </row>
        <row r="80">
          <cell r="F80" t="str">
            <v>Expiry by Area FY23</v>
          </cell>
          <cell r="K80">
            <v>2573</v>
          </cell>
          <cell r="L80">
            <v>0</v>
          </cell>
          <cell r="M80">
            <v>0</v>
          </cell>
          <cell r="N80">
            <v>2573</v>
          </cell>
          <cell r="O80">
            <v>0</v>
          </cell>
          <cell r="P80">
            <v>3406</v>
          </cell>
          <cell r="Q80">
            <v>0</v>
          </cell>
          <cell r="R80">
            <v>397.2</v>
          </cell>
          <cell r="S80">
            <v>10278.5</v>
          </cell>
          <cell r="T80">
            <v>12590</v>
          </cell>
          <cell r="U80">
            <v>1171</v>
          </cell>
          <cell r="V80">
            <v>1604</v>
          </cell>
          <cell r="W80">
            <v>258</v>
          </cell>
          <cell r="X80">
            <v>0</v>
          </cell>
          <cell r="Y80">
            <v>0</v>
          </cell>
          <cell r="Z80">
            <v>100</v>
          </cell>
          <cell r="AA80">
            <v>0</v>
          </cell>
          <cell r="AB80">
            <v>0</v>
          </cell>
          <cell r="AC80">
            <v>0</v>
          </cell>
          <cell r="AD80">
            <v>0</v>
          </cell>
          <cell r="AE80">
            <v>0</v>
          </cell>
          <cell r="AF80">
            <v>0</v>
          </cell>
        </row>
        <row r="81">
          <cell r="F81" t="str">
            <v>Expiry by Area FY24</v>
          </cell>
          <cell r="K81">
            <v>0</v>
          </cell>
          <cell r="L81">
            <v>0</v>
          </cell>
          <cell r="M81">
            <v>503</v>
          </cell>
          <cell r="N81">
            <v>503</v>
          </cell>
          <cell r="O81">
            <v>0</v>
          </cell>
          <cell r="P81">
            <v>5360</v>
          </cell>
          <cell r="Q81">
            <v>0</v>
          </cell>
          <cell r="R81">
            <v>0</v>
          </cell>
          <cell r="S81">
            <v>1331</v>
          </cell>
          <cell r="T81">
            <v>0</v>
          </cell>
          <cell r="U81">
            <v>0</v>
          </cell>
          <cell r="V81">
            <v>7157</v>
          </cell>
          <cell r="W81">
            <v>11173</v>
          </cell>
          <cell r="X81">
            <v>0</v>
          </cell>
          <cell r="Y81">
            <v>0</v>
          </cell>
          <cell r="Z81">
            <v>0</v>
          </cell>
          <cell r="AA81">
            <v>0</v>
          </cell>
          <cell r="AB81">
            <v>0</v>
          </cell>
          <cell r="AC81">
            <v>0</v>
          </cell>
          <cell r="AD81">
            <v>0</v>
          </cell>
          <cell r="AE81">
            <v>0</v>
          </cell>
          <cell r="AF81">
            <v>0</v>
          </cell>
        </row>
        <row r="82">
          <cell r="F82" t="str">
            <v>Expiry by Area FUT</v>
          </cell>
          <cell r="K82">
            <v>0</v>
          </cell>
          <cell r="L82">
            <v>8495</v>
          </cell>
          <cell r="M82">
            <v>0</v>
          </cell>
          <cell r="N82">
            <v>8495</v>
          </cell>
          <cell r="O82">
            <v>3708</v>
          </cell>
          <cell r="P82">
            <v>0</v>
          </cell>
          <cell r="Q82">
            <v>6317</v>
          </cell>
          <cell r="R82">
            <v>1.0000000000218279E-2</v>
          </cell>
          <cell r="S82">
            <v>0</v>
          </cell>
          <cell r="T82">
            <v>2215</v>
          </cell>
          <cell r="U82">
            <v>19365</v>
          </cell>
          <cell r="V82">
            <v>24757</v>
          </cell>
          <cell r="W82">
            <v>0</v>
          </cell>
          <cell r="X82">
            <v>0</v>
          </cell>
          <cell r="Y82">
            <v>19902</v>
          </cell>
          <cell r="Z82">
            <v>592</v>
          </cell>
          <cell r="AA82">
            <v>6317</v>
          </cell>
          <cell r="AB82">
            <v>6317</v>
          </cell>
          <cell r="AC82">
            <v>6317</v>
          </cell>
          <cell r="AD82">
            <v>6317</v>
          </cell>
          <cell r="AE82">
            <v>6317</v>
          </cell>
          <cell r="AF82">
            <v>6317</v>
          </cell>
        </row>
        <row r="84">
          <cell r="F84" t="str">
            <v>Expiry by Income VAC</v>
          </cell>
          <cell r="K84">
            <v>162000</v>
          </cell>
          <cell r="L84">
            <v>319163</v>
          </cell>
          <cell r="M84">
            <v>108471</v>
          </cell>
          <cell r="N84">
            <v>589634</v>
          </cell>
          <cell r="O84">
            <v>669900</v>
          </cell>
          <cell r="P84">
            <v>674558</v>
          </cell>
          <cell r="Q84">
            <v>158130</v>
          </cell>
          <cell r="R84">
            <v>82500</v>
          </cell>
          <cell r="S84">
            <v>1398852</v>
          </cell>
          <cell r="T84">
            <v>494596</v>
          </cell>
          <cell r="U84">
            <v>91485</v>
          </cell>
          <cell r="V84">
            <v>322000</v>
          </cell>
          <cell r="W84">
            <v>1725749.007187</v>
          </cell>
          <cell r="X84">
            <v>413000</v>
          </cell>
          <cell r="Y84">
            <v>187349</v>
          </cell>
          <cell r="Z84">
            <v>124800</v>
          </cell>
          <cell r="AA84">
            <v>158130</v>
          </cell>
          <cell r="AB84">
            <v>158130</v>
          </cell>
          <cell r="AC84">
            <v>158130</v>
          </cell>
          <cell r="AD84">
            <v>158130</v>
          </cell>
          <cell r="AE84">
            <v>158130</v>
          </cell>
          <cell r="AF84">
            <v>158130</v>
          </cell>
        </row>
        <row r="85">
          <cell r="F85" t="str">
            <v>Expiry by Income O/S</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row>
        <row r="86">
          <cell r="F86" t="str">
            <v>Expiry by Income FY14</v>
          </cell>
          <cell r="K86">
            <v>205892</v>
          </cell>
          <cell r="L86">
            <v>585761</v>
          </cell>
          <cell r="M86">
            <v>112576</v>
          </cell>
          <cell r="N86">
            <v>904229</v>
          </cell>
          <cell r="O86">
            <v>1338667</v>
          </cell>
          <cell r="P86">
            <v>889360</v>
          </cell>
          <cell r="Q86">
            <v>749075</v>
          </cell>
          <cell r="R86">
            <v>2311220</v>
          </cell>
          <cell r="S86">
            <v>13604059</v>
          </cell>
          <cell r="T86">
            <v>20304770</v>
          </cell>
          <cell r="U86">
            <v>4652291</v>
          </cell>
          <cell r="V86">
            <v>6066196</v>
          </cell>
          <cell r="W86">
            <v>2766060.4298580005</v>
          </cell>
          <cell r="X86">
            <v>11540530</v>
          </cell>
          <cell r="Y86">
            <v>1319001</v>
          </cell>
          <cell r="Z86">
            <v>392853</v>
          </cell>
          <cell r="AA86">
            <v>749075</v>
          </cell>
          <cell r="AB86">
            <v>749075</v>
          </cell>
          <cell r="AC86">
            <v>749075</v>
          </cell>
          <cell r="AD86">
            <v>749075</v>
          </cell>
          <cell r="AE86">
            <v>749075</v>
          </cell>
          <cell r="AF86">
            <v>749075</v>
          </cell>
        </row>
        <row r="87">
          <cell r="F87" t="str">
            <v>Expiry by Income FY15</v>
          </cell>
          <cell r="K87">
            <v>732888</v>
          </cell>
          <cell r="L87">
            <v>5873464</v>
          </cell>
          <cell r="M87">
            <v>97673</v>
          </cell>
          <cell r="N87">
            <v>6704025</v>
          </cell>
          <cell r="O87">
            <v>3501063</v>
          </cell>
          <cell r="P87">
            <v>4038971</v>
          </cell>
          <cell r="Q87">
            <v>1621583</v>
          </cell>
          <cell r="R87">
            <v>764378</v>
          </cell>
          <cell r="S87">
            <v>11653261</v>
          </cell>
          <cell r="T87">
            <v>21531148</v>
          </cell>
          <cell r="U87">
            <v>2467849</v>
          </cell>
          <cell r="V87">
            <v>3815407</v>
          </cell>
          <cell r="W87">
            <v>7492694.9914480001</v>
          </cell>
          <cell r="X87">
            <v>8072885</v>
          </cell>
          <cell r="Y87">
            <v>5535992</v>
          </cell>
          <cell r="Z87">
            <v>915188</v>
          </cell>
          <cell r="AA87">
            <v>1621583</v>
          </cell>
          <cell r="AB87">
            <v>1621583</v>
          </cell>
          <cell r="AC87">
            <v>1621583</v>
          </cell>
          <cell r="AD87">
            <v>1621583</v>
          </cell>
          <cell r="AE87">
            <v>1621583</v>
          </cell>
          <cell r="AF87">
            <v>1621583</v>
          </cell>
        </row>
        <row r="88">
          <cell r="F88" t="str">
            <v>Expiry by Income FY16</v>
          </cell>
          <cell r="K88">
            <v>46008</v>
          </cell>
          <cell r="L88">
            <v>2873731</v>
          </cell>
          <cell r="M88">
            <v>135846</v>
          </cell>
          <cell r="N88">
            <v>3055585</v>
          </cell>
          <cell r="O88">
            <v>2993492</v>
          </cell>
          <cell r="P88">
            <v>1515430</v>
          </cell>
          <cell r="Q88">
            <v>1269123</v>
          </cell>
          <cell r="R88">
            <v>847375</v>
          </cell>
          <cell r="S88">
            <v>14280429</v>
          </cell>
          <cell r="T88">
            <v>8600564</v>
          </cell>
          <cell r="U88">
            <v>2082434</v>
          </cell>
          <cell r="V88">
            <v>3719850</v>
          </cell>
          <cell r="W88">
            <v>4934852.4830120001</v>
          </cell>
          <cell r="X88">
            <v>4658602</v>
          </cell>
          <cell r="Y88">
            <v>5832498</v>
          </cell>
          <cell r="Z88">
            <v>1160892</v>
          </cell>
          <cell r="AA88">
            <v>1269123</v>
          </cell>
          <cell r="AB88">
            <v>1269123</v>
          </cell>
          <cell r="AC88">
            <v>1269123</v>
          </cell>
          <cell r="AD88">
            <v>1269123</v>
          </cell>
          <cell r="AE88">
            <v>1269123</v>
          </cell>
          <cell r="AF88">
            <v>1269123</v>
          </cell>
        </row>
        <row r="89">
          <cell r="F89" t="str">
            <v>Expiry by Income FY17</v>
          </cell>
          <cell r="K89">
            <v>223120</v>
          </cell>
          <cell r="L89">
            <v>3709805</v>
          </cell>
          <cell r="M89">
            <v>271315</v>
          </cell>
          <cell r="N89">
            <v>4204240</v>
          </cell>
          <cell r="O89">
            <v>3425527</v>
          </cell>
          <cell r="P89">
            <v>625251</v>
          </cell>
          <cell r="Q89">
            <v>2273560</v>
          </cell>
          <cell r="R89">
            <v>824699</v>
          </cell>
          <cell r="S89">
            <v>7865157</v>
          </cell>
          <cell r="T89">
            <v>9436268</v>
          </cell>
          <cell r="U89">
            <v>1907054</v>
          </cell>
          <cell r="V89">
            <v>1292464</v>
          </cell>
          <cell r="W89">
            <v>3649853.6116889995</v>
          </cell>
          <cell r="X89">
            <v>5351369</v>
          </cell>
          <cell r="Y89">
            <v>6898638</v>
          </cell>
          <cell r="Z89">
            <v>1478999</v>
          </cell>
          <cell r="AA89">
            <v>2273560</v>
          </cell>
          <cell r="AB89">
            <v>2273560</v>
          </cell>
          <cell r="AC89">
            <v>2273560</v>
          </cell>
          <cell r="AD89">
            <v>2273560</v>
          </cell>
          <cell r="AE89">
            <v>2273560</v>
          </cell>
          <cell r="AF89">
            <v>2273560</v>
          </cell>
        </row>
        <row r="90">
          <cell r="F90" t="str">
            <v>Expiry by Income FY18</v>
          </cell>
          <cell r="K90">
            <v>139374</v>
          </cell>
          <cell r="L90">
            <v>393984</v>
          </cell>
          <cell r="M90">
            <v>676941</v>
          </cell>
          <cell r="N90">
            <v>1210299</v>
          </cell>
          <cell r="O90">
            <v>4275515</v>
          </cell>
          <cell r="P90">
            <v>961941</v>
          </cell>
          <cell r="Q90">
            <v>1213380</v>
          </cell>
          <cell r="R90">
            <v>1531881</v>
          </cell>
          <cell r="S90">
            <v>9012989</v>
          </cell>
          <cell r="T90">
            <v>5636104</v>
          </cell>
          <cell r="U90">
            <v>4106852</v>
          </cell>
          <cell r="V90">
            <v>4087062</v>
          </cell>
          <cell r="W90">
            <v>2930030.1854309998</v>
          </cell>
          <cell r="X90">
            <v>6354405</v>
          </cell>
          <cell r="Y90">
            <v>4197204</v>
          </cell>
          <cell r="Z90">
            <v>758913</v>
          </cell>
          <cell r="AA90">
            <v>1213380</v>
          </cell>
          <cell r="AB90">
            <v>1213380</v>
          </cell>
          <cell r="AC90">
            <v>1213380</v>
          </cell>
          <cell r="AD90">
            <v>1213380</v>
          </cell>
          <cell r="AE90">
            <v>1213380</v>
          </cell>
          <cell r="AF90">
            <v>1213380</v>
          </cell>
        </row>
        <row r="91">
          <cell r="F91" t="str">
            <v>Expiry by Income FY19</v>
          </cell>
          <cell r="K91">
            <v>70000</v>
          </cell>
          <cell r="L91">
            <v>1411434</v>
          </cell>
          <cell r="M91">
            <v>0</v>
          </cell>
          <cell r="N91">
            <v>1481434</v>
          </cell>
          <cell r="O91">
            <v>2674590</v>
          </cell>
          <cell r="P91">
            <v>3009440</v>
          </cell>
          <cell r="Q91">
            <v>844052</v>
          </cell>
          <cell r="R91">
            <v>453178</v>
          </cell>
          <cell r="S91">
            <v>10485648</v>
          </cell>
          <cell r="T91">
            <v>1836772</v>
          </cell>
          <cell r="U91">
            <v>2014272</v>
          </cell>
          <cell r="V91">
            <v>3605069</v>
          </cell>
          <cell r="W91">
            <v>5956654.4374059997</v>
          </cell>
          <cell r="X91">
            <v>5236607</v>
          </cell>
          <cell r="Y91">
            <v>5892552</v>
          </cell>
          <cell r="Z91">
            <v>2516810</v>
          </cell>
          <cell r="AA91">
            <v>844052</v>
          </cell>
          <cell r="AB91">
            <v>844052</v>
          </cell>
          <cell r="AC91">
            <v>844052</v>
          </cell>
          <cell r="AD91">
            <v>844052</v>
          </cell>
          <cell r="AE91">
            <v>844052</v>
          </cell>
          <cell r="AF91">
            <v>844052</v>
          </cell>
        </row>
        <row r="92">
          <cell r="F92" t="str">
            <v>Expiry by Income FY20</v>
          </cell>
          <cell r="K92">
            <v>0</v>
          </cell>
          <cell r="L92">
            <v>628923</v>
          </cell>
          <cell r="M92">
            <v>36400</v>
          </cell>
          <cell r="N92">
            <v>665323</v>
          </cell>
          <cell r="O92">
            <v>358217</v>
          </cell>
          <cell r="P92">
            <v>428660</v>
          </cell>
          <cell r="Q92">
            <v>117097</v>
          </cell>
          <cell r="R92">
            <v>181225</v>
          </cell>
          <cell r="S92">
            <v>2973309</v>
          </cell>
          <cell r="T92">
            <v>3241433</v>
          </cell>
          <cell r="U92">
            <v>594886</v>
          </cell>
          <cell r="V92">
            <v>640047</v>
          </cell>
          <cell r="W92">
            <v>2372367.991715</v>
          </cell>
          <cell r="X92">
            <v>853373</v>
          </cell>
          <cell r="Y92">
            <v>104000</v>
          </cell>
          <cell r="Z92">
            <v>238161</v>
          </cell>
          <cell r="AA92">
            <v>117097</v>
          </cell>
          <cell r="AB92">
            <v>117097</v>
          </cell>
          <cell r="AC92">
            <v>117097</v>
          </cell>
          <cell r="AD92">
            <v>117097</v>
          </cell>
          <cell r="AE92">
            <v>117097</v>
          </cell>
          <cell r="AF92">
            <v>117097</v>
          </cell>
        </row>
        <row r="93">
          <cell r="F93" t="str">
            <v>Expiry by Income FY21</v>
          </cell>
          <cell r="K93">
            <v>0</v>
          </cell>
          <cell r="L93">
            <v>0</v>
          </cell>
          <cell r="M93">
            <v>0</v>
          </cell>
          <cell r="N93">
            <v>0</v>
          </cell>
          <cell r="O93">
            <v>0</v>
          </cell>
          <cell r="P93">
            <v>158646</v>
          </cell>
          <cell r="Q93">
            <v>2242141</v>
          </cell>
          <cell r="R93">
            <v>56500</v>
          </cell>
          <cell r="S93">
            <v>693846</v>
          </cell>
          <cell r="T93">
            <v>1296000</v>
          </cell>
          <cell r="U93">
            <v>90000</v>
          </cell>
          <cell r="V93">
            <v>513726</v>
          </cell>
          <cell r="W93">
            <v>539950</v>
          </cell>
          <cell r="X93">
            <v>0</v>
          </cell>
          <cell r="Y93">
            <v>251485</v>
          </cell>
          <cell r="Z93">
            <v>213000</v>
          </cell>
          <cell r="AA93">
            <v>2242141</v>
          </cell>
          <cell r="AB93">
            <v>2242141</v>
          </cell>
          <cell r="AC93">
            <v>2242141</v>
          </cell>
          <cell r="AD93">
            <v>2242141</v>
          </cell>
          <cell r="AE93">
            <v>2242141</v>
          </cell>
          <cell r="AF93">
            <v>2242141</v>
          </cell>
        </row>
        <row r="94">
          <cell r="F94" t="str">
            <v>Expiry by Income FY22</v>
          </cell>
          <cell r="K94">
            <v>519841</v>
          </cell>
          <cell r="L94">
            <v>0</v>
          </cell>
          <cell r="M94">
            <v>0</v>
          </cell>
          <cell r="N94">
            <v>519841</v>
          </cell>
          <cell r="O94">
            <v>0</v>
          </cell>
          <cell r="P94">
            <v>0</v>
          </cell>
          <cell r="Q94">
            <v>0</v>
          </cell>
          <cell r="R94">
            <v>0</v>
          </cell>
          <cell r="S94">
            <v>83790</v>
          </cell>
          <cell r="T94">
            <v>0</v>
          </cell>
          <cell r="U94">
            <v>0</v>
          </cell>
          <cell r="V94">
            <v>1017397</v>
          </cell>
          <cell r="W94">
            <v>1139677.937592</v>
          </cell>
          <cell r="X94">
            <v>281663</v>
          </cell>
          <cell r="Y94">
            <v>529737</v>
          </cell>
          <cell r="Z94">
            <v>0</v>
          </cell>
          <cell r="AA94">
            <v>0</v>
          </cell>
          <cell r="AB94">
            <v>0</v>
          </cell>
          <cell r="AC94">
            <v>0</v>
          </cell>
          <cell r="AD94">
            <v>0</v>
          </cell>
          <cell r="AE94">
            <v>0</v>
          </cell>
          <cell r="AF94">
            <v>0</v>
          </cell>
        </row>
        <row r="95">
          <cell r="F95" t="str">
            <v>Expiry by Income FY23</v>
          </cell>
          <cell r="K95">
            <v>728520</v>
          </cell>
          <cell r="L95">
            <v>0</v>
          </cell>
          <cell r="M95">
            <v>0</v>
          </cell>
          <cell r="N95">
            <v>728520</v>
          </cell>
          <cell r="O95">
            <v>0</v>
          </cell>
          <cell r="P95">
            <v>902590</v>
          </cell>
          <cell r="Q95">
            <v>0</v>
          </cell>
          <cell r="R95">
            <v>489300</v>
          </cell>
          <cell r="S95">
            <v>2708633</v>
          </cell>
          <cell r="T95">
            <v>1902134</v>
          </cell>
          <cell r="U95">
            <v>600000</v>
          </cell>
          <cell r="V95">
            <v>623214</v>
          </cell>
          <cell r="W95">
            <v>130000</v>
          </cell>
          <cell r="X95">
            <v>0</v>
          </cell>
          <cell r="Y95">
            <v>0</v>
          </cell>
          <cell r="Z95">
            <v>61991</v>
          </cell>
          <cell r="AA95">
            <v>0</v>
          </cell>
          <cell r="AB95">
            <v>0</v>
          </cell>
          <cell r="AC95">
            <v>0</v>
          </cell>
          <cell r="AD95">
            <v>0</v>
          </cell>
          <cell r="AE95">
            <v>0</v>
          </cell>
          <cell r="AF95">
            <v>0</v>
          </cell>
        </row>
        <row r="96">
          <cell r="F96" t="str">
            <v>Expiry by Income FY24</v>
          </cell>
          <cell r="K96">
            <v>0</v>
          </cell>
          <cell r="L96">
            <v>0</v>
          </cell>
          <cell r="M96">
            <v>200000</v>
          </cell>
          <cell r="N96">
            <v>200000</v>
          </cell>
          <cell r="O96">
            <v>0</v>
          </cell>
          <cell r="P96">
            <v>525000</v>
          </cell>
          <cell r="Q96">
            <v>0</v>
          </cell>
          <cell r="R96">
            <v>0</v>
          </cell>
          <cell r="S96">
            <v>1193444</v>
          </cell>
          <cell r="T96">
            <v>0</v>
          </cell>
          <cell r="U96">
            <v>0</v>
          </cell>
          <cell r="V96">
            <v>1290549</v>
          </cell>
          <cell r="W96">
            <v>2183999.962326</v>
          </cell>
          <cell r="X96">
            <v>0</v>
          </cell>
          <cell r="Y96">
            <v>0</v>
          </cell>
          <cell r="Z96">
            <v>0</v>
          </cell>
          <cell r="AA96">
            <v>0</v>
          </cell>
          <cell r="AB96">
            <v>0</v>
          </cell>
          <cell r="AC96">
            <v>0</v>
          </cell>
          <cell r="AD96">
            <v>0</v>
          </cell>
          <cell r="AE96">
            <v>0</v>
          </cell>
          <cell r="AF96">
            <v>0</v>
          </cell>
        </row>
        <row r="97">
          <cell r="F97" t="str">
            <v>Expiry by Income FUT</v>
          </cell>
          <cell r="K97">
            <v>0</v>
          </cell>
          <cell r="L97">
            <v>1575000</v>
          </cell>
          <cell r="M97">
            <v>0</v>
          </cell>
          <cell r="N97">
            <v>1575000</v>
          </cell>
          <cell r="O97">
            <v>1042524</v>
          </cell>
          <cell r="P97">
            <v>0</v>
          </cell>
          <cell r="Q97">
            <v>2279252</v>
          </cell>
          <cell r="R97">
            <v>10872</v>
          </cell>
          <cell r="S97">
            <v>0</v>
          </cell>
          <cell r="T97">
            <v>621174</v>
          </cell>
          <cell r="U97">
            <v>3132771</v>
          </cell>
          <cell r="V97">
            <v>5141761</v>
          </cell>
          <cell r="W97">
            <v>0</v>
          </cell>
          <cell r="X97">
            <v>0</v>
          </cell>
          <cell r="Y97">
            <v>3753909</v>
          </cell>
          <cell r="Z97">
            <v>173530</v>
          </cell>
          <cell r="AA97">
            <v>2279252</v>
          </cell>
          <cell r="AB97">
            <v>2279252</v>
          </cell>
          <cell r="AC97">
            <v>2279252</v>
          </cell>
          <cell r="AD97">
            <v>2279252</v>
          </cell>
          <cell r="AE97">
            <v>2279252</v>
          </cell>
          <cell r="AF97">
            <v>2279252</v>
          </cell>
        </row>
        <row r="99">
          <cell r="F99" t="str">
            <v>Expiry by No of Tenancies VAC</v>
          </cell>
          <cell r="K99">
            <v>2</v>
          </cell>
          <cell r="L99">
            <v>5</v>
          </cell>
          <cell r="M99">
            <v>3</v>
          </cell>
          <cell r="N99">
            <v>10</v>
          </cell>
          <cell r="O99">
            <v>11</v>
          </cell>
          <cell r="P99">
            <v>10</v>
          </cell>
          <cell r="Q99">
            <v>3</v>
          </cell>
          <cell r="R99">
            <v>1</v>
          </cell>
          <cell r="S99">
            <v>13</v>
          </cell>
          <cell r="T99">
            <v>11</v>
          </cell>
          <cell r="U99">
            <v>3</v>
          </cell>
          <cell r="V99">
            <v>4</v>
          </cell>
          <cell r="W99">
            <v>20</v>
          </cell>
          <cell r="X99">
            <v>10</v>
          </cell>
          <cell r="Y99">
            <v>5</v>
          </cell>
          <cell r="Z99">
            <v>2</v>
          </cell>
          <cell r="AA99">
            <v>158130</v>
          </cell>
          <cell r="AB99">
            <v>158130</v>
          </cell>
          <cell r="AC99">
            <v>158130</v>
          </cell>
          <cell r="AD99">
            <v>158130</v>
          </cell>
          <cell r="AE99">
            <v>158130</v>
          </cell>
          <cell r="AF99">
            <v>158130</v>
          </cell>
        </row>
        <row r="100">
          <cell r="F100" t="str">
            <v>Expiry by No of Tenancies O/S</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row>
        <row r="101">
          <cell r="F101" t="str">
            <v>Expiry by No of Tenancies FY14</v>
          </cell>
          <cell r="K101">
            <v>3</v>
          </cell>
          <cell r="L101">
            <v>8</v>
          </cell>
          <cell r="M101">
            <v>3</v>
          </cell>
          <cell r="N101">
            <v>14</v>
          </cell>
          <cell r="O101">
            <v>16</v>
          </cell>
          <cell r="P101">
            <v>12</v>
          </cell>
          <cell r="Q101">
            <v>13</v>
          </cell>
          <cell r="R101">
            <v>8</v>
          </cell>
          <cell r="S101">
            <v>68</v>
          </cell>
          <cell r="T101">
            <v>97</v>
          </cell>
          <cell r="U101">
            <v>48</v>
          </cell>
          <cell r="V101">
            <v>54</v>
          </cell>
          <cell r="W101">
            <v>25</v>
          </cell>
          <cell r="X101">
            <v>60</v>
          </cell>
          <cell r="Y101">
            <v>19</v>
          </cell>
          <cell r="Z101">
            <v>5</v>
          </cell>
          <cell r="AA101">
            <v>749075</v>
          </cell>
          <cell r="AB101">
            <v>749075</v>
          </cell>
          <cell r="AC101">
            <v>749075</v>
          </cell>
          <cell r="AD101">
            <v>749075</v>
          </cell>
          <cell r="AE101">
            <v>749075</v>
          </cell>
          <cell r="AF101">
            <v>749075</v>
          </cell>
        </row>
        <row r="102">
          <cell r="F102" t="str">
            <v>Expiry by No of Tenancies FY15</v>
          </cell>
          <cell r="K102">
            <v>6</v>
          </cell>
          <cell r="L102">
            <v>52</v>
          </cell>
          <cell r="M102">
            <v>3</v>
          </cell>
          <cell r="N102">
            <v>61</v>
          </cell>
          <cell r="O102">
            <v>33</v>
          </cell>
          <cell r="P102">
            <v>22</v>
          </cell>
          <cell r="Q102">
            <v>25</v>
          </cell>
          <cell r="R102">
            <v>10</v>
          </cell>
          <cell r="S102">
            <v>66</v>
          </cell>
          <cell r="T102">
            <v>71</v>
          </cell>
          <cell r="U102">
            <v>18</v>
          </cell>
          <cell r="V102">
            <v>34</v>
          </cell>
          <cell r="W102">
            <v>47</v>
          </cell>
          <cell r="X102">
            <v>57</v>
          </cell>
          <cell r="Y102">
            <v>50</v>
          </cell>
          <cell r="Z102">
            <v>16</v>
          </cell>
          <cell r="AA102">
            <v>1621583</v>
          </cell>
          <cell r="AB102">
            <v>1621583</v>
          </cell>
          <cell r="AC102">
            <v>1621583</v>
          </cell>
          <cell r="AD102">
            <v>1621583</v>
          </cell>
          <cell r="AE102">
            <v>1621583</v>
          </cell>
          <cell r="AF102">
            <v>1621583</v>
          </cell>
        </row>
        <row r="103">
          <cell r="F103" t="str">
            <v>Expiry by No of Tenancies FY16</v>
          </cell>
          <cell r="K103">
            <v>1</v>
          </cell>
          <cell r="L103">
            <v>23</v>
          </cell>
          <cell r="M103">
            <v>3</v>
          </cell>
          <cell r="N103">
            <v>27</v>
          </cell>
          <cell r="O103">
            <v>25</v>
          </cell>
          <cell r="P103">
            <v>20</v>
          </cell>
          <cell r="Q103">
            <v>14</v>
          </cell>
          <cell r="R103">
            <v>12</v>
          </cell>
          <cell r="S103">
            <v>81</v>
          </cell>
          <cell r="T103">
            <v>47</v>
          </cell>
          <cell r="U103">
            <v>18</v>
          </cell>
          <cell r="V103">
            <v>31</v>
          </cell>
          <cell r="W103">
            <v>32</v>
          </cell>
          <cell r="X103">
            <v>34</v>
          </cell>
          <cell r="Y103">
            <v>50</v>
          </cell>
          <cell r="Z103">
            <v>13</v>
          </cell>
          <cell r="AA103">
            <v>1269123</v>
          </cell>
          <cell r="AB103">
            <v>1269123</v>
          </cell>
          <cell r="AC103">
            <v>1269123</v>
          </cell>
          <cell r="AD103">
            <v>1269123</v>
          </cell>
          <cell r="AE103">
            <v>1269123</v>
          </cell>
          <cell r="AF103">
            <v>1269123</v>
          </cell>
        </row>
        <row r="104">
          <cell r="F104" t="str">
            <v>Expiry by No of Tenancies FY17</v>
          </cell>
          <cell r="K104">
            <v>3</v>
          </cell>
          <cell r="L104">
            <v>31</v>
          </cell>
          <cell r="M104">
            <v>3</v>
          </cell>
          <cell r="N104">
            <v>37</v>
          </cell>
          <cell r="O104">
            <v>28</v>
          </cell>
          <cell r="P104">
            <v>12</v>
          </cell>
          <cell r="Q104">
            <v>28</v>
          </cell>
          <cell r="R104">
            <v>11</v>
          </cell>
          <cell r="S104">
            <v>58</v>
          </cell>
          <cell r="T104">
            <v>38</v>
          </cell>
          <cell r="U104">
            <v>18</v>
          </cell>
          <cell r="V104">
            <v>14</v>
          </cell>
          <cell r="W104">
            <v>30</v>
          </cell>
          <cell r="X104">
            <v>30</v>
          </cell>
          <cell r="Y104">
            <v>47</v>
          </cell>
          <cell r="Z104">
            <v>16</v>
          </cell>
          <cell r="AA104">
            <v>2273560</v>
          </cell>
          <cell r="AB104">
            <v>2273560</v>
          </cell>
          <cell r="AC104">
            <v>2273560</v>
          </cell>
          <cell r="AD104">
            <v>2273560</v>
          </cell>
          <cell r="AE104">
            <v>2273560</v>
          </cell>
          <cell r="AF104">
            <v>2273560</v>
          </cell>
        </row>
        <row r="105">
          <cell r="F105" t="str">
            <v>Expiry by No of Tenancies FY18</v>
          </cell>
          <cell r="K105">
            <v>1</v>
          </cell>
          <cell r="L105">
            <v>6</v>
          </cell>
          <cell r="M105">
            <v>4</v>
          </cell>
          <cell r="N105">
            <v>11</v>
          </cell>
          <cell r="O105">
            <v>22</v>
          </cell>
          <cell r="P105">
            <v>15</v>
          </cell>
          <cell r="Q105">
            <v>17</v>
          </cell>
          <cell r="R105">
            <v>21</v>
          </cell>
          <cell r="S105">
            <v>46</v>
          </cell>
          <cell r="T105">
            <v>35</v>
          </cell>
          <cell r="U105">
            <v>39</v>
          </cell>
          <cell r="V105">
            <v>36</v>
          </cell>
          <cell r="W105">
            <v>26</v>
          </cell>
          <cell r="X105">
            <v>34</v>
          </cell>
          <cell r="Y105">
            <v>24</v>
          </cell>
          <cell r="Z105">
            <v>13</v>
          </cell>
          <cell r="AA105">
            <v>1213380</v>
          </cell>
          <cell r="AB105">
            <v>1213380</v>
          </cell>
          <cell r="AC105">
            <v>1213380</v>
          </cell>
          <cell r="AD105">
            <v>1213380</v>
          </cell>
          <cell r="AE105">
            <v>1213380</v>
          </cell>
          <cell r="AF105">
            <v>1213380</v>
          </cell>
        </row>
        <row r="106">
          <cell r="F106" t="str">
            <v>Expiry by No of Tenancies FY19</v>
          </cell>
          <cell r="K106">
            <v>1</v>
          </cell>
          <cell r="L106">
            <v>8</v>
          </cell>
          <cell r="M106">
            <v>0</v>
          </cell>
          <cell r="N106">
            <v>9</v>
          </cell>
          <cell r="O106">
            <v>25</v>
          </cell>
          <cell r="P106">
            <v>14</v>
          </cell>
          <cell r="Q106">
            <v>12</v>
          </cell>
          <cell r="R106">
            <v>7</v>
          </cell>
          <cell r="S106">
            <v>53</v>
          </cell>
          <cell r="T106">
            <v>13</v>
          </cell>
          <cell r="U106">
            <v>20</v>
          </cell>
          <cell r="V106">
            <v>26</v>
          </cell>
          <cell r="W106">
            <v>53</v>
          </cell>
          <cell r="X106">
            <v>29</v>
          </cell>
          <cell r="Y106">
            <v>40</v>
          </cell>
          <cell r="Z106">
            <v>6</v>
          </cell>
          <cell r="AA106">
            <v>844052</v>
          </cell>
          <cell r="AB106">
            <v>844052</v>
          </cell>
          <cell r="AC106">
            <v>844052</v>
          </cell>
          <cell r="AD106">
            <v>844052</v>
          </cell>
          <cell r="AE106">
            <v>844052</v>
          </cell>
          <cell r="AF106">
            <v>844052</v>
          </cell>
        </row>
        <row r="107">
          <cell r="F107" t="str">
            <v>Expiry by No of Tenancies FY20</v>
          </cell>
          <cell r="K107">
            <v>0</v>
          </cell>
          <cell r="L107">
            <v>4</v>
          </cell>
          <cell r="M107">
            <v>1</v>
          </cell>
          <cell r="N107">
            <v>5</v>
          </cell>
          <cell r="O107">
            <v>3</v>
          </cell>
          <cell r="P107">
            <v>4</v>
          </cell>
          <cell r="Q107">
            <v>1</v>
          </cell>
          <cell r="R107">
            <v>2</v>
          </cell>
          <cell r="S107">
            <v>12</v>
          </cell>
          <cell r="T107">
            <v>8</v>
          </cell>
          <cell r="U107">
            <v>6</v>
          </cell>
          <cell r="V107">
            <v>3</v>
          </cell>
          <cell r="W107">
            <v>12</v>
          </cell>
          <cell r="X107">
            <v>6</v>
          </cell>
          <cell r="Y107">
            <v>1</v>
          </cell>
          <cell r="Z107">
            <v>2</v>
          </cell>
          <cell r="AA107">
            <v>117097</v>
          </cell>
          <cell r="AB107">
            <v>117097</v>
          </cell>
          <cell r="AC107">
            <v>117097</v>
          </cell>
          <cell r="AD107">
            <v>117097</v>
          </cell>
          <cell r="AE107">
            <v>117097</v>
          </cell>
          <cell r="AF107">
            <v>117097</v>
          </cell>
        </row>
        <row r="108">
          <cell r="F108" t="str">
            <v>Expiry by No of Tenancies FY21</v>
          </cell>
          <cell r="K108">
            <v>0</v>
          </cell>
          <cell r="L108">
            <v>0</v>
          </cell>
          <cell r="M108">
            <v>0</v>
          </cell>
          <cell r="N108">
            <v>0</v>
          </cell>
          <cell r="O108">
            <v>0</v>
          </cell>
          <cell r="P108">
            <v>3</v>
          </cell>
          <cell r="Q108">
            <v>3</v>
          </cell>
          <cell r="R108">
            <v>1</v>
          </cell>
          <cell r="S108">
            <v>5</v>
          </cell>
          <cell r="T108">
            <v>2</v>
          </cell>
          <cell r="U108">
            <v>1</v>
          </cell>
          <cell r="V108">
            <v>2</v>
          </cell>
          <cell r="W108">
            <v>2</v>
          </cell>
          <cell r="X108">
            <v>0</v>
          </cell>
          <cell r="Y108">
            <v>1</v>
          </cell>
          <cell r="Z108">
            <v>2</v>
          </cell>
          <cell r="AA108">
            <v>2242141</v>
          </cell>
          <cell r="AB108">
            <v>2242141</v>
          </cell>
          <cell r="AC108">
            <v>2242141</v>
          </cell>
          <cell r="AD108">
            <v>2242141</v>
          </cell>
          <cell r="AE108">
            <v>2242141</v>
          </cell>
          <cell r="AF108">
            <v>2242141</v>
          </cell>
        </row>
        <row r="109">
          <cell r="F109" t="str">
            <v>Expiry by No of Tenancies FY22</v>
          </cell>
          <cell r="K109">
            <v>1</v>
          </cell>
          <cell r="L109">
            <v>0</v>
          </cell>
          <cell r="M109">
            <v>0</v>
          </cell>
          <cell r="N109">
            <v>1</v>
          </cell>
          <cell r="O109">
            <v>0</v>
          </cell>
          <cell r="P109">
            <v>0</v>
          </cell>
          <cell r="Q109">
            <v>0</v>
          </cell>
          <cell r="R109">
            <v>0</v>
          </cell>
          <cell r="S109">
            <v>1</v>
          </cell>
          <cell r="T109">
            <v>0</v>
          </cell>
          <cell r="U109">
            <v>0</v>
          </cell>
          <cell r="V109">
            <v>3</v>
          </cell>
          <cell r="W109">
            <v>1</v>
          </cell>
          <cell r="X109">
            <v>1</v>
          </cell>
          <cell r="Y109">
            <v>2</v>
          </cell>
          <cell r="Z109">
            <v>0</v>
          </cell>
          <cell r="AA109">
            <v>0</v>
          </cell>
          <cell r="AB109">
            <v>0</v>
          </cell>
          <cell r="AC109">
            <v>0</v>
          </cell>
          <cell r="AD109">
            <v>0</v>
          </cell>
          <cell r="AE109">
            <v>0</v>
          </cell>
          <cell r="AF109">
            <v>0</v>
          </cell>
        </row>
        <row r="110">
          <cell r="F110" t="str">
            <v>Expiry by No of Tenancies FY23</v>
          </cell>
          <cell r="K110">
            <v>1</v>
          </cell>
          <cell r="L110">
            <v>0</v>
          </cell>
          <cell r="M110">
            <v>0</v>
          </cell>
          <cell r="N110">
            <v>1</v>
          </cell>
          <cell r="O110">
            <v>0</v>
          </cell>
          <cell r="P110">
            <v>1</v>
          </cell>
          <cell r="Q110">
            <v>0</v>
          </cell>
          <cell r="R110">
            <v>1</v>
          </cell>
          <cell r="S110">
            <v>3</v>
          </cell>
          <cell r="T110">
            <v>1</v>
          </cell>
          <cell r="U110">
            <v>1</v>
          </cell>
          <cell r="V110">
            <v>4</v>
          </cell>
          <cell r="W110">
            <v>1</v>
          </cell>
          <cell r="X110">
            <v>0</v>
          </cell>
          <cell r="Y110">
            <v>0</v>
          </cell>
          <cell r="Z110">
            <v>1</v>
          </cell>
          <cell r="AA110">
            <v>0</v>
          </cell>
          <cell r="AB110">
            <v>0</v>
          </cell>
          <cell r="AC110">
            <v>0</v>
          </cell>
          <cell r="AD110">
            <v>0</v>
          </cell>
          <cell r="AE110">
            <v>0</v>
          </cell>
          <cell r="AF110">
            <v>0</v>
          </cell>
        </row>
        <row r="111">
          <cell r="F111" t="str">
            <v>Expiry by No of Tenancies FY24</v>
          </cell>
          <cell r="K111">
            <v>0</v>
          </cell>
          <cell r="L111">
            <v>0</v>
          </cell>
          <cell r="M111">
            <v>1</v>
          </cell>
          <cell r="N111">
            <v>1</v>
          </cell>
          <cell r="O111">
            <v>0</v>
          </cell>
          <cell r="P111">
            <v>1</v>
          </cell>
          <cell r="Q111">
            <v>0</v>
          </cell>
          <cell r="R111">
            <v>0</v>
          </cell>
          <cell r="S111">
            <v>2</v>
          </cell>
          <cell r="T111">
            <v>0</v>
          </cell>
          <cell r="U111">
            <v>0</v>
          </cell>
          <cell r="V111">
            <v>1</v>
          </cell>
          <cell r="W111">
            <v>2</v>
          </cell>
          <cell r="X111">
            <v>0</v>
          </cell>
          <cell r="Y111">
            <v>0</v>
          </cell>
          <cell r="Z111">
            <v>0</v>
          </cell>
          <cell r="AA111">
            <v>0</v>
          </cell>
          <cell r="AB111">
            <v>0</v>
          </cell>
          <cell r="AC111">
            <v>0</v>
          </cell>
          <cell r="AD111">
            <v>0</v>
          </cell>
          <cell r="AE111">
            <v>0</v>
          </cell>
          <cell r="AF111">
            <v>0</v>
          </cell>
        </row>
        <row r="112">
          <cell r="F112" t="str">
            <v>Expiry by No of Tenancies FUT</v>
          </cell>
          <cell r="K112">
            <v>0</v>
          </cell>
          <cell r="L112">
            <v>2</v>
          </cell>
          <cell r="M112">
            <v>0</v>
          </cell>
          <cell r="N112">
            <v>2</v>
          </cell>
          <cell r="O112">
            <v>1</v>
          </cell>
          <cell r="P112">
            <v>0</v>
          </cell>
          <cell r="Q112">
            <v>3</v>
          </cell>
          <cell r="R112">
            <v>1</v>
          </cell>
          <cell r="S112">
            <v>0</v>
          </cell>
          <cell r="T112">
            <v>1</v>
          </cell>
          <cell r="U112">
            <v>4</v>
          </cell>
          <cell r="V112">
            <v>3</v>
          </cell>
          <cell r="W112">
            <v>0</v>
          </cell>
          <cell r="X112">
            <v>0</v>
          </cell>
          <cell r="Y112">
            <v>5</v>
          </cell>
          <cell r="Z112">
            <v>4</v>
          </cell>
          <cell r="AA112">
            <v>2279252</v>
          </cell>
          <cell r="AB112">
            <v>2279252</v>
          </cell>
          <cell r="AC112">
            <v>2279252</v>
          </cell>
          <cell r="AD112">
            <v>2279252</v>
          </cell>
          <cell r="AE112">
            <v>2279252</v>
          </cell>
          <cell r="AF112">
            <v>2279252</v>
          </cell>
        </row>
        <row r="114">
          <cell r="F114">
            <v>150804411.518832</v>
          </cell>
        </row>
        <row r="115">
          <cell r="F115">
            <v>92306571.5</v>
          </cell>
        </row>
        <row r="116">
          <cell r="F116" t="str">
            <v>Exp by Income % of Tot Inc VO</v>
          </cell>
          <cell r="K116">
            <v>1.0742391311262796E-3</v>
          </cell>
          <cell r="L116">
            <v>2.1164036037509678E-3</v>
          </cell>
          <cell r="M116">
            <v>7.1928267155801657E-4</v>
          </cell>
          <cell r="N116">
            <v>3.9099254064352638E-3</v>
          </cell>
          <cell r="O116">
            <v>7.2573381192042215E-3</v>
          </cell>
          <cell r="P116">
            <v>7.3078003985880893E-3</v>
          </cell>
          <cell r="Q116">
            <v>1.7130958005519682E-3</v>
          </cell>
          <cell r="R116">
            <v>8.937608521187465E-4</v>
          </cell>
          <cell r="S116">
            <v>7.5772070030788652E-3</v>
          </cell>
          <cell r="T116">
            <v>1.6398591891930044E-3</v>
          </cell>
          <cell r="U116">
            <v>3.033233546638509E-4</v>
          </cell>
          <cell r="V116">
            <v>1.0676080253785864E-3</v>
          </cell>
          <cell r="W116">
            <v>5.7218120803166749E-3</v>
          </cell>
          <cell r="X116">
            <v>1.3693233368986218E-3</v>
          </cell>
          <cell r="Y116">
            <v>6.2116551536227577E-4</v>
          </cell>
          <cell r="Z116">
            <v>8.2756199731209693E-4</v>
          </cell>
          <cell r="AA116">
            <v>2279252</v>
          </cell>
          <cell r="AB116">
            <v>2279252</v>
          </cell>
          <cell r="AC116">
            <v>2279252</v>
          </cell>
          <cell r="AD116">
            <v>2279252</v>
          </cell>
          <cell r="AE116">
            <v>2279252</v>
          </cell>
          <cell r="AF116">
            <v>2279252</v>
          </cell>
        </row>
        <row r="117">
          <cell r="F117" t="str">
            <v>Exp by Income % of Tot Inc FY14</v>
          </cell>
          <cell r="K117">
            <v>1.3652916246040246E-3</v>
          </cell>
          <cell r="L117">
            <v>3.8842431338744488E-3</v>
          </cell>
          <cell r="M117">
            <v>7.4650336065229669E-4</v>
          </cell>
          <cell r="N117">
            <v>5.9960381191307699E-3</v>
          </cell>
          <cell r="O117">
            <v>1.4502401922706012E-2</v>
          </cell>
          <cell r="P117">
            <v>9.6348503204888285E-3</v>
          </cell>
          <cell r="Q117">
            <v>8.1150777006163636E-3</v>
          </cell>
          <cell r="R117">
            <v>2.5038520686471385E-2</v>
          </cell>
          <cell r="S117">
            <v>7.3689547661295166E-2</v>
          </cell>
          <cell r="T117">
            <v>6.7321538526293051E-2</v>
          </cell>
          <cell r="U117">
            <v>1.5424916795020402E-2</v>
          </cell>
          <cell r="V117">
            <v>2.0112793581116398E-2</v>
          </cell>
          <cell r="W117">
            <v>9.1710196074488957E-3</v>
          </cell>
          <cell r="X117">
            <v>3.8263237407212235E-2</v>
          </cell>
          <cell r="Y117">
            <v>4.3732175561564625E-3</v>
          </cell>
          <cell r="Z117">
            <v>2.6050497862984711E-3</v>
          </cell>
          <cell r="AA117">
            <v>2279252</v>
          </cell>
          <cell r="AB117">
            <v>2279252</v>
          </cell>
          <cell r="AC117">
            <v>2279252</v>
          </cell>
          <cell r="AD117">
            <v>2279252</v>
          </cell>
          <cell r="AE117">
            <v>2279252</v>
          </cell>
          <cell r="AF117">
            <v>2279252</v>
          </cell>
        </row>
        <row r="118">
          <cell r="F118" t="str">
            <v>Exp by Income % of Tot Inc VO+FY14</v>
          </cell>
          <cell r="K118">
            <v>2.4395307557303039E-3</v>
          </cell>
          <cell r="L118">
            <v>6.0006467376254166E-3</v>
          </cell>
          <cell r="M118">
            <v>1.4657860322103131E-3</v>
          </cell>
          <cell r="N118">
            <v>9.9059635255660337E-3</v>
          </cell>
          <cell r="O118">
            <v>2.1759740041910235E-2</v>
          </cell>
          <cell r="P118">
            <v>1.694265071907692E-2</v>
          </cell>
          <cell r="Q118">
            <v>9.8281735011683316E-3</v>
          </cell>
          <cell r="R118">
            <v>2.5932281538590132E-2</v>
          </cell>
          <cell r="S118">
            <v>8.1266754664374025E-2</v>
          </cell>
          <cell r="T118">
            <v>6.8961397715486053E-2</v>
          </cell>
          <cell r="U118">
            <v>1.5728240149684256E-2</v>
          </cell>
          <cell r="V118">
            <v>2.1180401606494984E-2</v>
          </cell>
          <cell r="W118">
            <v>1.4892831687765569E-2</v>
          </cell>
          <cell r="X118">
            <v>3.9632560744110854E-2</v>
          </cell>
          <cell r="Y118">
            <v>4.9943830715187387E-3</v>
          </cell>
          <cell r="Z118">
            <v>3.4326117836105683E-3</v>
          </cell>
          <cell r="AA118">
            <v>2279252</v>
          </cell>
          <cell r="AB118">
            <v>2279252</v>
          </cell>
          <cell r="AC118">
            <v>2279252</v>
          </cell>
          <cell r="AD118">
            <v>2279252</v>
          </cell>
          <cell r="AE118">
            <v>2279252</v>
          </cell>
          <cell r="AF118">
            <v>2279252</v>
          </cell>
        </row>
        <row r="119">
          <cell r="F119" t="str">
            <v>Exp by Income % of Tot Inc FY15</v>
          </cell>
          <cell r="K119">
            <v>4.8598578292152889E-3</v>
          </cell>
          <cell r="L119">
            <v>3.8947560889268415E-2</v>
          </cell>
          <cell r="M119">
            <v>6.4767999169442663E-4</v>
          </cell>
          <cell r="N119">
            <v>4.445509871017813E-2</v>
          </cell>
          <cell r="O119">
            <v>3.7928643032744423E-2</v>
          </cell>
          <cell r="P119">
            <v>4.3756050456277645E-2</v>
          </cell>
          <cell r="Q119">
            <v>1.7567362471045737E-2</v>
          </cell>
          <cell r="R119">
            <v>8.2808622135857358E-3</v>
          </cell>
          <cell r="S119">
            <v>6.3122596856497917E-2</v>
          </cell>
          <cell r="T119">
            <v>7.1387659628615222E-2</v>
          </cell>
          <cell r="U119">
            <v>8.1822838441693146E-3</v>
          </cell>
          <cell r="V119">
            <v>1.2650183643744213E-2</v>
          </cell>
          <cell r="W119">
            <v>2.4842426411751009E-2</v>
          </cell>
          <cell r="X119">
            <v>2.676607706198264E-2</v>
          </cell>
          <cell r="Y119">
            <v>1.8354874185191467E-2</v>
          </cell>
          <cell r="Z119">
            <v>6.0687084070197381E-3</v>
          </cell>
          <cell r="AA119">
            <v>2279252</v>
          </cell>
          <cell r="AB119">
            <v>2279252</v>
          </cell>
          <cell r="AC119">
            <v>2279252</v>
          </cell>
          <cell r="AD119">
            <v>2279252</v>
          </cell>
          <cell r="AE119">
            <v>2279252</v>
          </cell>
          <cell r="AF119">
            <v>2279252</v>
          </cell>
        </row>
        <row r="120">
          <cell r="F120" t="str">
            <v>Exp by Income % of Tot Inc FY16</v>
          </cell>
          <cell r="K120">
            <v>3.0508391323986339E-4</v>
          </cell>
          <cell r="L120">
            <v>1.9056014151423793E-2</v>
          </cell>
          <cell r="M120">
            <v>9.0080919140111471E-4</v>
          </cell>
          <cell r="N120">
            <v>2.0261907256064773E-2</v>
          </cell>
          <cell r="O120">
            <v>3.2429890433098796E-2</v>
          </cell>
          <cell r="P120">
            <v>1.6417357674258327E-2</v>
          </cell>
          <cell r="Q120">
            <v>1.3748999441496969E-2</v>
          </cell>
          <cell r="R120">
            <v>9.1800072977469439E-3</v>
          </cell>
          <cell r="S120">
            <v>7.7353262979765205E-2</v>
          </cell>
          <cell r="T120">
            <v>2.8515624686901112E-2</v>
          </cell>
          <cell r="U120">
            <v>6.9044200332957504E-3</v>
          </cell>
          <cell r="V120">
            <v>1.2333359357778059E-2</v>
          </cell>
          <cell r="W120">
            <v>1.636176433205918E-2</v>
          </cell>
          <cell r="X120">
            <v>1.5445841249207249E-2</v>
          </cell>
          <cell r="Y120">
            <v>1.9337955505604208E-2</v>
          </cell>
          <cell r="Z120">
            <v>7.6979976136509198E-3</v>
          </cell>
          <cell r="AA120">
            <v>2279252</v>
          </cell>
          <cell r="AB120">
            <v>2279252</v>
          </cell>
          <cell r="AC120">
            <v>2279252</v>
          </cell>
          <cell r="AD120">
            <v>2279252</v>
          </cell>
          <cell r="AE120">
            <v>2279252</v>
          </cell>
          <cell r="AF120">
            <v>2279252</v>
          </cell>
        </row>
        <row r="121">
          <cell r="F121" t="str">
            <v>Exp by Income % of Tot Inc FY17</v>
          </cell>
          <cell r="K121">
            <v>1.4795323144252809E-3</v>
          </cell>
          <cell r="L121">
            <v>2.4600109258320541E-2</v>
          </cell>
          <cell r="M121">
            <v>1.7991184559353491E-3</v>
          </cell>
          <cell r="N121">
            <v>2.7878760028681171E-2</v>
          </cell>
          <cell r="O121">
            <v>3.7110326430009374E-2</v>
          </cell>
          <cell r="P121">
            <v>6.7736347460375561E-3</v>
          </cell>
          <cell r="Q121">
            <v>2.4630532399310269E-2</v>
          </cell>
          <cell r="R121">
            <v>8.93434764826034E-3</v>
          </cell>
          <cell r="S121">
            <v>4.2603451044652872E-2</v>
          </cell>
          <cell r="T121">
            <v>3.1286445485786164E-2</v>
          </cell>
          <cell r="U121">
            <v>6.3229383702805434E-3</v>
          </cell>
          <cell r="V121">
            <v>4.2852327295431975E-3</v>
          </cell>
          <cell r="W121">
            <v>1.2101282631354644E-2</v>
          </cell>
          <cell r="X121">
            <v>1.7742746866963297E-2</v>
          </cell>
          <cell r="Y121">
            <v>2.2872799046526962E-2</v>
          </cell>
          <cell r="Z121">
            <v>9.8073987697323232E-3</v>
          </cell>
          <cell r="AA121">
            <v>2279252</v>
          </cell>
          <cell r="AB121">
            <v>2279252</v>
          </cell>
          <cell r="AC121">
            <v>2279252</v>
          </cell>
          <cell r="AD121">
            <v>2279252</v>
          </cell>
          <cell r="AE121">
            <v>2279252</v>
          </cell>
          <cell r="AF121">
            <v>2279252</v>
          </cell>
        </row>
        <row r="122">
          <cell r="F122" t="str">
            <v>Exp by Income % of Tot Inc FY18</v>
          </cell>
          <cell r="K122">
            <v>9.2420373247897587E-4</v>
          </cell>
          <cell r="L122">
            <v>2.6125495668991119E-3</v>
          </cell>
          <cell r="M122">
            <v>4.4888673559491041E-3</v>
          </cell>
          <cell r="N122">
            <v>8.0256206553271925E-3</v>
          </cell>
          <cell r="O122">
            <v>4.6318641571472516E-2</v>
          </cell>
          <cell r="P122">
            <v>1.0421154034520716E-2</v>
          </cell>
          <cell r="Q122">
            <v>1.3145109609016298E-2</v>
          </cell>
          <cell r="R122">
            <v>1.6595579004903244E-2</v>
          </cell>
          <cell r="S122">
            <v>4.8820949871375086E-2</v>
          </cell>
          <cell r="T122">
            <v>1.868680081449799E-2</v>
          </cell>
          <cell r="U122">
            <v>1.361648495106242E-2</v>
          </cell>
          <cell r="V122">
            <v>1.3550870159688996E-2</v>
          </cell>
          <cell r="W122">
            <v>9.7146700017628675E-3</v>
          </cell>
          <cell r="X122">
            <v>2.1068365759334837E-2</v>
          </cell>
          <cell r="Y122">
            <v>1.3916051784320201E-2</v>
          </cell>
          <cell r="Z122">
            <v>5.0324323562990015E-3</v>
          </cell>
          <cell r="AA122">
            <v>2279252</v>
          </cell>
          <cell r="AB122">
            <v>2279252</v>
          </cell>
          <cell r="AC122">
            <v>2279252</v>
          </cell>
          <cell r="AD122">
            <v>2279252</v>
          </cell>
          <cell r="AE122">
            <v>2279252</v>
          </cell>
          <cell r="AF122">
            <v>2279252</v>
          </cell>
        </row>
        <row r="123">
          <cell r="F123" t="str">
            <v>Exp by Income % of Tot Inc FY19</v>
          </cell>
          <cell r="K123">
            <v>4.6417740233851588E-4</v>
          </cell>
          <cell r="L123">
            <v>9.3593681098894412E-3</v>
          </cell>
          <cell r="M123">
            <v>0</v>
          </cell>
          <cell r="N123">
            <v>9.8235455122279557E-3</v>
          </cell>
          <cell r="O123">
            <v>2.8975076817797311E-2</v>
          </cell>
          <cell r="P123">
            <v>3.2602662530912006E-2</v>
          </cell>
          <cell r="Q123">
            <v>9.1440076939700871E-3</v>
          </cell>
          <cell r="R123">
            <v>4.9094879447450822E-3</v>
          </cell>
          <cell r="S123">
            <v>5.6797949645437759E-2</v>
          </cell>
          <cell r="T123">
            <v>6.0899146832008606E-3</v>
          </cell>
          <cell r="U123">
            <v>6.6784253183086216E-3</v>
          </cell>
          <cell r="V123">
            <v>1.1952796883365079E-2</v>
          </cell>
          <cell r="W123">
            <v>1.9749602738452221E-2</v>
          </cell>
          <cell r="X123">
            <v>1.7362247388054919E-2</v>
          </cell>
          <cell r="Y123">
            <v>1.953706771789019E-2</v>
          </cell>
          <cell r="Z123">
            <v>1.668923325685143E-2</v>
          </cell>
          <cell r="AA123">
            <v>2279252</v>
          </cell>
          <cell r="AB123">
            <v>2279252</v>
          </cell>
          <cell r="AC123">
            <v>2279252</v>
          </cell>
          <cell r="AD123">
            <v>2279252</v>
          </cell>
          <cell r="AE123">
            <v>2279252</v>
          </cell>
          <cell r="AF123">
            <v>2279252</v>
          </cell>
        </row>
        <row r="124">
          <cell r="F124" t="str">
            <v>Exp by Income % of Tot Inc FY20</v>
          </cell>
          <cell r="K124">
            <v>0</v>
          </cell>
          <cell r="L124">
            <v>4.1704549201563778E-3</v>
          </cell>
          <cell r="M124">
            <v>2.4137224921602827E-4</v>
          </cell>
          <cell r="N124">
            <v>4.411827169372406E-3</v>
          </cell>
          <cell r="O124">
            <v>3.8807312868293455E-3</v>
          </cell>
          <cell r="P124">
            <v>4.6438730529602653E-3</v>
          </cell>
          <cell r="Q124">
            <v>1.2685662363702893E-3</v>
          </cell>
          <cell r="R124">
            <v>1.9632946718208463E-3</v>
          </cell>
          <cell r="S124">
            <v>1.6105619305771746E-2</v>
          </cell>
          <cell r="T124">
            <v>1.0747142498531018E-2</v>
          </cell>
          <cell r="U124">
            <v>1.9723759869110739E-3</v>
          </cell>
          <cell r="V124">
            <v>2.1221096702468576E-3</v>
          </cell>
          <cell r="W124">
            <v>7.8657115127522183E-3</v>
          </cell>
          <cell r="X124">
            <v>2.8294033026130452E-3</v>
          </cell>
          <cell r="Y124">
            <v>3.4481749888004039E-4</v>
          </cell>
          <cell r="Z124">
            <v>1.5792707759763327E-3</v>
          </cell>
          <cell r="AA124">
            <v>2279252</v>
          </cell>
          <cell r="AB124">
            <v>2279252</v>
          </cell>
          <cell r="AC124">
            <v>2279252</v>
          </cell>
          <cell r="AD124">
            <v>2279252</v>
          </cell>
          <cell r="AE124">
            <v>2279252</v>
          </cell>
          <cell r="AF124">
            <v>2279252</v>
          </cell>
        </row>
        <row r="125">
          <cell r="F125" t="str">
            <v>Exp by Income % of Tot Inc FY21</v>
          </cell>
          <cell r="K125">
            <v>0</v>
          </cell>
          <cell r="L125">
            <v>0</v>
          </cell>
          <cell r="M125">
            <v>0</v>
          </cell>
          <cell r="N125">
            <v>0</v>
          </cell>
          <cell r="O125">
            <v>0</v>
          </cell>
          <cell r="P125">
            <v>1.7186858684270384E-3</v>
          </cell>
          <cell r="Q125">
            <v>2.4290155766428827E-2</v>
          </cell>
          <cell r="R125">
            <v>6.1209076539041427E-4</v>
          </cell>
          <cell r="S125">
            <v>3.7583781345405078E-3</v>
          </cell>
          <cell r="T125">
            <v>4.2969565245051184E-3</v>
          </cell>
          <cell r="U125">
            <v>2.9839975864618876E-4</v>
          </cell>
          <cell r="V125">
            <v>1.7032857156696886E-3</v>
          </cell>
          <cell r="W125">
            <v>1.7902327742334403E-3</v>
          </cell>
          <cell r="X125">
            <v>0</v>
          </cell>
          <cell r="Y125">
            <v>8.3381181447929765E-4</v>
          </cell>
          <cell r="Z125">
            <v>1.4124255242586269E-3</v>
          </cell>
          <cell r="AA125">
            <v>2279252</v>
          </cell>
          <cell r="AB125">
            <v>2279252</v>
          </cell>
          <cell r="AC125">
            <v>2279252</v>
          </cell>
          <cell r="AD125">
            <v>2279252</v>
          </cell>
          <cell r="AE125">
            <v>2279252</v>
          </cell>
          <cell r="AF125">
            <v>2279252</v>
          </cell>
        </row>
        <row r="126">
          <cell r="F126" t="str">
            <v>Exp by Income % of Tot Inc FY22</v>
          </cell>
          <cell r="K126">
            <v>3.4471206429865205E-3</v>
          </cell>
          <cell r="L126">
            <v>0</v>
          </cell>
          <cell r="M126">
            <v>0</v>
          </cell>
          <cell r="N126">
            <v>3.4471206429865205E-3</v>
          </cell>
          <cell r="O126">
            <v>0</v>
          </cell>
          <cell r="P126">
            <v>0</v>
          </cell>
          <cell r="Q126">
            <v>0</v>
          </cell>
          <cell r="R126">
            <v>0</v>
          </cell>
          <cell r="S126">
            <v>4.5386801090321075E-4</v>
          </cell>
          <cell r="T126">
            <v>0</v>
          </cell>
          <cell r="U126">
            <v>0</v>
          </cell>
          <cell r="V126">
            <v>3.3732335471928503E-3</v>
          </cell>
          <cell r="W126">
            <v>3.7786624612426555E-3</v>
          </cell>
          <cell r="X126">
            <v>9.3386856910623861E-4</v>
          </cell>
          <cell r="Y126">
            <v>1.7563710327328456E-3</v>
          </cell>
          <cell r="Z126">
            <v>0</v>
          </cell>
          <cell r="AA126">
            <v>2279252</v>
          </cell>
          <cell r="AB126">
            <v>2279252</v>
          </cell>
          <cell r="AC126">
            <v>2279252</v>
          </cell>
          <cell r="AD126">
            <v>2279252</v>
          </cell>
          <cell r="AE126">
            <v>2279252</v>
          </cell>
          <cell r="AF126">
            <v>2279252</v>
          </cell>
        </row>
        <row r="127">
          <cell r="F127" t="str">
            <v>Exp by Income % of Tot Inc FY23</v>
          </cell>
          <cell r="K127">
            <v>4.8308931593093653E-3</v>
          </cell>
          <cell r="L127">
            <v>0</v>
          </cell>
          <cell r="M127">
            <v>0</v>
          </cell>
          <cell r="N127">
            <v>4.8308931593093653E-3</v>
          </cell>
          <cell r="O127">
            <v>0</v>
          </cell>
          <cell r="P127">
            <v>9.7781770607740532E-3</v>
          </cell>
          <cell r="Q127">
            <v>0</v>
          </cell>
          <cell r="R127">
            <v>5.3008143629297289E-3</v>
          </cell>
          <cell r="S127">
            <v>1.4671940231254283E-2</v>
          </cell>
          <cell r="T127">
            <v>6.3066258501412184E-3</v>
          </cell>
          <cell r="U127">
            <v>1.9893317243079253E-3</v>
          </cell>
          <cell r="V127">
            <v>2.0662989687213989E-3</v>
          </cell>
          <cell r="W127">
            <v>4.3102187360005045E-4</v>
          </cell>
          <cell r="X127">
            <v>0</v>
          </cell>
          <cell r="Y127">
            <v>0</v>
          </cell>
          <cell r="Z127">
            <v>4.11068876405242E-4</v>
          </cell>
          <cell r="AA127">
            <v>2279252</v>
          </cell>
          <cell r="AB127">
            <v>2279252</v>
          </cell>
          <cell r="AC127">
            <v>2279252</v>
          </cell>
          <cell r="AD127">
            <v>2279252</v>
          </cell>
          <cell r="AE127">
            <v>2279252</v>
          </cell>
          <cell r="AF127">
            <v>2279252</v>
          </cell>
        </row>
        <row r="128">
          <cell r="F128" t="str">
            <v>Exp by Income % of Tot Inc FY23+FUT</v>
          </cell>
          <cell r="K128">
            <v>4.8308931593093653E-3</v>
          </cell>
          <cell r="L128">
            <v>1.0443991552616607E-2</v>
          </cell>
          <cell r="M128">
            <v>1.3262211495386168E-3</v>
          </cell>
          <cell r="N128">
            <v>1.6601105861464589E-2</v>
          </cell>
          <cell r="O128">
            <v>1.1294147134475685E-2</v>
          </cell>
          <cell r="P128">
            <v>1.5465746119711531E-2</v>
          </cell>
          <cell r="Q128">
            <v>2.4692196481374027E-2</v>
          </cell>
          <cell r="R128">
            <v>5.4185957930416688E-3</v>
          </cell>
          <cell r="S128">
            <v>2.1136507057896738E-2</v>
          </cell>
          <cell r="T128">
            <v>8.3661610909999701E-3</v>
          </cell>
          <cell r="U128">
            <v>1.2376199616461031E-2</v>
          </cell>
          <cell r="V128">
            <v>2.3392962874693248E-2</v>
          </cell>
          <cell r="W128">
            <v>7.672189225170759E-3</v>
          </cell>
          <cell r="X128">
            <v>0</v>
          </cell>
          <cell r="Y128">
            <v>1.2446283773108399E-2</v>
          </cell>
          <cell r="Z128">
            <v>1.5617646568024228E-3</v>
          </cell>
          <cell r="AA128">
            <v>2279252</v>
          </cell>
          <cell r="AB128">
            <v>2279252</v>
          </cell>
          <cell r="AC128">
            <v>2279252</v>
          </cell>
          <cell r="AD128">
            <v>2279252</v>
          </cell>
          <cell r="AE128">
            <v>2279252</v>
          </cell>
          <cell r="AF128">
            <v>2279252</v>
          </cell>
        </row>
        <row r="129">
          <cell r="F129" t="str">
            <v>Exp by Income % of Tot Inc FY24+FUT</v>
          </cell>
          <cell r="K129">
            <v>0</v>
          </cell>
          <cell r="L129">
            <v>1.0443991552616607E-2</v>
          </cell>
          <cell r="M129">
            <v>1.3262211495386168E-3</v>
          </cell>
          <cell r="N129">
            <v>1.1770212702155225E-2</v>
          </cell>
          <cell r="O129">
            <v>1.1294147134475685E-2</v>
          </cell>
          <cell r="P129">
            <v>5.6875690589374781E-3</v>
          </cell>
          <cell r="Q129">
            <v>2.4692196481374027E-2</v>
          </cell>
          <cell r="R129">
            <v>1.1778143011193954E-4</v>
          </cell>
          <cell r="S129">
            <v>6.4645668266424565E-3</v>
          </cell>
          <cell r="T129">
            <v>2.0595352408587517E-3</v>
          </cell>
          <cell r="U129">
            <v>1.0386867892153106E-2</v>
          </cell>
          <cell r="V129">
            <v>2.1326663905971852E-2</v>
          </cell>
          <cell r="W129">
            <v>7.2411673515707089E-3</v>
          </cell>
          <cell r="X129">
            <v>0</v>
          </cell>
          <cell r="Y129">
            <v>1.2446283773108399E-2</v>
          </cell>
          <cell r="Z129">
            <v>1.1506957803971809E-3</v>
          </cell>
          <cell r="AA129">
            <v>2279252</v>
          </cell>
          <cell r="AB129">
            <v>2279252</v>
          </cell>
          <cell r="AC129">
            <v>2279252</v>
          </cell>
          <cell r="AD129">
            <v>2279252</v>
          </cell>
          <cell r="AE129">
            <v>2279252</v>
          </cell>
          <cell r="AF129">
            <v>2279252</v>
          </cell>
        </row>
        <row r="134">
          <cell r="F134" t="str">
            <v>Major Tenant 1 Name</v>
          </cell>
          <cell r="K134" t="str">
            <v>KING PIN BOWLING</v>
          </cell>
          <cell r="L134" t="str">
            <v>BIG W</v>
          </cell>
          <cell r="M134" t="str">
            <v>WALTERS SUPA IGA</v>
          </cell>
          <cell r="O134" t="str">
            <v>K MART</v>
          </cell>
          <cell r="P134" t="str">
            <v>BIG W</v>
          </cell>
          <cell r="Q134" t="str">
            <v>KMART</v>
          </cell>
          <cell r="R134" t="str">
            <v>BIG W</v>
          </cell>
          <cell r="S134" t="str">
            <v>Myer</v>
          </cell>
          <cell r="T134" t="str">
            <v>MYER</v>
          </cell>
          <cell r="U134" t="str">
            <v>K MART</v>
          </cell>
          <cell r="V134" t="str">
            <v>MYER</v>
          </cell>
          <cell r="W134" t="str">
            <v>DAVID JONES</v>
          </cell>
          <cell r="X134" t="str">
            <v>MYER</v>
          </cell>
          <cell r="Y134" t="str">
            <v>K MART</v>
          </cell>
          <cell r="Z134" t="str">
            <v>BIG W</v>
          </cell>
          <cell r="AA134">
            <v>2279252</v>
          </cell>
          <cell r="AB134">
            <v>2279252</v>
          </cell>
          <cell r="AC134">
            <v>2279252</v>
          </cell>
          <cell r="AD134">
            <v>2279252</v>
          </cell>
          <cell r="AE134">
            <v>2279252</v>
          </cell>
          <cell r="AF134">
            <v>2279252</v>
          </cell>
        </row>
        <row r="135">
          <cell r="F135" t="str">
            <v>Major Tenant 1 % NPI</v>
          </cell>
          <cell r="K135">
            <v>0.1838425147729045</v>
          </cell>
          <cell r="L135">
            <v>9.0666972151999287E-2</v>
          </cell>
          <cell r="M135">
            <v>0.31291734737576726</v>
          </cell>
          <cell r="O135">
            <v>3.1524453641473812E-2</v>
          </cell>
          <cell r="P135">
            <v>9.2863380050775518E-2</v>
          </cell>
          <cell r="Q135">
            <v>9.8665404910775439E-2</v>
          </cell>
          <cell r="R135">
            <v>0.14921341197977844</v>
          </cell>
          <cell r="S135">
            <v>9.0836466251413023E-3</v>
          </cell>
          <cell r="T135">
            <v>5.0066111967078449E-2</v>
          </cell>
          <cell r="U135">
            <v>4.6128099796622746E-2</v>
          </cell>
          <cell r="V135">
            <v>7.7797419378689892E-2</v>
          </cell>
          <cell r="W135">
            <v>1.9639499189484377E-2</v>
          </cell>
          <cell r="X135">
            <v>3.9425421855079627E-2</v>
          </cell>
          <cell r="Y135">
            <v>4.7528799837344482E-2</v>
          </cell>
          <cell r="Z135">
            <v>0.11650255621030481</v>
          </cell>
          <cell r="AA135">
            <v>2279252</v>
          </cell>
          <cell r="AB135">
            <v>2279252</v>
          </cell>
          <cell r="AC135">
            <v>2279252</v>
          </cell>
          <cell r="AD135">
            <v>2279252</v>
          </cell>
          <cell r="AE135">
            <v>2279252</v>
          </cell>
          <cell r="AF135">
            <v>2279252</v>
          </cell>
        </row>
        <row r="136">
          <cell r="F136" t="str">
            <v>Major Tenant 1 Area</v>
          </cell>
          <cell r="K136">
            <v>3500</v>
          </cell>
          <cell r="L136">
            <v>8477</v>
          </cell>
          <cell r="M136">
            <v>3141</v>
          </cell>
          <cell r="O136">
            <v>7381</v>
          </cell>
          <cell r="P136">
            <v>8173</v>
          </cell>
          <cell r="Q136">
            <v>6460</v>
          </cell>
          <cell r="R136">
            <v>6923</v>
          </cell>
          <cell r="S136">
            <v>18802.5</v>
          </cell>
          <cell r="T136">
            <v>17560</v>
          </cell>
          <cell r="U136">
            <v>6916</v>
          </cell>
          <cell r="V136">
            <v>12128</v>
          </cell>
          <cell r="W136">
            <v>13935.4</v>
          </cell>
          <cell r="X136">
            <v>15899.3</v>
          </cell>
          <cell r="Y136">
            <v>8371</v>
          </cell>
          <cell r="Z136">
            <v>6346</v>
          </cell>
          <cell r="AA136">
            <v>2279252</v>
          </cell>
          <cell r="AB136">
            <v>2279252</v>
          </cell>
          <cell r="AC136">
            <v>2279252</v>
          </cell>
          <cell r="AD136">
            <v>2279252</v>
          </cell>
          <cell r="AE136">
            <v>2279252</v>
          </cell>
          <cell r="AF136">
            <v>2279252</v>
          </cell>
        </row>
        <row r="137">
          <cell r="F137" t="str">
            <v>Major Tenant 1 Exp Date</v>
          </cell>
          <cell r="K137">
            <v>44470</v>
          </cell>
          <cell r="L137">
            <v>47392</v>
          </cell>
          <cell r="M137">
            <v>43040</v>
          </cell>
          <cell r="O137">
            <v>42795</v>
          </cell>
          <cell r="P137">
            <v>41944</v>
          </cell>
          <cell r="Q137">
            <v>44317</v>
          </cell>
          <cell r="R137">
            <v>41730</v>
          </cell>
          <cell r="S137">
            <v>43282</v>
          </cell>
          <cell r="T137">
            <v>41913</v>
          </cell>
          <cell r="U137">
            <v>46874</v>
          </cell>
          <cell r="V137">
            <v>48700</v>
          </cell>
          <cell r="W137" t="str">
            <v>Jan-2016</v>
          </cell>
          <cell r="X137">
            <v>41730</v>
          </cell>
          <cell r="Y137">
            <v>45809</v>
          </cell>
          <cell r="Z137">
            <v>43525</v>
          </cell>
          <cell r="AA137">
            <v>2279252</v>
          </cell>
          <cell r="AB137">
            <v>2279252</v>
          </cell>
          <cell r="AC137">
            <v>2279252</v>
          </cell>
          <cell r="AD137">
            <v>2279252</v>
          </cell>
          <cell r="AE137">
            <v>2279252</v>
          </cell>
          <cell r="AF137">
            <v>2279252</v>
          </cell>
        </row>
        <row r="138">
          <cell r="F138" t="str">
            <v>Major Tenant 2 Name</v>
          </cell>
          <cell r="K138" t="str">
            <v>READING CINEMAS</v>
          </cell>
          <cell r="L138" t="str">
            <v>TARGET</v>
          </cell>
          <cell r="M138" t="str">
            <v/>
          </cell>
          <cell r="O138" t="str">
            <v>BIG W</v>
          </cell>
          <cell r="P138" t="str">
            <v>HARVEY NORMAN</v>
          </cell>
          <cell r="Q138" t="str">
            <v>WOOLWORTHS</v>
          </cell>
          <cell r="R138" t="str">
            <v>WOOLWORTHS</v>
          </cell>
          <cell r="S138" t="str">
            <v>Village Cinemas - KOz</v>
          </cell>
          <cell r="T138" t="str">
            <v>DAVID JONES</v>
          </cell>
          <cell r="U138" t="str">
            <v>TARGET</v>
          </cell>
          <cell r="V138" t="str">
            <v>BIG W</v>
          </cell>
          <cell r="W138" t="str">
            <v>TARGET</v>
          </cell>
          <cell r="X138" t="str">
            <v>K MART</v>
          </cell>
          <cell r="Y138" t="str">
            <v>TARGET</v>
          </cell>
          <cell r="Z138" t="str">
            <v>WOOLWORTHS</v>
          </cell>
          <cell r="AA138">
            <v>2279252</v>
          </cell>
          <cell r="AB138">
            <v>2279252</v>
          </cell>
          <cell r="AC138">
            <v>2279252</v>
          </cell>
          <cell r="AD138">
            <v>2279252</v>
          </cell>
          <cell r="AE138">
            <v>2279252</v>
          </cell>
          <cell r="AF138">
            <v>2279252</v>
          </cell>
        </row>
        <row r="139">
          <cell r="F139" t="str">
            <v>Major Tenant 2 % NPI</v>
          </cell>
          <cell r="K139">
            <v>0.25764214223648457</v>
          </cell>
          <cell r="L139">
            <v>4.3335819239416359E-2</v>
          </cell>
          <cell r="M139">
            <v>0</v>
          </cell>
          <cell r="O139">
            <v>5.177643723376741E-2</v>
          </cell>
          <cell r="P139">
            <v>8.8242571093472486E-2</v>
          </cell>
          <cell r="Q139">
            <v>0.1057365430828361</v>
          </cell>
          <cell r="R139">
            <v>0.11816773130284565</v>
          </cell>
          <cell r="S139">
            <v>1.9837093043490066E-2</v>
          </cell>
          <cell r="T139">
            <v>2.5395321018769811E-2</v>
          </cell>
          <cell r="U139">
            <v>4.4040463122773273E-2</v>
          </cell>
          <cell r="V139">
            <v>5.1543093141995663E-2</v>
          </cell>
          <cell r="W139">
            <v>2.7748395498017792E-2</v>
          </cell>
          <cell r="X139">
            <v>2.750161508580171E-2</v>
          </cell>
          <cell r="Y139">
            <v>3.1021264774168378E-2</v>
          </cell>
          <cell r="Z139">
            <v>0.1317432422122983</v>
          </cell>
          <cell r="AA139">
            <v>2279252</v>
          </cell>
          <cell r="AB139">
            <v>2279252</v>
          </cell>
          <cell r="AC139">
            <v>2279252</v>
          </cell>
          <cell r="AD139">
            <v>2279252</v>
          </cell>
          <cell r="AE139">
            <v>2279252</v>
          </cell>
          <cell r="AF139">
            <v>2279252</v>
          </cell>
        </row>
        <row r="140">
          <cell r="F140" t="str">
            <v>Major Tenant 2 Area</v>
          </cell>
          <cell r="K140">
            <v>2573</v>
          </cell>
          <cell r="L140">
            <v>5796</v>
          </cell>
          <cell r="M140">
            <v>0</v>
          </cell>
          <cell r="O140">
            <v>7033</v>
          </cell>
          <cell r="P140">
            <v>5972</v>
          </cell>
          <cell r="Q140">
            <v>4128</v>
          </cell>
          <cell r="R140">
            <v>3980</v>
          </cell>
          <cell r="S140">
            <v>8200</v>
          </cell>
          <cell r="T140">
            <v>12590</v>
          </cell>
          <cell r="U140">
            <v>6603</v>
          </cell>
          <cell r="V140">
            <v>8580</v>
          </cell>
          <cell r="W140">
            <v>7234.5</v>
          </cell>
          <cell r="X140">
            <v>7968.1</v>
          </cell>
          <cell r="Y140">
            <v>7281</v>
          </cell>
          <cell r="Z140">
            <v>3700</v>
          </cell>
          <cell r="AA140">
            <v>2279252</v>
          </cell>
          <cell r="AB140">
            <v>2279252</v>
          </cell>
          <cell r="AC140">
            <v>2279252</v>
          </cell>
          <cell r="AD140">
            <v>2279252</v>
          </cell>
          <cell r="AE140">
            <v>2279252</v>
          </cell>
          <cell r="AF140">
            <v>2279252</v>
          </cell>
        </row>
        <row r="141">
          <cell r="F141" t="str">
            <v>Major Tenant 2 Exp Date</v>
          </cell>
          <cell r="K141">
            <v>44896</v>
          </cell>
          <cell r="L141">
            <v>42186</v>
          </cell>
          <cell r="M141" t="str">
            <v/>
          </cell>
          <cell r="O141">
            <v>42979</v>
          </cell>
          <cell r="P141">
            <v>43405</v>
          </cell>
          <cell r="Q141">
            <v>46082</v>
          </cell>
          <cell r="R141">
            <v>41730</v>
          </cell>
          <cell r="S141">
            <v>44866</v>
          </cell>
          <cell r="T141">
            <v>44774</v>
          </cell>
          <cell r="U141">
            <v>46143</v>
          </cell>
          <cell r="V141">
            <v>46661</v>
          </cell>
          <cell r="W141" t="str">
            <v>Oct-2023</v>
          </cell>
          <cell r="X141">
            <v>41760</v>
          </cell>
          <cell r="Y141">
            <v>47727</v>
          </cell>
          <cell r="Z141">
            <v>43525</v>
          </cell>
          <cell r="AA141">
            <v>2279252</v>
          </cell>
          <cell r="AB141">
            <v>2279252</v>
          </cell>
          <cell r="AC141">
            <v>2279252</v>
          </cell>
          <cell r="AD141">
            <v>2279252</v>
          </cell>
          <cell r="AE141">
            <v>2279252</v>
          </cell>
          <cell r="AF141">
            <v>2279252</v>
          </cell>
        </row>
        <row r="142">
          <cell r="F142" t="str">
            <v>Major Tenant 3 Name</v>
          </cell>
          <cell r="K142" t="str">
            <v/>
          </cell>
          <cell r="L142" t="str">
            <v>WOOLWORTHS</v>
          </cell>
          <cell r="M142" t="str">
            <v/>
          </cell>
          <cell r="O142" t="str">
            <v>WOOLWORTHS</v>
          </cell>
          <cell r="P142" t="str">
            <v>BIRCH CARROLL &amp; COYLE (R)</v>
          </cell>
          <cell r="Q142" t="str">
            <v>COLES</v>
          </cell>
          <cell r="R142" t="str">
            <v/>
          </cell>
          <cell r="S142" t="str">
            <v>Target</v>
          </cell>
          <cell r="T142" t="str">
            <v>TARGET</v>
          </cell>
          <cell r="U142" t="str">
            <v>WOOLWORTHS</v>
          </cell>
          <cell r="V142" t="str">
            <v>TARGET</v>
          </cell>
          <cell r="W142" t="str">
            <v>K MART</v>
          </cell>
          <cell r="X142" t="str">
            <v>TARGET</v>
          </cell>
          <cell r="Y142" t="str">
            <v>HOYTS</v>
          </cell>
          <cell r="Z142" t="str">
            <v/>
          </cell>
          <cell r="AA142">
            <v>2279252</v>
          </cell>
          <cell r="AB142">
            <v>2279252</v>
          </cell>
          <cell r="AC142">
            <v>2279252</v>
          </cell>
          <cell r="AD142">
            <v>2279252</v>
          </cell>
          <cell r="AE142">
            <v>2279252</v>
          </cell>
          <cell r="AF142">
            <v>2279252</v>
          </cell>
        </row>
        <row r="143">
          <cell r="F143" t="str">
            <v>Major Tenant 3 % NPI</v>
          </cell>
          <cell r="K143">
            <v>0</v>
          </cell>
          <cell r="L143">
            <v>7.4263791381917202E-2</v>
          </cell>
          <cell r="M143">
            <v>0</v>
          </cell>
          <cell r="O143">
            <v>5.45208349616201E-2</v>
          </cell>
          <cell r="P143">
            <v>3.8237862373848741E-2</v>
          </cell>
          <cell r="Q143">
            <v>7.1247199800303793E-2</v>
          </cell>
          <cell r="R143">
            <v>0</v>
          </cell>
          <cell r="S143">
            <v>2.8767632666216979E-2</v>
          </cell>
          <cell r="T143">
            <v>1.7824457076740123E-2</v>
          </cell>
          <cell r="U143">
            <v>5.0598222788022791E-2</v>
          </cell>
          <cell r="V143">
            <v>4.0160552712699547E-2</v>
          </cell>
          <cell r="W143">
            <v>2.3481786521922635E-2</v>
          </cell>
          <cell r="X143">
            <v>1.3138845183602038E-2</v>
          </cell>
          <cell r="Y143">
            <v>2.0537432723814728E-2</v>
          </cell>
          <cell r="Z143">
            <v>0</v>
          </cell>
          <cell r="AA143">
            <v>2279252</v>
          </cell>
          <cell r="AB143">
            <v>2279252</v>
          </cell>
          <cell r="AC143">
            <v>2279252</v>
          </cell>
          <cell r="AD143">
            <v>2279252</v>
          </cell>
          <cell r="AE143">
            <v>2279252</v>
          </cell>
          <cell r="AF143">
            <v>2279252</v>
          </cell>
        </row>
        <row r="144">
          <cell r="F144" t="str">
            <v>Major Tenant 3 Area</v>
          </cell>
          <cell r="K144">
            <v>0</v>
          </cell>
          <cell r="L144">
            <v>4028</v>
          </cell>
          <cell r="M144">
            <v>0</v>
          </cell>
          <cell r="O144">
            <v>4527</v>
          </cell>
          <cell r="P144">
            <v>5360</v>
          </cell>
          <cell r="Q144">
            <v>3005</v>
          </cell>
          <cell r="R144">
            <v>0</v>
          </cell>
          <cell r="S144">
            <v>7945</v>
          </cell>
          <cell r="T144">
            <v>8217</v>
          </cell>
          <cell r="U144">
            <v>3950</v>
          </cell>
          <cell r="V144">
            <v>7157</v>
          </cell>
          <cell r="W144">
            <v>6492.7</v>
          </cell>
          <cell r="X144">
            <v>3698</v>
          </cell>
          <cell r="Y144">
            <v>4322.5</v>
          </cell>
          <cell r="Z144">
            <v>0</v>
          </cell>
          <cell r="AA144">
            <v>2279252</v>
          </cell>
          <cell r="AB144">
            <v>2279252</v>
          </cell>
          <cell r="AC144">
            <v>2279252</v>
          </cell>
          <cell r="AD144">
            <v>2279252</v>
          </cell>
          <cell r="AE144">
            <v>2279252</v>
          </cell>
          <cell r="AF144">
            <v>2279252</v>
          </cell>
        </row>
        <row r="145">
          <cell r="F145" t="str">
            <v>Major Tenant 3 Exp Date</v>
          </cell>
          <cell r="K145" t="str">
            <v/>
          </cell>
          <cell r="L145">
            <v>42095</v>
          </cell>
          <cell r="M145" t="str">
            <v/>
          </cell>
          <cell r="O145">
            <v>42979</v>
          </cell>
          <cell r="P145">
            <v>45231</v>
          </cell>
          <cell r="Q145">
            <v>44317</v>
          </cell>
          <cell r="R145" t="str">
            <v/>
          </cell>
          <cell r="S145">
            <v>43282</v>
          </cell>
          <cell r="T145">
            <v>42614</v>
          </cell>
          <cell r="U145">
            <v>48700</v>
          </cell>
          <cell r="V145">
            <v>45139</v>
          </cell>
          <cell r="W145" t="str">
            <v>Nov-2014</v>
          </cell>
          <cell r="X145">
            <v>42309</v>
          </cell>
          <cell r="Y145">
            <v>42948</v>
          </cell>
          <cell r="Z145" t="str">
            <v/>
          </cell>
          <cell r="AA145">
            <v>2279252</v>
          </cell>
          <cell r="AB145">
            <v>2279252</v>
          </cell>
          <cell r="AC145">
            <v>2279252</v>
          </cell>
          <cell r="AD145">
            <v>2279252</v>
          </cell>
          <cell r="AE145">
            <v>2279252</v>
          </cell>
          <cell r="AF145">
            <v>2279252</v>
          </cell>
        </row>
        <row r="146">
          <cell r="F146" t="str">
            <v>Major Tenant 4 Name</v>
          </cell>
          <cell r="K146" t="str">
            <v/>
          </cell>
          <cell r="L146" t="str">
            <v>COLES</v>
          </cell>
          <cell r="M146" t="str">
            <v/>
          </cell>
          <cell r="O146" t="str">
            <v>HOYTS CINEMAS</v>
          </cell>
          <cell r="P146" t="str">
            <v>WOOLWORTHS</v>
          </cell>
          <cell r="Q146" t="str">
            <v/>
          </cell>
          <cell r="R146" t="str">
            <v/>
          </cell>
          <cell r="S146" t="str">
            <v>Kmart</v>
          </cell>
          <cell r="T146" t="str">
            <v>BIG W</v>
          </cell>
          <cell r="U146" t="str">
            <v>COLES</v>
          </cell>
          <cell r="V146" t="str">
            <v>WOOLWORTHS SUPERMARK</v>
          </cell>
          <cell r="W146" t="str">
            <v>READING CINEMAS</v>
          </cell>
          <cell r="X146" t="str">
            <v>COLES</v>
          </cell>
          <cell r="Y146" t="str">
            <v>WOOLWORTHS SUPERMARK</v>
          </cell>
          <cell r="Z146" t="str">
            <v/>
          </cell>
          <cell r="AA146">
            <v>2279252</v>
          </cell>
          <cell r="AB146">
            <v>2279252</v>
          </cell>
          <cell r="AC146">
            <v>2279252</v>
          </cell>
          <cell r="AD146">
            <v>2279252</v>
          </cell>
          <cell r="AE146">
            <v>2279252</v>
          </cell>
          <cell r="AF146">
            <v>2279252</v>
          </cell>
        </row>
        <row r="147">
          <cell r="F147" t="str">
            <v>Major Tenant 4 % NPI</v>
          </cell>
          <cell r="K147">
            <v>0</v>
          </cell>
          <cell r="L147">
            <v>2.851582771893699E-2</v>
          </cell>
          <cell r="M147">
            <v>0</v>
          </cell>
          <cell r="O147">
            <v>3.6983761183402249E-2</v>
          </cell>
          <cell r="P147">
            <v>7.7946389351607484E-2</v>
          </cell>
          <cell r="Q147">
            <v>0</v>
          </cell>
          <cell r="R147">
            <v>0</v>
          </cell>
          <cell r="S147">
            <v>1.1901702855580546E-2</v>
          </cell>
          <cell r="T147">
            <v>2.6034378222880794E-2</v>
          </cell>
          <cell r="U147">
            <v>3.3577118637284985E-2</v>
          </cell>
          <cell r="V147">
            <v>3.0665782224111211E-2</v>
          </cell>
          <cell r="W147">
            <v>2.2736069066473026E-2</v>
          </cell>
          <cell r="X147">
            <v>2.9125306571651185E-2</v>
          </cell>
          <cell r="Y147">
            <v>4.3579331445829872E-2</v>
          </cell>
          <cell r="Z147">
            <v>0</v>
          </cell>
          <cell r="AA147">
            <v>2279252</v>
          </cell>
          <cell r="AB147">
            <v>2279252</v>
          </cell>
          <cell r="AC147">
            <v>2279252</v>
          </cell>
          <cell r="AD147">
            <v>2279252</v>
          </cell>
          <cell r="AE147">
            <v>2279252</v>
          </cell>
          <cell r="AF147">
            <v>2279252</v>
          </cell>
        </row>
        <row r="148">
          <cell r="F148" t="str">
            <v>Major Tenant 4 Area</v>
          </cell>
          <cell r="K148">
            <v>0</v>
          </cell>
          <cell r="L148">
            <v>2940</v>
          </cell>
          <cell r="M148">
            <v>0</v>
          </cell>
          <cell r="O148">
            <v>4016</v>
          </cell>
          <cell r="P148">
            <v>5011</v>
          </cell>
          <cell r="Q148">
            <v>0</v>
          </cell>
          <cell r="R148">
            <v>0</v>
          </cell>
          <cell r="S148">
            <v>6400.3</v>
          </cell>
          <cell r="T148">
            <v>6627.2</v>
          </cell>
          <cell r="U148">
            <v>3600</v>
          </cell>
          <cell r="V148">
            <v>4049</v>
          </cell>
          <cell r="W148">
            <v>4325</v>
          </cell>
          <cell r="X148">
            <v>3394.8</v>
          </cell>
          <cell r="Y148">
            <v>3998</v>
          </cell>
          <cell r="Z148">
            <v>0</v>
          </cell>
          <cell r="AA148">
            <v>2279252</v>
          </cell>
          <cell r="AB148">
            <v>2279252</v>
          </cell>
          <cell r="AC148">
            <v>2279252</v>
          </cell>
          <cell r="AD148">
            <v>2279252</v>
          </cell>
          <cell r="AE148">
            <v>2279252</v>
          </cell>
          <cell r="AF148">
            <v>2279252</v>
          </cell>
        </row>
        <row r="149">
          <cell r="F149" t="str">
            <v>Major Tenant 4 Exp Date</v>
          </cell>
          <cell r="K149" t="str">
            <v/>
          </cell>
          <cell r="L149">
            <v>41913</v>
          </cell>
          <cell r="M149" t="str">
            <v/>
          </cell>
          <cell r="O149">
            <v>41883</v>
          </cell>
          <cell r="P149">
            <v>41944</v>
          </cell>
          <cell r="Q149" t="str">
            <v/>
          </cell>
          <cell r="R149" t="str">
            <v/>
          </cell>
          <cell r="S149">
            <v>43009</v>
          </cell>
          <cell r="T149">
            <v>41913</v>
          </cell>
          <cell r="U149">
            <v>42552</v>
          </cell>
          <cell r="V149">
            <v>46661</v>
          </cell>
          <cell r="W149" t="str">
            <v>Nov-2019</v>
          </cell>
          <cell r="X149">
            <v>42705</v>
          </cell>
          <cell r="Y149">
            <v>42887</v>
          </cell>
          <cell r="Z149" t="str">
            <v/>
          </cell>
          <cell r="AA149">
            <v>2279252</v>
          </cell>
          <cell r="AB149">
            <v>2279252</v>
          </cell>
          <cell r="AC149">
            <v>2279252</v>
          </cell>
          <cell r="AD149">
            <v>2279252</v>
          </cell>
          <cell r="AE149">
            <v>2279252</v>
          </cell>
          <cell r="AF149">
            <v>2279252</v>
          </cell>
        </row>
        <row r="150">
          <cell r="F150" t="str">
            <v>Major Tenant 5 Name</v>
          </cell>
          <cell r="K150" t="str">
            <v/>
          </cell>
          <cell r="L150" t="str">
            <v/>
          </cell>
          <cell r="M150" t="str">
            <v/>
          </cell>
          <cell r="O150" t="str">
            <v>COLES</v>
          </cell>
          <cell r="P150" t="str">
            <v>COLES</v>
          </cell>
          <cell r="Q150" t="str">
            <v/>
          </cell>
          <cell r="R150" t="str">
            <v/>
          </cell>
          <cell r="S150" t="str">
            <v>Coles</v>
          </cell>
          <cell r="T150" t="str">
            <v>GREATER UNION</v>
          </cell>
          <cell r="U150" t="str">
            <v/>
          </cell>
          <cell r="V150" t="str">
            <v>COLES</v>
          </cell>
          <cell r="W150" t="str">
            <v>COLES</v>
          </cell>
          <cell r="X150" t="str">
            <v>GREATER UNION</v>
          </cell>
          <cell r="Y150" t="str">
            <v>COLES</v>
          </cell>
          <cell r="Z150" t="str">
            <v/>
          </cell>
          <cell r="AA150">
            <v>2279252</v>
          </cell>
          <cell r="AB150">
            <v>2279252</v>
          </cell>
          <cell r="AC150">
            <v>2279252</v>
          </cell>
          <cell r="AD150">
            <v>2279252</v>
          </cell>
          <cell r="AE150">
            <v>2279252</v>
          </cell>
          <cell r="AF150">
            <v>2279252</v>
          </cell>
        </row>
        <row r="151">
          <cell r="F151" t="str">
            <v>Major Tenant 5 % NPI</v>
          </cell>
          <cell r="K151">
            <v>0</v>
          </cell>
          <cell r="L151">
            <v>0</v>
          </cell>
          <cell r="M151">
            <v>0</v>
          </cell>
          <cell r="O151">
            <v>5.1407789000662986E-2</v>
          </cell>
          <cell r="P151">
            <v>6.5739261333356447E-2</v>
          </cell>
          <cell r="Q151">
            <v>0</v>
          </cell>
          <cell r="R151">
            <v>0</v>
          </cell>
          <cell r="S151">
            <v>1.3730284181947995E-2</v>
          </cell>
          <cell r="T151">
            <v>5.6741593562688909E-3</v>
          </cell>
          <cell r="U151">
            <v>0</v>
          </cell>
          <cell r="V151">
            <v>2.5167931953522453E-2</v>
          </cell>
          <cell r="W151">
            <v>3.1815124902080542E-2</v>
          </cell>
          <cell r="X151">
            <v>1.9659147559280651E-2</v>
          </cell>
          <cell r="Y151">
            <v>2.2448316224119708E-2</v>
          </cell>
          <cell r="Z151">
            <v>0</v>
          </cell>
          <cell r="AA151">
            <v>2279252</v>
          </cell>
          <cell r="AB151">
            <v>2279252</v>
          </cell>
          <cell r="AC151">
            <v>2279252</v>
          </cell>
          <cell r="AD151">
            <v>2279252</v>
          </cell>
          <cell r="AE151">
            <v>2279252</v>
          </cell>
          <cell r="AF151">
            <v>2279252</v>
          </cell>
        </row>
        <row r="152">
          <cell r="F152" t="str">
            <v>Major Tenant 5 Area</v>
          </cell>
          <cell r="K152">
            <v>0</v>
          </cell>
          <cell r="L152">
            <v>0</v>
          </cell>
          <cell r="M152">
            <v>0</v>
          </cell>
          <cell r="O152">
            <v>3708</v>
          </cell>
          <cell r="P152">
            <v>3406</v>
          </cell>
          <cell r="Q152">
            <v>0</v>
          </cell>
          <cell r="R152">
            <v>0</v>
          </cell>
          <cell r="S152">
            <v>4391</v>
          </cell>
          <cell r="T152">
            <v>3939</v>
          </cell>
          <cell r="U152">
            <v>0</v>
          </cell>
          <cell r="V152">
            <v>3609</v>
          </cell>
          <cell r="W152">
            <v>4147</v>
          </cell>
          <cell r="X152">
            <v>3102</v>
          </cell>
          <cell r="Y152">
            <v>3702</v>
          </cell>
          <cell r="Z152">
            <v>0</v>
          </cell>
          <cell r="AA152">
            <v>2279252</v>
          </cell>
          <cell r="AB152">
            <v>2279252</v>
          </cell>
          <cell r="AC152">
            <v>2279252</v>
          </cell>
          <cell r="AD152">
            <v>2279252</v>
          </cell>
          <cell r="AE152">
            <v>2279252</v>
          </cell>
          <cell r="AF152">
            <v>2279252</v>
          </cell>
        </row>
        <row r="153">
          <cell r="F153" t="str">
            <v>Major Tenant 5 Exp Date</v>
          </cell>
          <cell r="K153" t="str">
            <v/>
          </cell>
          <cell r="L153" t="str">
            <v/>
          </cell>
          <cell r="M153" t="str">
            <v/>
          </cell>
          <cell r="O153">
            <v>46692</v>
          </cell>
          <cell r="P153">
            <v>45047</v>
          </cell>
          <cell r="Q153" t="str">
            <v/>
          </cell>
          <cell r="R153" t="str">
            <v/>
          </cell>
          <cell r="S153">
            <v>41699</v>
          </cell>
          <cell r="T153">
            <v>41699</v>
          </cell>
          <cell r="U153" t="str">
            <v/>
          </cell>
          <cell r="V153">
            <v>44409</v>
          </cell>
          <cell r="W153" t="str">
            <v>Oct-2021</v>
          </cell>
          <cell r="X153">
            <v>43435</v>
          </cell>
          <cell r="Y153">
            <v>46905</v>
          </cell>
          <cell r="Z153" t="str">
            <v/>
          </cell>
          <cell r="AA153">
            <v>2279252</v>
          </cell>
          <cell r="AB153">
            <v>2279252</v>
          </cell>
          <cell r="AC153">
            <v>2279252</v>
          </cell>
          <cell r="AD153">
            <v>2279252</v>
          </cell>
          <cell r="AE153">
            <v>2279252</v>
          </cell>
          <cell r="AF153">
            <v>2279252</v>
          </cell>
        </row>
        <row r="160">
          <cell r="F160" t="str">
            <v>Curr Cap Rate</v>
          </cell>
          <cell r="H160">
            <v>9.2499999999999999E-2</v>
          </cell>
          <cell r="I160">
            <v>9.2499999999999999E-2</v>
          </cell>
          <cell r="J160">
            <v>0</v>
          </cell>
          <cell r="K160" t="str">
            <v>9.25% / 9.25%</v>
          </cell>
          <cell r="L160">
            <v>7.0000000000000007E-2</v>
          </cell>
          <cell r="M160">
            <v>9.7500000000000003E-2</v>
          </cell>
          <cell r="N160">
            <v>7.3290790790790789E-2</v>
          </cell>
          <cell r="O160">
            <v>7.0000000000000007E-2</v>
          </cell>
          <cell r="P160">
            <v>7.4999999999999997E-2</v>
          </cell>
          <cell r="Q160">
            <v>7.4999999999999997E-2</v>
          </cell>
          <cell r="R160">
            <v>7.4999999999999997E-2</v>
          </cell>
          <cell r="S160">
            <v>6.3E-2</v>
          </cell>
          <cell r="T160">
            <v>5.7500000000000002E-2</v>
          </cell>
          <cell r="U160">
            <v>6.5000000000000002E-2</v>
          </cell>
          <cell r="V160">
            <v>6.25E-2</v>
          </cell>
          <cell r="W160">
            <v>6.25E-2</v>
          </cell>
          <cell r="X160">
            <v>6.8750000000000006E-2</v>
          </cell>
          <cell r="Y160">
            <v>7.0000000000000007E-2</v>
          </cell>
          <cell r="Z160">
            <v>7.4999999999999997E-2</v>
          </cell>
        </row>
        <row r="161">
          <cell r="F161" t="str">
            <v>Prev Cap Rate</v>
          </cell>
          <cell r="H161">
            <v>9.2499999999999999E-2</v>
          </cell>
          <cell r="I161">
            <v>9.2499999999999999E-2</v>
          </cell>
          <cell r="J161">
            <v>0</v>
          </cell>
          <cell r="K161" t="str">
            <v>9.25% / 9.25%</v>
          </cell>
          <cell r="L161">
            <v>7.0000000000000007E-2</v>
          </cell>
          <cell r="M161">
            <v>9.2499999999999999E-2</v>
          </cell>
          <cell r="N161">
            <v>7.3246720484359235E-2</v>
          </cell>
          <cell r="O161">
            <v>7.0000000000000007E-2</v>
          </cell>
          <cell r="P161">
            <v>0.08</v>
          </cell>
          <cell r="Q161">
            <v>7.4999999999999997E-2</v>
          </cell>
          <cell r="R161">
            <v>7.4999999999999997E-2</v>
          </cell>
          <cell r="S161">
            <v>6.3E-2</v>
          </cell>
          <cell r="T161">
            <v>5.7500000000000002E-2</v>
          </cell>
          <cell r="U161">
            <v>6.5000000000000002E-2</v>
          </cell>
          <cell r="V161">
            <v>6.25E-2</v>
          </cell>
          <cell r="W161">
            <v>6.5000000000000002E-2</v>
          </cell>
          <cell r="X161">
            <v>6.8750000000000006E-2</v>
          </cell>
          <cell r="Y161">
            <v>7.2499999999999995E-2</v>
          </cell>
        </row>
        <row r="163">
          <cell r="F163" t="str">
            <v>Curr Disc Rate</v>
          </cell>
          <cell r="H163">
            <v>0.105</v>
          </cell>
          <cell r="I163">
            <v>0.10249999999999999</v>
          </cell>
          <cell r="J163">
            <v>0</v>
          </cell>
          <cell r="K163" t="str">
            <v>10.50% / 10.25%</v>
          </cell>
          <cell r="L163">
            <v>0.09</v>
          </cell>
          <cell r="M163">
            <v>0.105</v>
          </cell>
          <cell r="N163">
            <v>9.2002002002001995E-2</v>
          </cell>
          <cell r="O163">
            <v>0.09</v>
          </cell>
          <cell r="P163">
            <v>9.2499999999999999E-2</v>
          </cell>
          <cell r="Q163">
            <v>9.2499999999999999E-2</v>
          </cell>
          <cell r="R163">
            <v>9.5000000000000001E-2</v>
          </cell>
          <cell r="S163">
            <v>8.5000000000000006E-2</v>
          </cell>
          <cell r="T163">
            <v>8.7499999999999994E-2</v>
          </cell>
          <cell r="U163">
            <v>0.09</v>
          </cell>
          <cell r="V163">
            <v>0.09</v>
          </cell>
          <cell r="W163">
            <v>8.7499999999999994E-2</v>
          </cell>
          <cell r="X163">
            <v>0.09</v>
          </cell>
          <cell r="Y163">
            <v>0.09</v>
          </cell>
          <cell r="Z163">
            <v>9.2499999999999999E-2</v>
          </cell>
        </row>
        <row r="164">
          <cell r="F164" t="str">
            <v>Prev Disc Rate</v>
          </cell>
          <cell r="H164">
            <v>0.105</v>
          </cell>
          <cell r="I164">
            <v>0.10249999999999999</v>
          </cell>
          <cell r="J164">
            <v>0</v>
          </cell>
          <cell r="K164" t="str">
            <v>10.50% / 10.25%</v>
          </cell>
          <cell r="L164">
            <v>0.09</v>
          </cell>
          <cell r="M164">
            <v>0.1</v>
          </cell>
          <cell r="N164">
            <v>9.1897073662966705E-2</v>
          </cell>
          <cell r="O164">
            <v>9.2499999999999999E-2</v>
          </cell>
          <cell r="P164">
            <v>9.5000000000000001E-2</v>
          </cell>
          <cell r="Q164">
            <v>9.2499999999999999E-2</v>
          </cell>
          <cell r="R164">
            <v>9.5000000000000001E-2</v>
          </cell>
          <cell r="S164">
            <v>8.5000000000000006E-2</v>
          </cell>
          <cell r="T164">
            <v>8.7499999999999994E-2</v>
          </cell>
          <cell r="U164">
            <v>0.09</v>
          </cell>
          <cell r="V164">
            <v>0.09</v>
          </cell>
          <cell r="W164">
            <v>8.7499999999999994E-2</v>
          </cell>
          <cell r="X164">
            <v>0.09</v>
          </cell>
          <cell r="Y164">
            <v>9.2499999999999999E-2</v>
          </cell>
        </row>
        <row r="166">
          <cell r="F166" t="str">
            <v>Curr Term Cap Rate</v>
          </cell>
          <cell r="H166">
            <v>9.7500000000000003E-2</v>
          </cell>
          <cell r="I166">
            <v>9.7500000000000003E-2</v>
          </cell>
          <cell r="J166">
            <v>0</v>
          </cell>
          <cell r="K166" t="str">
            <v>9.75% / 9.75%</v>
          </cell>
          <cell r="L166">
            <v>7.2499999999999995E-2</v>
          </cell>
          <cell r="M166">
            <v>0.1</v>
          </cell>
          <cell r="N166">
            <v>7.6058558558558559E-2</v>
          </cell>
          <cell r="O166">
            <v>7.2500000000000009E-2</v>
          </cell>
          <cell r="P166">
            <v>7.7499999999999999E-2</v>
          </cell>
          <cell r="Q166">
            <v>7.7499999999999999E-2</v>
          </cell>
          <cell r="R166">
            <v>7.7499999999999999E-2</v>
          </cell>
          <cell r="S166">
            <v>6.5500000000000003E-2</v>
          </cell>
          <cell r="T166">
            <v>6.0000000000000005E-2</v>
          </cell>
          <cell r="U166">
            <v>6.6500000000000004E-2</v>
          </cell>
          <cell r="V166">
            <v>6.5000000000000002E-2</v>
          </cell>
          <cell r="W166">
            <v>6.5000000000000002E-2</v>
          </cell>
          <cell r="X166">
            <v>7.1250000000000008E-2</v>
          </cell>
          <cell r="Y166">
            <v>7.2499999999999995E-2</v>
          </cell>
          <cell r="Z166">
            <v>7.7499999999999999E-2</v>
          </cell>
        </row>
        <row r="167">
          <cell r="F167" t="str">
            <v>Prev Term Cap Rate</v>
          </cell>
          <cell r="H167">
            <v>9.7500000000000003E-2</v>
          </cell>
          <cell r="I167">
            <v>9.7500000000000003E-2</v>
          </cell>
          <cell r="J167">
            <v>0</v>
          </cell>
          <cell r="K167" t="str">
            <v>9.75% / 9.75%</v>
          </cell>
          <cell r="L167">
            <v>7.2499999999999995E-2</v>
          </cell>
          <cell r="M167">
            <v>9.7500000000000003E-2</v>
          </cell>
          <cell r="N167">
            <v>7.6107467204843599E-2</v>
          </cell>
          <cell r="O167">
            <v>7.2500000000000009E-2</v>
          </cell>
          <cell r="P167">
            <v>8.2500000000000004E-2</v>
          </cell>
          <cell r="Q167">
            <v>7.7499999999999999E-2</v>
          </cell>
          <cell r="R167">
            <v>7.7499999999999999E-2</v>
          </cell>
          <cell r="S167">
            <v>6.5500000000000003E-2</v>
          </cell>
          <cell r="T167">
            <v>6.0000000000000005E-2</v>
          </cell>
          <cell r="U167">
            <v>6.6500000000000004E-2</v>
          </cell>
          <cell r="V167">
            <v>6.5000000000000002E-2</v>
          </cell>
          <cell r="W167">
            <v>6.7500000000000004E-2</v>
          </cell>
          <cell r="X167">
            <v>7.1250000000000008E-2</v>
          </cell>
          <cell r="Y167">
            <v>7.4999999999999997E-2</v>
          </cell>
        </row>
        <row r="169">
          <cell r="F169" t="str">
            <v>Curr Valuation 100%</v>
          </cell>
          <cell r="H169">
            <v>18250000</v>
          </cell>
          <cell r="I169">
            <v>8500000</v>
          </cell>
          <cell r="J169">
            <v>5000000</v>
          </cell>
          <cell r="K169">
            <v>31750000</v>
          </cell>
          <cell r="L169">
            <v>215000000</v>
          </cell>
          <cell r="M169">
            <v>8000000</v>
          </cell>
          <cell r="N169">
            <v>254750000</v>
          </cell>
          <cell r="O169">
            <v>258000000</v>
          </cell>
          <cell r="P169">
            <v>142000000</v>
          </cell>
          <cell r="Q169">
            <v>135000000</v>
          </cell>
          <cell r="R169">
            <v>82000000</v>
          </cell>
          <cell r="S169">
            <v>1053000000</v>
          </cell>
          <cell r="T169">
            <v>1440000000</v>
          </cell>
          <cell r="U169">
            <v>313200000</v>
          </cell>
          <cell r="V169">
            <v>466000000</v>
          </cell>
          <cell r="W169">
            <v>490000000</v>
          </cell>
          <cell r="X169">
            <v>543000000</v>
          </cell>
          <cell r="Y169">
            <v>462500000</v>
          </cell>
          <cell r="Z169">
            <v>88400000</v>
          </cell>
        </row>
        <row r="170">
          <cell r="F170" t="str">
            <v>Prev Val 100% Sep 13</v>
          </cell>
          <cell r="H170">
            <v>18250000</v>
          </cell>
          <cell r="I170">
            <v>8500000</v>
          </cell>
          <cell r="J170">
            <v>5000000</v>
          </cell>
          <cell r="K170">
            <v>31750000</v>
          </cell>
          <cell r="L170">
            <v>212000000</v>
          </cell>
          <cell r="M170">
            <v>9000000</v>
          </cell>
          <cell r="N170">
            <v>252750000</v>
          </cell>
          <cell r="O170">
            <v>250850000</v>
          </cell>
          <cell r="P170">
            <v>131000000</v>
          </cell>
          <cell r="Q170">
            <v>135000000</v>
          </cell>
          <cell r="R170">
            <v>82000000</v>
          </cell>
          <cell r="S170">
            <v>1053000000</v>
          </cell>
          <cell r="T170">
            <v>1397000000</v>
          </cell>
          <cell r="U170">
            <v>311500000</v>
          </cell>
          <cell r="V170">
            <v>461000000</v>
          </cell>
          <cell r="W170">
            <v>464000000</v>
          </cell>
          <cell r="X170">
            <v>548000000</v>
          </cell>
          <cell r="Y170">
            <v>440000000</v>
          </cell>
        </row>
        <row r="171">
          <cell r="F171" t="str">
            <v>Prev Val 100% Jun 13</v>
          </cell>
          <cell r="H171">
            <v>17500000</v>
          </cell>
          <cell r="I171">
            <v>8750000</v>
          </cell>
          <cell r="J171">
            <v>5000000</v>
          </cell>
          <cell r="K171">
            <v>31250000</v>
          </cell>
          <cell r="L171">
            <v>211500000</v>
          </cell>
          <cell r="M171">
            <v>9000000</v>
          </cell>
          <cell r="N171">
            <v>251750000</v>
          </cell>
          <cell r="O171">
            <v>250850000</v>
          </cell>
          <cell r="P171">
            <v>131000000</v>
          </cell>
          <cell r="Q171">
            <v>134500000</v>
          </cell>
          <cell r="R171">
            <v>81600000</v>
          </cell>
          <cell r="S171">
            <v>1053000000</v>
          </cell>
          <cell r="T171">
            <v>1368000000</v>
          </cell>
          <cell r="U171">
            <v>309500000</v>
          </cell>
          <cell r="V171">
            <v>455000000</v>
          </cell>
          <cell r="W171">
            <v>439000000</v>
          </cell>
          <cell r="X171">
            <v>546000000</v>
          </cell>
          <cell r="Y171">
            <v>440000000</v>
          </cell>
        </row>
        <row r="172">
          <cell r="F172" t="str">
            <v>Prev Val 100% Mar 13</v>
          </cell>
          <cell r="K172">
            <v>31250000</v>
          </cell>
          <cell r="L172">
            <v>210500000</v>
          </cell>
          <cell r="M172">
            <v>9000000</v>
          </cell>
          <cell r="N172">
            <v>250750000</v>
          </cell>
          <cell r="O172">
            <v>246250000</v>
          </cell>
          <cell r="P172">
            <v>129000000</v>
          </cell>
          <cell r="Q172">
            <v>130500000</v>
          </cell>
          <cell r="R172">
            <v>81000000</v>
          </cell>
          <cell r="S172">
            <v>1048000000</v>
          </cell>
          <cell r="T172">
            <v>1305000000</v>
          </cell>
          <cell r="U172">
            <v>305500000</v>
          </cell>
          <cell r="V172">
            <v>446000000</v>
          </cell>
          <cell r="W172">
            <v>412700000</v>
          </cell>
          <cell r="X172">
            <v>546000000</v>
          </cell>
          <cell r="Y172">
            <v>440000000</v>
          </cell>
        </row>
        <row r="173">
          <cell r="F173" t="str">
            <v>Prev Val 100% Dec 12</v>
          </cell>
          <cell r="K173">
            <v>30250000</v>
          </cell>
          <cell r="L173">
            <v>210000000</v>
          </cell>
          <cell r="M173">
            <v>9000000</v>
          </cell>
          <cell r="N173">
            <v>249250000</v>
          </cell>
          <cell r="O173">
            <v>242250000</v>
          </cell>
          <cell r="P173">
            <v>129000000</v>
          </cell>
          <cell r="Q173">
            <v>130500000</v>
          </cell>
          <cell r="R173">
            <v>81000000</v>
          </cell>
          <cell r="S173">
            <v>1048000000</v>
          </cell>
          <cell r="T173">
            <v>1305000000</v>
          </cell>
          <cell r="U173">
            <v>304500000</v>
          </cell>
          <cell r="V173">
            <v>436000000</v>
          </cell>
          <cell r="W173">
            <v>391400000</v>
          </cell>
          <cell r="X173">
            <v>545000000</v>
          </cell>
          <cell r="Y173">
            <v>435000000</v>
          </cell>
        </row>
        <row r="174">
          <cell r="F174" t="str">
            <v>Prev Val 100% Sep 12</v>
          </cell>
          <cell r="K174">
            <v>29750000</v>
          </cell>
          <cell r="L174">
            <v>206000000</v>
          </cell>
          <cell r="M174">
            <v>9000000</v>
          </cell>
          <cell r="N174">
            <v>244750000</v>
          </cell>
          <cell r="O174">
            <v>242250000</v>
          </cell>
          <cell r="P174">
            <v>129000000</v>
          </cell>
          <cell r="Q174">
            <v>126000000</v>
          </cell>
          <cell r="R174">
            <v>81000000</v>
          </cell>
          <cell r="S174">
            <v>1030000000</v>
          </cell>
          <cell r="T174">
            <v>1305000000</v>
          </cell>
          <cell r="U174">
            <v>303500000</v>
          </cell>
          <cell r="V174">
            <v>416000000</v>
          </cell>
          <cell r="W174">
            <v>381000000</v>
          </cell>
          <cell r="X174">
            <v>545000000</v>
          </cell>
          <cell r="Y174">
            <v>435000000</v>
          </cell>
        </row>
        <row r="175">
          <cell r="F175" t="str">
            <v>Prev Val 100% Jun 12</v>
          </cell>
          <cell r="K175">
            <v>29500000</v>
          </cell>
          <cell r="L175">
            <v>205000000</v>
          </cell>
          <cell r="M175">
            <v>9000000</v>
          </cell>
          <cell r="N175">
            <v>243500000</v>
          </cell>
          <cell r="O175">
            <v>242250000</v>
          </cell>
          <cell r="P175">
            <v>130000000</v>
          </cell>
          <cell r="Q175">
            <v>126000000</v>
          </cell>
          <cell r="R175">
            <v>81000000</v>
          </cell>
          <cell r="S175">
            <v>1030000000</v>
          </cell>
          <cell r="T175">
            <v>1300000000</v>
          </cell>
          <cell r="U175">
            <v>302500000</v>
          </cell>
          <cell r="V175">
            <v>416000000</v>
          </cell>
          <cell r="W175">
            <v>381000000</v>
          </cell>
          <cell r="X175">
            <v>545900000</v>
          </cell>
          <cell r="Y175">
            <v>435000000</v>
          </cell>
        </row>
        <row r="176">
          <cell r="F176" t="str">
            <v>Prev Val 100% Mar 12</v>
          </cell>
          <cell r="K176">
            <v>30500000</v>
          </cell>
          <cell r="L176">
            <v>203500000</v>
          </cell>
          <cell r="M176">
            <v>9500000</v>
          </cell>
          <cell r="N176">
            <v>243500000</v>
          </cell>
          <cell r="O176">
            <v>234000000</v>
          </cell>
          <cell r="P176">
            <v>130000000</v>
          </cell>
          <cell r="Q176">
            <v>123000000</v>
          </cell>
          <cell r="R176">
            <v>80300000</v>
          </cell>
          <cell r="S176">
            <v>1010000000</v>
          </cell>
          <cell r="T176">
            <v>1290000000</v>
          </cell>
          <cell r="U176">
            <v>299000000</v>
          </cell>
          <cell r="V176">
            <v>411000000</v>
          </cell>
          <cell r="W176">
            <v>380000000</v>
          </cell>
          <cell r="X176">
            <v>545900000</v>
          </cell>
          <cell r="Y176">
            <v>435000000</v>
          </cell>
        </row>
        <row r="177">
          <cell r="F177" t="str">
            <v>Prev Val 100% Dec 11</v>
          </cell>
          <cell r="K177">
            <v>29600000</v>
          </cell>
          <cell r="L177">
            <v>198000000</v>
          </cell>
          <cell r="M177">
            <v>9500000</v>
          </cell>
          <cell r="N177">
            <v>237100000</v>
          </cell>
          <cell r="O177">
            <v>232360000</v>
          </cell>
          <cell r="P177">
            <v>128000000</v>
          </cell>
          <cell r="Q177">
            <v>123000000</v>
          </cell>
          <cell r="R177">
            <v>80300000</v>
          </cell>
          <cell r="S177">
            <v>1010000000</v>
          </cell>
          <cell r="T177">
            <v>1280000000</v>
          </cell>
          <cell r="U177">
            <v>297000000</v>
          </cell>
          <cell r="V177">
            <v>411000000</v>
          </cell>
          <cell r="W177">
            <v>380000000</v>
          </cell>
          <cell r="X177">
            <v>542800000</v>
          </cell>
          <cell r="Y177">
            <v>430000000</v>
          </cell>
        </row>
        <row r="178">
          <cell r="F178" t="str">
            <v>Prev Val 100% Sep 11</v>
          </cell>
          <cell r="K178">
            <v>28690000</v>
          </cell>
          <cell r="L178">
            <v>196000000</v>
          </cell>
          <cell r="M178">
            <v>9800000</v>
          </cell>
          <cell r="N178">
            <v>234490000</v>
          </cell>
          <cell r="O178">
            <v>232360000</v>
          </cell>
          <cell r="P178">
            <v>128000000</v>
          </cell>
          <cell r="Q178">
            <v>123000000</v>
          </cell>
          <cell r="R178">
            <v>80000000</v>
          </cell>
          <cell r="S178">
            <v>996000000</v>
          </cell>
          <cell r="T178">
            <v>1250000000</v>
          </cell>
          <cell r="U178">
            <v>291700000</v>
          </cell>
          <cell r="V178">
            <v>405000000</v>
          </cell>
          <cell r="W178">
            <v>367000000</v>
          </cell>
          <cell r="X178">
            <v>541900000</v>
          </cell>
          <cell r="Y178">
            <v>428000000</v>
          </cell>
        </row>
        <row r="179">
          <cell r="F179" t="str">
            <v>Prev Val 100% Jun 11</v>
          </cell>
          <cell r="K179">
            <v>26100000</v>
          </cell>
          <cell r="L179">
            <v>191000000</v>
          </cell>
          <cell r="M179">
            <v>9800000</v>
          </cell>
          <cell r="N179">
            <v>226900000</v>
          </cell>
          <cell r="O179">
            <v>232360000</v>
          </cell>
          <cell r="P179">
            <v>128000000</v>
          </cell>
          <cell r="Q179">
            <v>122000000</v>
          </cell>
          <cell r="R179">
            <v>80000000</v>
          </cell>
          <cell r="S179">
            <v>996000000</v>
          </cell>
          <cell r="T179">
            <v>1240000000</v>
          </cell>
          <cell r="U179">
            <v>291700000</v>
          </cell>
          <cell r="V179">
            <v>396000000</v>
          </cell>
          <cell r="W179">
            <v>360000000</v>
          </cell>
          <cell r="X179">
            <v>541800000</v>
          </cell>
          <cell r="Y179">
            <v>422000000</v>
          </cell>
        </row>
        <row r="181">
          <cell r="F181" t="str">
            <v>Curr Valuation - Ownership %</v>
          </cell>
          <cell r="H181">
            <v>18250000</v>
          </cell>
          <cell r="I181">
            <v>8500000</v>
          </cell>
          <cell r="J181">
            <v>5000000</v>
          </cell>
          <cell r="K181">
            <v>31750000</v>
          </cell>
          <cell r="L181">
            <v>215000000</v>
          </cell>
          <cell r="M181">
            <v>8000000</v>
          </cell>
          <cell r="N181">
            <v>254750000</v>
          </cell>
          <cell r="O181">
            <v>258000000</v>
          </cell>
          <cell r="P181">
            <v>142000000</v>
          </cell>
          <cell r="Q181">
            <v>135000000</v>
          </cell>
          <cell r="R181">
            <v>82000000</v>
          </cell>
          <cell r="S181">
            <v>526500000</v>
          </cell>
          <cell r="T181">
            <v>720000000</v>
          </cell>
          <cell r="U181">
            <v>156600000</v>
          </cell>
          <cell r="V181">
            <v>233000000</v>
          </cell>
          <cell r="W181">
            <v>245000000</v>
          </cell>
          <cell r="X181">
            <v>271500000</v>
          </cell>
          <cell r="Y181">
            <v>231250000</v>
          </cell>
          <cell r="Z181">
            <v>88400000</v>
          </cell>
        </row>
        <row r="185">
          <cell r="F185" t="str">
            <v>Majors ($) TY</v>
          </cell>
          <cell r="K185">
            <v>0</v>
          </cell>
          <cell r="L185">
            <v>143347076</v>
          </cell>
          <cell r="M185">
            <v>12956604</v>
          </cell>
          <cell r="N185">
            <v>156303680</v>
          </cell>
          <cell r="O185">
            <v>126191243</v>
          </cell>
          <cell r="P185">
            <v>85643319</v>
          </cell>
          <cell r="Q185">
            <v>124936196</v>
          </cell>
          <cell r="R185">
            <v>104755743</v>
          </cell>
          <cell r="S185">
            <v>221487000</v>
          </cell>
          <cell r="T185">
            <v>219158686.76370004</v>
          </cell>
          <cell r="U185">
            <v>128889997.13984999</v>
          </cell>
          <cell r="V185">
            <v>203005857.75381997</v>
          </cell>
          <cell r="W185">
            <v>161629000</v>
          </cell>
          <cell r="X185">
            <v>175833009.43703997</v>
          </cell>
          <cell r="Y185">
            <v>175954838.04269999</v>
          </cell>
          <cell r="Z185">
            <v>68508554</v>
          </cell>
          <cell r="AA185">
            <v>0</v>
          </cell>
          <cell r="AB185">
            <v>0</v>
          </cell>
          <cell r="AC185">
            <v>0</v>
          </cell>
          <cell r="AD185">
            <v>0</v>
          </cell>
          <cell r="AE185">
            <v>0</v>
          </cell>
          <cell r="AF185">
            <v>0</v>
          </cell>
        </row>
        <row r="186">
          <cell r="F186" t="str">
            <v>Mini Majors($) TY</v>
          </cell>
          <cell r="K186">
            <v>3797095</v>
          </cell>
          <cell r="L186">
            <v>23072175</v>
          </cell>
          <cell r="M186">
            <v>945109</v>
          </cell>
          <cell r="N186">
            <v>27814379</v>
          </cell>
          <cell r="O186">
            <v>29955968</v>
          </cell>
          <cell r="P186">
            <v>9059824</v>
          </cell>
          <cell r="Q186">
            <v>36421224</v>
          </cell>
          <cell r="R186">
            <v>0</v>
          </cell>
          <cell r="S186">
            <v>125438633.78194</v>
          </cell>
          <cell r="T186">
            <v>85745898.462950021</v>
          </cell>
          <cell r="U186">
            <v>41544276.666210003</v>
          </cell>
          <cell r="V186">
            <v>12364058.772</v>
          </cell>
          <cell r="W186">
            <v>37508242.619999997</v>
          </cell>
          <cell r="X186">
            <v>14527099.819490001</v>
          </cell>
          <cell r="Y186">
            <v>47211864.36511001</v>
          </cell>
          <cell r="Z186">
            <v>1227439</v>
          </cell>
          <cell r="AA186">
            <v>0</v>
          </cell>
          <cell r="AB186">
            <v>0</v>
          </cell>
          <cell r="AC186">
            <v>0</v>
          </cell>
          <cell r="AD186">
            <v>0</v>
          </cell>
          <cell r="AE186">
            <v>0</v>
          </cell>
          <cell r="AF186">
            <v>0</v>
          </cell>
        </row>
        <row r="187">
          <cell r="F187" t="str">
            <v>Specialties($) TY</v>
          </cell>
          <cell r="K187">
            <v>4054048</v>
          </cell>
          <cell r="L187">
            <v>87565328</v>
          </cell>
          <cell r="M187">
            <v>5178658</v>
          </cell>
          <cell r="N187">
            <v>96798034</v>
          </cell>
          <cell r="O187">
            <v>89356142</v>
          </cell>
          <cell r="P187">
            <v>56659562</v>
          </cell>
          <cell r="Q187">
            <v>68470217</v>
          </cell>
          <cell r="R187">
            <v>40350645</v>
          </cell>
          <cell r="S187">
            <v>253512138.66064006</v>
          </cell>
          <cell r="T187">
            <v>275523160.3046701</v>
          </cell>
          <cell r="U187">
            <v>96173173.735289946</v>
          </cell>
          <cell r="V187">
            <v>155252913.35896996</v>
          </cell>
          <cell r="W187">
            <v>135956000</v>
          </cell>
          <cell r="X187">
            <v>159014449.77645999</v>
          </cell>
          <cell r="Y187">
            <v>129408007.64306006</v>
          </cell>
          <cell r="Z187">
            <v>38561140</v>
          </cell>
          <cell r="AA187">
            <v>0</v>
          </cell>
          <cell r="AB187">
            <v>0</v>
          </cell>
          <cell r="AC187">
            <v>0</v>
          </cell>
          <cell r="AD187">
            <v>0</v>
          </cell>
          <cell r="AE187">
            <v>0</v>
          </cell>
          <cell r="AF187">
            <v>0</v>
          </cell>
        </row>
        <row r="188">
          <cell r="F188" t="str">
            <v>Other Reporting($) TY</v>
          </cell>
          <cell r="K188">
            <v>11210162</v>
          </cell>
          <cell r="L188">
            <v>13616952</v>
          </cell>
          <cell r="M188">
            <v>0</v>
          </cell>
          <cell r="N188">
            <v>24827114</v>
          </cell>
          <cell r="O188">
            <v>19933652</v>
          </cell>
          <cell r="P188">
            <v>13396356</v>
          </cell>
          <cell r="Q188">
            <v>18848221</v>
          </cell>
          <cell r="R188">
            <v>9024161</v>
          </cell>
          <cell r="S188">
            <v>85005661.050860018</v>
          </cell>
          <cell r="T188">
            <v>37688831.922800004</v>
          </cell>
          <cell r="U188">
            <v>35768821.272</v>
          </cell>
          <cell r="V188">
            <v>24265512.522</v>
          </cell>
          <cell r="W188">
            <v>37899800.837000005</v>
          </cell>
          <cell r="X188">
            <v>40939131.832779996</v>
          </cell>
          <cell r="Y188">
            <v>40885062.474199995</v>
          </cell>
          <cell r="Z188">
            <v>18246517</v>
          </cell>
          <cell r="AA188">
            <v>0</v>
          </cell>
          <cell r="AB188">
            <v>0</v>
          </cell>
          <cell r="AC188">
            <v>0</v>
          </cell>
          <cell r="AD188">
            <v>0</v>
          </cell>
          <cell r="AE188">
            <v>0</v>
          </cell>
          <cell r="AF188">
            <v>0</v>
          </cell>
        </row>
        <row r="189">
          <cell r="F189" t="str">
            <v>Total Centre($) TY</v>
          </cell>
          <cell r="K189">
            <v>19061305</v>
          </cell>
          <cell r="L189">
            <v>267601531</v>
          </cell>
          <cell r="M189">
            <v>19080371</v>
          </cell>
          <cell r="N189">
            <v>305743207</v>
          </cell>
          <cell r="O189">
            <v>265437005</v>
          </cell>
          <cell r="P189">
            <v>164759061</v>
          </cell>
          <cell r="Q189">
            <v>248675858</v>
          </cell>
          <cell r="R189">
            <v>154130549</v>
          </cell>
          <cell r="S189">
            <v>685443433.49344003</v>
          </cell>
          <cell r="T189">
            <v>618116577.45412016</v>
          </cell>
          <cell r="U189">
            <v>302376268.81334996</v>
          </cell>
          <cell r="V189">
            <v>394888342.40678996</v>
          </cell>
          <cell r="W189">
            <v>372993043.45700002</v>
          </cell>
          <cell r="X189">
            <v>390313690.86576998</v>
          </cell>
          <cell r="Y189">
            <v>393459772.52507007</v>
          </cell>
          <cell r="Z189">
            <v>126543650</v>
          </cell>
          <cell r="AA189">
            <v>0</v>
          </cell>
          <cell r="AB189">
            <v>0</v>
          </cell>
          <cell r="AC189">
            <v>0</v>
          </cell>
          <cell r="AD189">
            <v>0</v>
          </cell>
          <cell r="AE189">
            <v>0</v>
          </cell>
          <cell r="AF189">
            <v>0</v>
          </cell>
        </row>
        <row r="190">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row>
        <row r="192">
          <cell r="F192" t="str">
            <v>Dept Stores($) LY</v>
          </cell>
          <cell r="K192">
            <v>0</v>
          </cell>
          <cell r="L192">
            <v>0</v>
          </cell>
          <cell r="M192">
            <v>0</v>
          </cell>
          <cell r="N192">
            <v>0</v>
          </cell>
          <cell r="O192">
            <v>0</v>
          </cell>
          <cell r="P192">
            <v>0</v>
          </cell>
          <cell r="Q192">
            <v>0</v>
          </cell>
          <cell r="R192">
            <v>0</v>
          </cell>
          <cell r="S192">
            <v>57203279.277479999</v>
          </cell>
          <cell r="T192">
            <v>109682822.538</v>
          </cell>
          <cell r="U192">
            <v>0</v>
          </cell>
          <cell r="V192">
            <v>23897629.620000001</v>
          </cell>
          <cell r="W192">
            <v>35320442.259599999</v>
          </cell>
          <cell r="X192">
            <v>28647550.170000006</v>
          </cell>
          <cell r="Y192">
            <v>0</v>
          </cell>
          <cell r="Z192">
            <v>0</v>
          </cell>
          <cell r="AA192">
            <v>0</v>
          </cell>
          <cell r="AB192">
            <v>0</v>
          </cell>
          <cell r="AC192">
            <v>0</v>
          </cell>
          <cell r="AD192">
            <v>0</v>
          </cell>
          <cell r="AE192">
            <v>0</v>
          </cell>
          <cell r="AF192">
            <v>0</v>
          </cell>
        </row>
        <row r="193">
          <cell r="F193" t="str">
            <v>Supermarkets($) LY</v>
          </cell>
          <cell r="K193">
            <v>0</v>
          </cell>
          <cell r="L193">
            <v>95204506</v>
          </cell>
          <cell r="M193">
            <v>13598652</v>
          </cell>
          <cell r="N193">
            <v>108803158</v>
          </cell>
          <cell r="O193">
            <v>80601325</v>
          </cell>
          <cell r="P193">
            <v>56433532</v>
          </cell>
          <cell r="Q193">
            <v>93583909</v>
          </cell>
          <cell r="R193">
            <v>73768743</v>
          </cell>
          <cell r="S193">
            <v>81399103.400999993</v>
          </cell>
          <cell r="T193">
            <v>48423839.498999998</v>
          </cell>
          <cell r="U193">
            <v>84551051.549999997</v>
          </cell>
          <cell r="V193">
            <v>101327696.40000001</v>
          </cell>
          <cell r="W193">
            <v>101034987.90000002</v>
          </cell>
          <cell r="X193">
            <v>76120212</v>
          </cell>
          <cell r="Y193">
            <v>97774910.099999994</v>
          </cell>
          <cell r="Z193">
            <v>0</v>
          </cell>
          <cell r="AA193">
            <v>0</v>
          </cell>
          <cell r="AB193">
            <v>0</v>
          </cell>
          <cell r="AC193">
            <v>0</v>
          </cell>
          <cell r="AD193">
            <v>0</v>
          </cell>
          <cell r="AE193">
            <v>0</v>
          </cell>
          <cell r="AF193">
            <v>0</v>
          </cell>
        </row>
        <row r="194">
          <cell r="F194" t="str">
            <v>Majors ($) LY</v>
          </cell>
          <cell r="K194">
            <v>0</v>
          </cell>
          <cell r="L194">
            <v>144274870</v>
          </cell>
          <cell r="M194">
            <v>13598652</v>
          </cell>
          <cell r="N194">
            <v>157873522</v>
          </cell>
          <cell r="O194">
            <v>120288726</v>
          </cell>
          <cell r="P194">
            <v>83481796</v>
          </cell>
          <cell r="Q194">
            <v>119503029</v>
          </cell>
          <cell r="R194">
            <v>100301303</v>
          </cell>
          <cell r="S194">
            <v>223460268.79179001</v>
          </cell>
          <cell r="T194">
            <v>234017283.17399999</v>
          </cell>
          <cell r="U194">
            <v>124346324.47499999</v>
          </cell>
          <cell r="V194">
            <v>197550277.965</v>
          </cell>
          <cell r="W194">
            <v>161914583.9946</v>
          </cell>
          <cell r="X194">
            <v>170260655.71600002</v>
          </cell>
          <cell r="Y194">
            <v>168525700.26000002</v>
          </cell>
          <cell r="Z194">
            <v>0</v>
          </cell>
          <cell r="AA194">
            <v>0</v>
          </cell>
          <cell r="AB194">
            <v>0</v>
          </cell>
          <cell r="AC194">
            <v>0</v>
          </cell>
          <cell r="AD194">
            <v>0</v>
          </cell>
          <cell r="AE194">
            <v>0</v>
          </cell>
          <cell r="AF194">
            <v>0</v>
          </cell>
        </row>
        <row r="195">
          <cell r="F195" t="str">
            <v>Mini Majors($) LY</v>
          </cell>
          <cell r="K195">
            <v>3665586</v>
          </cell>
          <cell r="L195">
            <v>24517351</v>
          </cell>
          <cell r="M195">
            <v>1008461</v>
          </cell>
          <cell r="N195">
            <v>29191398</v>
          </cell>
          <cell r="O195">
            <v>30537365</v>
          </cell>
          <cell r="P195">
            <v>10388572</v>
          </cell>
          <cell r="Q195">
            <v>35819680</v>
          </cell>
          <cell r="R195">
            <v>0</v>
          </cell>
          <cell r="S195">
            <v>135631145.46353</v>
          </cell>
          <cell r="T195">
            <v>93934045.847379968</v>
          </cell>
          <cell r="U195">
            <v>41655149.122390002</v>
          </cell>
          <cell r="V195">
            <v>13227901.855999999</v>
          </cell>
          <cell r="W195">
            <v>39959181.437550008</v>
          </cell>
          <cell r="X195">
            <v>14689334.008530002</v>
          </cell>
          <cell r="Y195">
            <v>48811392.207359999</v>
          </cell>
          <cell r="Z195">
            <v>0</v>
          </cell>
          <cell r="AA195">
            <v>0</v>
          </cell>
          <cell r="AB195">
            <v>0</v>
          </cell>
          <cell r="AC195">
            <v>0</v>
          </cell>
          <cell r="AD195">
            <v>0</v>
          </cell>
          <cell r="AE195">
            <v>0</v>
          </cell>
          <cell r="AF195">
            <v>0</v>
          </cell>
        </row>
        <row r="196">
          <cell r="F196" t="str">
            <v>Total Centre($) LY</v>
          </cell>
          <cell r="K196">
            <v>16333608</v>
          </cell>
          <cell r="L196">
            <v>280497714</v>
          </cell>
          <cell r="M196">
            <v>21321076</v>
          </cell>
          <cell r="N196">
            <v>318152398</v>
          </cell>
          <cell r="O196">
            <v>257397279</v>
          </cell>
          <cell r="P196">
            <v>162947808</v>
          </cell>
          <cell r="Q196">
            <v>240006234</v>
          </cell>
          <cell r="R196">
            <v>146399348</v>
          </cell>
          <cell r="S196">
            <v>703469885.27001011</v>
          </cell>
          <cell r="T196">
            <v>670172919.2555902</v>
          </cell>
          <cell r="U196">
            <v>293181235.36931992</v>
          </cell>
          <cell r="V196">
            <v>376326905.72533</v>
          </cell>
          <cell r="W196">
            <v>371835400.33726001</v>
          </cell>
          <cell r="X196">
            <v>381578266.56036007</v>
          </cell>
          <cell r="Y196">
            <v>384552597.33059013</v>
          </cell>
          <cell r="Z196">
            <v>0</v>
          </cell>
          <cell r="AA196">
            <v>0</v>
          </cell>
          <cell r="AB196">
            <v>0</v>
          </cell>
          <cell r="AC196">
            <v>0</v>
          </cell>
          <cell r="AD196">
            <v>0</v>
          </cell>
          <cell r="AE196">
            <v>0</v>
          </cell>
          <cell r="AF196">
            <v>0</v>
          </cell>
        </row>
        <row r="197">
          <cell r="Q197">
            <v>1.0361224950515244</v>
          </cell>
        </row>
        <row r="198">
          <cell r="F198" t="str">
            <v>Specialties$PSM</v>
          </cell>
          <cell r="K198">
            <v>3197</v>
          </cell>
          <cell r="L198">
            <v>8429</v>
          </cell>
          <cell r="M198">
            <v>7430</v>
          </cell>
          <cell r="O198">
            <v>7065</v>
          </cell>
          <cell r="P198">
            <v>6246</v>
          </cell>
          <cell r="Q198">
            <v>8393</v>
          </cell>
          <cell r="R198">
            <v>9338</v>
          </cell>
          <cell r="S198">
            <v>8426.8700120580706</v>
          </cell>
          <cell r="T198">
            <v>11690.193998493223</v>
          </cell>
          <cell r="U198">
            <v>6771.5088177307498</v>
          </cell>
          <cell r="V198">
            <v>10258.721275214391</v>
          </cell>
          <cell r="W198">
            <v>9810</v>
          </cell>
          <cell r="X198">
            <v>9492.580265184366</v>
          </cell>
          <cell r="Y198">
            <v>7839.8524539452046</v>
          </cell>
          <cell r="Z198">
            <v>7830</v>
          </cell>
          <cell r="AA198">
            <v>0</v>
          </cell>
          <cell r="AB198">
            <v>0</v>
          </cell>
          <cell r="AC198">
            <v>0</v>
          </cell>
          <cell r="AD198">
            <v>0</v>
          </cell>
          <cell r="AE198">
            <v>0</v>
          </cell>
          <cell r="AF198">
            <v>0</v>
          </cell>
        </row>
        <row r="199">
          <cell r="F199" t="str">
            <v>Specialty Area m2</v>
          </cell>
          <cell r="M199">
            <v>696.99300134589498</v>
          </cell>
          <cell r="O199">
            <v>12647.720028308564</v>
          </cell>
          <cell r="P199">
            <v>9071.3355747678506</v>
          </cell>
          <cell r="Q199">
            <v>8158.0146550697009</v>
          </cell>
          <cell r="R199">
            <v>4321.122831441422</v>
          </cell>
          <cell r="S199">
            <v>30083.784168723105</v>
          </cell>
          <cell r="T199">
            <v>23568.741488822419</v>
          </cell>
          <cell r="U199">
            <v>14202.621058908884</v>
          </cell>
          <cell r="V199">
            <v>15133.749050582857</v>
          </cell>
          <cell r="W199">
            <v>13858.919469928644</v>
          </cell>
        </row>
        <row r="202">
          <cell r="F202" t="str">
            <v>SpecialtiesOcc Cost</v>
          </cell>
          <cell r="K202">
            <v>0</v>
          </cell>
          <cell r="L202">
            <v>0.12789999999999999</v>
          </cell>
          <cell r="M202">
            <v>0.10769999999999999</v>
          </cell>
          <cell r="O202">
            <v>0.13570000000000002</v>
          </cell>
          <cell r="P202">
            <v>0.13200000000000001</v>
          </cell>
          <cell r="Q202">
            <v>0.10339999999999999</v>
          </cell>
          <cell r="R202">
            <v>0.1105</v>
          </cell>
          <cell r="S202">
            <v>0.20102449869039191</v>
          </cell>
          <cell r="T202">
            <v>0.21363847625217727</v>
          </cell>
          <cell r="U202">
            <v>0.16049764242254169</v>
          </cell>
          <cell r="V202">
            <v>0.13518721880777004</v>
          </cell>
          <cell r="W202">
            <v>0.16514208451551529</v>
          </cell>
          <cell r="X202">
            <v>0.21129357011732189</v>
          </cell>
          <cell r="Y202">
            <v>0.19622215511076568</v>
          </cell>
          <cell r="Z202">
            <v>0.1444700033643149</v>
          </cell>
          <cell r="AA202">
            <v>0</v>
          </cell>
          <cell r="AB202">
            <v>0</v>
          </cell>
          <cell r="AC202">
            <v>0</v>
          </cell>
          <cell r="AD202">
            <v>0</v>
          </cell>
          <cell r="AE202">
            <v>0</v>
          </cell>
          <cell r="AF202">
            <v>0</v>
          </cell>
        </row>
        <row r="203">
          <cell r="F203" t="str">
            <v>Total CentreOcc Cost</v>
          </cell>
          <cell r="K203">
            <v>0</v>
          </cell>
          <cell r="L203">
            <v>6.8199999999999997E-2</v>
          </cell>
          <cell r="M203">
            <v>6.3399999999999998E-2</v>
          </cell>
          <cell r="O203">
            <v>7.2999999999999995E-2</v>
          </cell>
          <cell r="P203">
            <v>7.7100000000000002E-2</v>
          </cell>
          <cell r="Q203">
            <v>4.9200000000000001E-2</v>
          </cell>
          <cell r="R203">
            <v>4.4800000000000006E-2</v>
          </cell>
          <cell r="S203">
            <v>0.12783688377044758</v>
          </cell>
          <cell r="T203">
            <v>0.14442539230468784</v>
          </cell>
          <cell r="U203">
            <v>9.1866743679540785E-2</v>
          </cell>
          <cell r="V203">
            <v>9.2995947123613837E-2</v>
          </cell>
          <cell r="W203">
            <v>0.10094432785579119</v>
          </cell>
          <cell r="X203">
            <v>0.13525295929355483</v>
          </cell>
          <cell r="Y203">
            <v>0.10841083338138315</v>
          </cell>
          <cell r="Z203">
            <v>0</v>
          </cell>
          <cell r="AA203">
            <v>0</v>
          </cell>
          <cell r="AB203">
            <v>0</v>
          </cell>
          <cell r="AC203">
            <v>0</v>
          </cell>
          <cell r="AD203">
            <v>0</v>
          </cell>
          <cell r="AE203">
            <v>0</v>
          </cell>
          <cell r="AF203">
            <v>0</v>
          </cell>
        </row>
        <row r="206">
          <cell r="F206" t="str">
            <v>Dept Stores($) TY</v>
          </cell>
          <cell r="K206">
            <v>0</v>
          </cell>
          <cell r="L206">
            <v>0</v>
          </cell>
          <cell r="M206">
            <v>0</v>
          </cell>
          <cell r="N206">
            <v>0</v>
          </cell>
          <cell r="O206">
            <v>0</v>
          </cell>
          <cell r="P206">
            <v>0</v>
          </cell>
          <cell r="Q206">
            <v>0</v>
          </cell>
          <cell r="R206">
            <v>0</v>
          </cell>
          <cell r="S206">
            <v>53772000</v>
          </cell>
          <cell r="T206">
            <v>97759102.518000007</v>
          </cell>
          <cell r="U206">
            <v>0</v>
          </cell>
          <cell r="V206">
            <v>23317479.513719998</v>
          </cell>
          <cell r="W206">
            <v>32579000</v>
          </cell>
          <cell r="X206">
            <v>28723653.95544</v>
          </cell>
          <cell r="Y206">
            <v>0</v>
          </cell>
          <cell r="Z206">
            <v>0</v>
          </cell>
          <cell r="AA206">
            <v>0</v>
          </cell>
          <cell r="AB206">
            <v>0</v>
          </cell>
          <cell r="AC206">
            <v>0</v>
          </cell>
          <cell r="AD206">
            <v>0</v>
          </cell>
          <cell r="AE206">
            <v>0</v>
          </cell>
          <cell r="AF206">
            <v>0</v>
          </cell>
        </row>
        <row r="207">
          <cell r="F207" t="str">
            <v>DDS($) TY</v>
          </cell>
          <cell r="K207">
            <v>0</v>
          </cell>
          <cell r="L207">
            <v>46228555</v>
          </cell>
          <cell r="M207">
            <v>0</v>
          </cell>
          <cell r="N207">
            <v>46228555</v>
          </cell>
          <cell r="O207">
            <v>41066487</v>
          </cell>
          <cell r="P207">
            <v>27280479</v>
          </cell>
          <cell r="Q207">
            <v>24469710</v>
          </cell>
          <cell r="R207">
            <v>26825822</v>
          </cell>
          <cell r="S207">
            <v>52659882.516450003</v>
          </cell>
          <cell r="T207">
            <v>65924942.302199997</v>
          </cell>
          <cell r="U207">
            <v>41449695.208350003</v>
          </cell>
          <cell r="V207">
            <v>60821751.873599999</v>
          </cell>
          <cell r="W207">
            <v>27926227.620900001</v>
          </cell>
          <cell r="X207">
            <v>37924337.507100001</v>
          </cell>
          <cell r="Y207">
            <v>60318804.335699998</v>
          </cell>
          <cell r="Z207">
            <v>24622402</v>
          </cell>
          <cell r="AA207">
            <v>0</v>
          </cell>
          <cell r="AB207">
            <v>0</v>
          </cell>
          <cell r="AC207">
            <v>0</v>
          </cell>
          <cell r="AD207">
            <v>0</v>
          </cell>
          <cell r="AE207">
            <v>0</v>
          </cell>
          <cell r="AF207">
            <v>0</v>
          </cell>
        </row>
        <row r="208">
          <cell r="F208" t="str">
            <v>Supermarkets($) TY</v>
          </cell>
          <cell r="K208">
            <v>0</v>
          </cell>
          <cell r="L208">
            <v>97118521</v>
          </cell>
          <cell r="M208">
            <v>12956604</v>
          </cell>
          <cell r="N208">
            <v>110075125</v>
          </cell>
          <cell r="O208">
            <v>85124756</v>
          </cell>
          <cell r="P208">
            <v>58362839</v>
          </cell>
          <cell r="Q208">
            <v>100466487</v>
          </cell>
          <cell r="R208">
            <v>77929921</v>
          </cell>
          <cell r="S208">
            <v>85482707.393999994</v>
          </cell>
          <cell r="T208">
            <v>48227178.751499996</v>
          </cell>
          <cell r="U208">
            <v>87440301.931500003</v>
          </cell>
          <cell r="V208">
            <v>108768274.36649999</v>
          </cell>
          <cell r="W208">
            <v>101123114.2845</v>
          </cell>
          <cell r="X208">
            <v>80011359.172499999</v>
          </cell>
          <cell r="Y208">
            <v>102583457.90700001</v>
          </cell>
          <cell r="Z208">
            <v>43886152</v>
          </cell>
          <cell r="AA208">
            <v>0</v>
          </cell>
          <cell r="AB208">
            <v>0</v>
          </cell>
          <cell r="AC208">
            <v>0</v>
          </cell>
          <cell r="AD208">
            <v>0</v>
          </cell>
          <cell r="AE208">
            <v>0</v>
          </cell>
          <cell r="AF208">
            <v>0</v>
          </cell>
        </row>
        <row r="210">
          <cell r="F210" t="str">
            <v>Leisure($) TY</v>
          </cell>
          <cell r="K210">
            <v>0</v>
          </cell>
          <cell r="L210">
            <v>0</v>
          </cell>
          <cell r="M210">
            <v>0</v>
          </cell>
          <cell r="N210">
            <v>0</v>
          </cell>
          <cell r="O210">
            <v>0</v>
          </cell>
          <cell r="P210">
            <v>0</v>
          </cell>
          <cell r="Q210">
            <v>0</v>
          </cell>
          <cell r="R210">
            <v>0</v>
          </cell>
          <cell r="S210">
            <v>6858557.0820000004</v>
          </cell>
          <cell r="T210">
            <v>7247463.1919999998</v>
          </cell>
          <cell r="U210">
            <v>0</v>
          </cell>
          <cell r="V210">
            <v>0</v>
          </cell>
          <cell r="W210">
            <v>0</v>
          </cell>
          <cell r="X210">
            <v>6169441.3020000001</v>
          </cell>
          <cell r="Y210">
            <v>0</v>
          </cell>
          <cell r="Z210">
            <v>0</v>
          </cell>
          <cell r="AA210">
            <v>0</v>
          </cell>
          <cell r="AB210">
            <v>0</v>
          </cell>
          <cell r="AC210">
            <v>0</v>
          </cell>
          <cell r="AD210">
            <v>0</v>
          </cell>
          <cell r="AE210">
            <v>0</v>
          </cell>
          <cell r="AF210">
            <v>0</v>
          </cell>
        </row>
        <row r="211">
          <cell r="F211" t="str">
            <v>Liquor($) TY</v>
          </cell>
          <cell r="K211">
            <v>0</v>
          </cell>
          <cell r="L211">
            <v>0</v>
          </cell>
          <cell r="M211">
            <v>0</v>
          </cell>
          <cell r="N211">
            <v>0</v>
          </cell>
          <cell r="O211">
            <v>0</v>
          </cell>
          <cell r="P211">
            <v>0</v>
          </cell>
          <cell r="Q211">
            <v>0</v>
          </cell>
          <cell r="R211">
            <v>0</v>
          </cell>
          <cell r="S211">
            <v>0</v>
          </cell>
          <cell r="T211">
            <v>0</v>
          </cell>
          <cell r="U211">
            <v>0</v>
          </cell>
          <cell r="V211">
            <v>10098352</v>
          </cell>
          <cell r="W211">
            <v>0</v>
          </cell>
          <cell r="X211">
            <v>23004217.5</v>
          </cell>
          <cell r="Y211">
            <v>0</v>
          </cell>
          <cell r="Z211">
            <v>0</v>
          </cell>
          <cell r="AA211">
            <v>0</v>
          </cell>
          <cell r="AB211">
            <v>0</v>
          </cell>
          <cell r="AC211">
            <v>0</v>
          </cell>
          <cell r="AD211">
            <v>0</v>
          </cell>
          <cell r="AE211">
            <v>0</v>
          </cell>
          <cell r="AF211">
            <v>0</v>
          </cell>
        </row>
        <row r="212">
          <cell r="F212" t="str">
            <v>Houseware($) TY</v>
          </cell>
          <cell r="K212">
            <v>0</v>
          </cell>
          <cell r="L212">
            <v>0</v>
          </cell>
          <cell r="M212">
            <v>0</v>
          </cell>
          <cell r="N212">
            <v>0</v>
          </cell>
          <cell r="O212">
            <v>0</v>
          </cell>
          <cell r="P212">
            <v>0</v>
          </cell>
          <cell r="Q212">
            <v>0</v>
          </cell>
          <cell r="R212">
            <v>0</v>
          </cell>
          <cell r="S212">
            <v>22713610.699999999</v>
          </cell>
          <cell r="T212">
            <v>0</v>
          </cell>
          <cell r="U212">
            <v>0</v>
          </cell>
          <cell r="V212">
            <v>0</v>
          </cell>
          <cell r="W212">
            <v>0</v>
          </cell>
          <cell r="X212">
            <v>0</v>
          </cell>
          <cell r="Y212">
            <v>13052575.800000001</v>
          </cell>
          <cell r="Z212">
            <v>0</v>
          </cell>
          <cell r="AA212">
            <v>0</v>
          </cell>
          <cell r="AB212">
            <v>0</v>
          </cell>
          <cell r="AC212">
            <v>0</v>
          </cell>
          <cell r="AD212">
            <v>0</v>
          </cell>
          <cell r="AE212">
            <v>0</v>
          </cell>
          <cell r="AF212">
            <v>0</v>
          </cell>
        </row>
        <row r="213">
          <cell r="K213">
            <v>0</v>
          </cell>
          <cell r="L213">
            <v>0</v>
          </cell>
          <cell r="M213">
            <v>0</v>
          </cell>
          <cell r="N213">
            <v>0</v>
          </cell>
          <cell r="O213">
            <v>0</v>
          </cell>
          <cell r="P213">
            <v>0</v>
          </cell>
          <cell r="Q213">
            <v>0</v>
          </cell>
          <cell r="R213">
            <v>0</v>
          </cell>
          <cell r="S213">
            <v>29572167.781999998</v>
          </cell>
          <cell r="T213">
            <v>7247463.1919999998</v>
          </cell>
          <cell r="U213">
            <v>0</v>
          </cell>
          <cell r="V213">
            <v>10098352</v>
          </cell>
          <cell r="W213">
            <v>0</v>
          </cell>
          <cell r="X213">
            <v>29173658.802000001</v>
          </cell>
          <cell r="Y213">
            <v>13052575.800000001</v>
          </cell>
          <cell r="Z213">
            <v>0</v>
          </cell>
          <cell r="AA213">
            <v>0</v>
          </cell>
          <cell r="AB213">
            <v>0</v>
          </cell>
          <cell r="AC213">
            <v>0</v>
          </cell>
          <cell r="AD213">
            <v>0</v>
          </cell>
          <cell r="AE213">
            <v>0</v>
          </cell>
          <cell r="AF213">
            <v>0</v>
          </cell>
        </row>
        <row r="214">
          <cell r="F214" t="str">
            <v>Total Majors($) TY</v>
          </cell>
          <cell r="K214">
            <v>0</v>
          </cell>
          <cell r="L214">
            <v>143347076</v>
          </cell>
          <cell r="M214">
            <v>12956604</v>
          </cell>
          <cell r="N214">
            <v>156303680</v>
          </cell>
          <cell r="O214">
            <v>126191243</v>
          </cell>
          <cell r="P214">
            <v>85643318</v>
          </cell>
          <cell r="Q214">
            <v>124936197</v>
          </cell>
          <cell r="R214">
            <v>104755743</v>
          </cell>
          <cell r="S214">
            <v>221487000</v>
          </cell>
          <cell r="T214">
            <v>219158686.76369998</v>
          </cell>
          <cell r="U214">
            <v>128889997.13985001</v>
          </cell>
          <cell r="V214">
            <v>203005857.75382</v>
          </cell>
          <cell r="W214">
            <v>161629000</v>
          </cell>
          <cell r="X214">
            <v>175833009.43703997</v>
          </cell>
          <cell r="Y214">
            <v>175954838.04270002</v>
          </cell>
          <cell r="Z214">
            <v>0</v>
          </cell>
          <cell r="AA214">
            <v>0</v>
          </cell>
          <cell r="AB214">
            <v>0</v>
          </cell>
          <cell r="AC214">
            <v>0</v>
          </cell>
          <cell r="AD214">
            <v>0</v>
          </cell>
          <cell r="AE214">
            <v>0</v>
          </cell>
          <cell r="AF214">
            <v>0</v>
          </cell>
        </row>
        <row r="215">
          <cell r="K215">
            <v>0</v>
          </cell>
          <cell r="L215">
            <v>0</v>
          </cell>
          <cell r="M215">
            <v>0</v>
          </cell>
          <cell r="N215">
            <v>0</v>
          </cell>
          <cell r="O215">
            <v>0</v>
          </cell>
          <cell r="P215">
            <v>0</v>
          </cell>
          <cell r="Q215">
            <v>0</v>
          </cell>
          <cell r="R215">
            <v>0</v>
          </cell>
          <cell r="S215">
            <v>-242.30755004286766</v>
          </cell>
          <cell r="T215">
            <v>0</v>
          </cell>
          <cell r="U215">
            <v>0</v>
          </cell>
          <cell r="V215">
            <v>0</v>
          </cell>
          <cell r="W215">
            <v>-658.09459999203682</v>
          </cell>
          <cell r="X215">
            <v>0</v>
          </cell>
          <cell r="Y215">
            <v>0</v>
          </cell>
          <cell r="Z215">
            <v>68508554</v>
          </cell>
        </row>
        <row r="218">
          <cell r="F218" t="str">
            <v>Myer($) TY</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row>
        <row r="219">
          <cell r="F219" t="str">
            <v>David Jones($) TY</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row>
        <row r="220">
          <cell r="F220" t="str">
            <v>Coles($) TY</v>
          </cell>
          <cell r="K220">
            <v>0</v>
          </cell>
          <cell r="L220">
            <v>38633767</v>
          </cell>
          <cell r="M220">
            <v>0</v>
          </cell>
          <cell r="N220">
            <v>38633767</v>
          </cell>
          <cell r="O220">
            <v>38070259</v>
          </cell>
          <cell r="P220">
            <v>13796523</v>
          </cell>
          <cell r="Q220">
            <v>42560995</v>
          </cell>
          <cell r="R220">
            <v>0</v>
          </cell>
          <cell r="S220">
            <v>85482707.393999994</v>
          </cell>
          <cell r="T220">
            <v>0</v>
          </cell>
          <cell r="U220">
            <v>41445795.331500001</v>
          </cell>
          <cell r="V220">
            <v>55811592.616499998</v>
          </cell>
          <cell r="W220">
            <v>57469993.234499998</v>
          </cell>
          <cell r="X220">
            <v>68297020.522499993</v>
          </cell>
          <cell r="Y220">
            <v>45827992.707000002</v>
          </cell>
          <cell r="Z220">
            <v>0</v>
          </cell>
          <cell r="AA220">
            <v>0</v>
          </cell>
          <cell r="AB220">
            <v>0</v>
          </cell>
          <cell r="AC220">
            <v>0</v>
          </cell>
          <cell r="AD220">
            <v>0</v>
          </cell>
          <cell r="AE220">
            <v>0</v>
          </cell>
          <cell r="AF220">
            <v>0</v>
          </cell>
        </row>
        <row r="221">
          <cell r="F221" t="str">
            <v>Woolworths($) TY</v>
          </cell>
          <cell r="K221">
            <v>0</v>
          </cell>
          <cell r="L221">
            <v>58484754</v>
          </cell>
          <cell r="M221">
            <v>0</v>
          </cell>
          <cell r="N221">
            <v>58484754</v>
          </cell>
          <cell r="O221">
            <v>47054497</v>
          </cell>
          <cell r="P221">
            <v>44566316</v>
          </cell>
          <cell r="Q221">
            <v>57905492</v>
          </cell>
          <cell r="R221">
            <v>77929921</v>
          </cell>
          <cell r="S221">
            <v>0</v>
          </cell>
          <cell r="T221">
            <v>33765187.049999997</v>
          </cell>
          <cell r="U221">
            <v>45994506.600000001</v>
          </cell>
          <cell r="V221">
            <v>52956681.75</v>
          </cell>
          <cell r="W221">
            <v>43653121.049999997</v>
          </cell>
          <cell r="X221">
            <v>0</v>
          </cell>
          <cell r="Y221">
            <v>56755465.200000003</v>
          </cell>
          <cell r="Z221">
            <v>0</v>
          </cell>
          <cell r="AA221">
            <v>0</v>
          </cell>
          <cell r="AB221">
            <v>0</v>
          </cell>
          <cell r="AC221">
            <v>0</v>
          </cell>
          <cell r="AD221">
            <v>0</v>
          </cell>
          <cell r="AE221">
            <v>0</v>
          </cell>
          <cell r="AF221">
            <v>0</v>
          </cell>
        </row>
        <row r="222">
          <cell r="F222" t="str">
            <v>IGA($) TY</v>
          </cell>
          <cell r="K222">
            <v>0</v>
          </cell>
          <cell r="L222">
            <v>0</v>
          </cell>
          <cell r="M222">
            <v>12956604</v>
          </cell>
          <cell r="N222">
            <v>12956604</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row>
        <row r="223">
          <cell r="F223" t="str">
            <v>Kmart($) TY</v>
          </cell>
          <cell r="K223">
            <v>0</v>
          </cell>
          <cell r="L223">
            <v>0</v>
          </cell>
          <cell r="M223">
            <v>0</v>
          </cell>
          <cell r="N223">
            <v>0</v>
          </cell>
          <cell r="O223">
            <v>19665874</v>
          </cell>
          <cell r="P223">
            <v>0</v>
          </cell>
          <cell r="Q223">
            <v>24469710</v>
          </cell>
          <cell r="R223">
            <v>0</v>
          </cell>
          <cell r="S223">
            <v>20554826.499749999</v>
          </cell>
          <cell r="T223">
            <v>0</v>
          </cell>
          <cell r="U223">
            <v>24317898.342300002</v>
          </cell>
          <cell r="V223">
            <v>0</v>
          </cell>
          <cell r="W223">
            <v>24734927.26365</v>
          </cell>
          <cell r="X223">
            <v>24882920.619899999</v>
          </cell>
          <cell r="Y223">
            <v>43461558.407399997</v>
          </cell>
          <cell r="Z223">
            <v>0</v>
          </cell>
          <cell r="AA223">
            <v>0</v>
          </cell>
          <cell r="AB223">
            <v>0</v>
          </cell>
          <cell r="AC223">
            <v>0</v>
          </cell>
          <cell r="AD223">
            <v>0</v>
          </cell>
          <cell r="AE223">
            <v>0</v>
          </cell>
          <cell r="AF223">
            <v>0</v>
          </cell>
        </row>
        <row r="224">
          <cell r="F224" t="str">
            <v>Big W($) TY</v>
          </cell>
          <cell r="K224">
            <v>0</v>
          </cell>
          <cell r="L224">
            <v>28961535</v>
          </cell>
          <cell r="M224">
            <v>0</v>
          </cell>
          <cell r="N224">
            <v>28961535</v>
          </cell>
          <cell r="O224">
            <v>21400613</v>
          </cell>
          <cell r="P224">
            <v>27280479</v>
          </cell>
          <cell r="Q224">
            <v>0</v>
          </cell>
          <cell r="R224">
            <v>26825822</v>
          </cell>
          <cell r="S224">
            <v>0</v>
          </cell>
          <cell r="T224">
            <v>32189550.224399999</v>
          </cell>
          <cell r="U224">
            <v>0</v>
          </cell>
          <cell r="V224">
            <v>35036691.435599998</v>
          </cell>
          <cell r="W224">
            <v>0</v>
          </cell>
          <cell r="X224">
            <v>0</v>
          </cell>
          <cell r="Y224">
            <v>0</v>
          </cell>
          <cell r="Z224">
            <v>0</v>
          </cell>
          <cell r="AA224">
            <v>0</v>
          </cell>
          <cell r="AB224">
            <v>0</v>
          </cell>
          <cell r="AC224">
            <v>0</v>
          </cell>
          <cell r="AD224">
            <v>0</v>
          </cell>
          <cell r="AE224">
            <v>0</v>
          </cell>
          <cell r="AF224">
            <v>0</v>
          </cell>
        </row>
        <row r="225">
          <cell r="F225" t="str">
            <v>Target($) TY</v>
          </cell>
          <cell r="K225">
            <v>0</v>
          </cell>
          <cell r="L225">
            <v>17267020</v>
          </cell>
          <cell r="M225">
            <v>0</v>
          </cell>
          <cell r="N225">
            <v>17267020</v>
          </cell>
          <cell r="O225">
            <v>0</v>
          </cell>
          <cell r="P225">
            <v>0</v>
          </cell>
          <cell r="Q225">
            <v>0</v>
          </cell>
          <cell r="R225">
            <v>0</v>
          </cell>
          <cell r="S225">
            <v>32105056.0167</v>
          </cell>
          <cell r="T225">
            <v>33735392.077799998</v>
          </cell>
          <cell r="U225">
            <v>17131796.866050001</v>
          </cell>
          <cell r="V225">
            <v>25785060.438000001</v>
          </cell>
          <cell r="W225">
            <v>3191300.3572499999</v>
          </cell>
          <cell r="X225">
            <v>13041416.8872</v>
          </cell>
          <cell r="Y225">
            <v>16857245.928300001</v>
          </cell>
          <cell r="Z225">
            <v>0</v>
          </cell>
          <cell r="AA225">
            <v>0</v>
          </cell>
          <cell r="AB225">
            <v>0</v>
          </cell>
          <cell r="AC225">
            <v>0</v>
          </cell>
          <cell r="AD225">
            <v>0</v>
          </cell>
          <cell r="AE225">
            <v>0</v>
          </cell>
          <cell r="AF225">
            <v>0</v>
          </cell>
        </row>
        <row r="226">
          <cell r="F226" t="str">
            <v>Dan Murphy($) TY</v>
          </cell>
          <cell r="K226">
            <v>0</v>
          </cell>
          <cell r="L226">
            <v>0</v>
          </cell>
          <cell r="M226">
            <v>0</v>
          </cell>
          <cell r="N226">
            <v>0</v>
          </cell>
          <cell r="O226">
            <v>0</v>
          </cell>
          <cell r="P226">
            <v>0</v>
          </cell>
          <cell r="Q226">
            <v>33250826</v>
          </cell>
          <cell r="R226">
            <v>0</v>
          </cell>
          <cell r="S226">
            <v>0</v>
          </cell>
          <cell r="T226">
            <v>0</v>
          </cell>
          <cell r="U226">
            <v>0</v>
          </cell>
          <cell r="V226">
            <v>10098352</v>
          </cell>
          <cell r="W226">
            <v>0</v>
          </cell>
          <cell r="X226">
            <v>23004217.5</v>
          </cell>
          <cell r="Y226">
            <v>0</v>
          </cell>
          <cell r="Z226">
            <v>0</v>
          </cell>
          <cell r="AA226">
            <v>0</v>
          </cell>
          <cell r="AB226">
            <v>0</v>
          </cell>
          <cell r="AC226">
            <v>0</v>
          </cell>
          <cell r="AD226">
            <v>0</v>
          </cell>
          <cell r="AE226">
            <v>0</v>
          </cell>
          <cell r="AF226">
            <v>0</v>
          </cell>
        </row>
        <row r="227">
          <cell r="F227" t="str">
            <v>JB HiFi($) TY</v>
          </cell>
          <cell r="K227">
            <v>0</v>
          </cell>
          <cell r="L227">
            <v>16632564</v>
          </cell>
          <cell r="M227">
            <v>0</v>
          </cell>
          <cell r="N227">
            <v>16632564</v>
          </cell>
          <cell r="O227">
            <v>17721988</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row>
        <row r="228">
          <cell r="F228" t="str">
            <v>Best &amp; Less($) TY</v>
          </cell>
          <cell r="K228">
            <v>0</v>
          </cell>
          <cell r="L228">
            <v>3401965</v>
          </cell>
          <cell r="M228">
            <v>0</v>
          </cell>
          <cell r="N228">
            <v>3401965</v>
          </cell>
          <cell r="O228">
            <v>3257996</v>
          </cell>
          <cell r="P228">
            <v>3280704</v>
          </cell>
          <cell r="Q228">
            <v>2139710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row>
        <row r="229">
          <cell r="F229" t="str">
            <v>Cinemas($) TY</v>
          </cell>
          <cell r="K229">
            <v>6601931</v>
          </cell>
          <cell r="L229">
            <v>0</v>
          </cell>
          <cell r="M229">
            <v>0</v>
          </cell>
          <cell r="N229">
            <v>6601931</v>
          </cell>
          <cell r="O229">
            <v>3043591</v>
          </cell>
          <cell r="P229">
            <v>4168620</v>
          </cell>
          <cell r="Q229">
            <v>0</v>
          </cell>
          <cell r="R229">
            <v>0</v>
          </cell>
          <cell r="S229">
            <v>19030562.100000001</v>
          </cell>
          <cell r="T229">
            <v>9619156.8000000007</v>
          </cell>
          <cell r="U229">
            <v>0</v>
          </cell>
          <cell r="V229">
            <v>0</v>
          </cell>
          <cell r="W229">
            <v>4229303.0999999996</v>
          </cell>
          <cell r="X229">
            <v>5611652.2000000002</v>
          </cell>
          <cell r="Y229">
            <v>4012421.699</v>
          </cell>
          <cell r="Z229">
            <v>0</v>
          </cell>
          <cell r="AA229">
            <v>0</v>
          </cell>
          <cell r="AB229">
            <v>0</v>
          </cell>
          <cell r="AC229">
            <v>0</v>
          </cell>
          <cell r="AD229">
            <v>0</v>
          </cell>
          <cell r="AE229">
            <v>0</v>
          </cell>
          <cell r="AF229">
            <v>0</v>
          </cell>
        </row>
        <row r="232">
          <cell r="F232" t="str">
            <v>Food Retail($) TY</v>
          </cell>
          <cell r="K232">
            <v>0</v>
          </cell>
          <cell r="L232">
            <v>5384215</v>
          </cell>
          <cell r="M232">
            <v>1582523</v>
          </cell>
          <cell r="N232">
            <v>6966738</v>
          </cell>
          <cell r="O232">
            <v>6645297</v>
          </cell>
          <cell r="P232">
            <v>4789643</v>
          </cell>
          <cell r="Q232">
            <v>10084006</v>
          </cell>
          <cell r="R232">
            <v>12408967</v>
          </cell>
          <cell r="S232">
            <v>26429441.22721</v>
          </cell>
          <cell r="T232">
            <v>17030752.602900002</v>
          </cell>
          <cell r="U232">
            <v>14703713.984699998</v>
          </cell>
          <cell r="V232">
            <v>14458751.532470001</v>
          </cell>
          <cell r="W232">
            <v>15837346.195079999</v>
          </cell>
          <cell r="X232">
            <v>18988412.225059997</v>
          </cell>
          <cell r="Y232">
            <v>21942526.321000002</v>
          </cell>
          <cell r="Z232">
            <v>4725431</v>
          </cell>
          <cell r="AA232">
            <v>0</v>
          </cell>
          <cell r="AB232">
            <v>0</v>
          </cell>
          <cell r="AC232">
            <v>0</v>
          </cell>
          <cell r="AD232">
            <v>0</v>
          </cell>
          <cell r="AE232">
            <v>0</v>
          </cell>
          <cell r="AF232">
            <v>0</v>
          </cell>
        </row>
        <row r="233">
          <cell r="F233" t="str">
            <v>Food Catering($) TY</v>
          </cell>
          <cell r="K233">
            <v>4054048</v>
          </cell>
          <cell r="L233">
            <v>14326056</v>
          </cell>
          <cell r="M233">
            <v>2952838</v>
          </cell>
          <cell r="N233">
            <v>21332942</v>
          </cell>
          <cell r="O233">
            <v>13860164</v>
          </cell>
          <cell r="P233">
            <v>10772953</v>
          </cell>
          <cell r="Q233">
            <v>9034185</v>
          </cell>
          <cell r="R233">
            <v>4523069</v>
          </cell>
          <cell r="S233">
            <v>47169861.120559998</v>
          </cell>
          <cell r="T233">
            <v>38397967.370080002</v>
          </cell>
          <cell r="U233">
            <v>17099041.358099997</v>
          </cell>
          <cell r="V233">
            <v>23747765.570679992</v>
          </cell>
          <cell r="W233">
            <v>18466662.135419998</v>
          </cell>
          <cell r="X233">
            <v>24209249.219140001</v>
          </cell>
          <cell r="Y233">
            <v>21019859.178300004</v>
          </cell>
          <cell r="Z233">
            <v>5743653</v>
          </cell>
          <cell r="AA233">
            <v>0</v>
          </cell>
          <cell r="AB233">
            <v>0</v>
          </cell>
          <cell r="AC233">
            <v>0</v>
          </cell>
          <cell r="AD233">
            <v>0</v>
          </cell>
          <cell r="AE233">
            <v>0</v>
          </cell>
          <cell r="AF233">
            <v>0</v>
          </cell>
        </row>
        <row r="234">
          <cell r="F234" t="str">
            <v>Womens($) TY</v>
          </cell>
          <cell r="K234">
            <v>0</v>
          </cell>
          <cell r="L234">
            <v>10499068</v>
          </cell>
          <cell r="M234">
            <v>0</v>
          </cell>
          <cell r="N234">
            <v>10499068</v>
          </cell>
          <cell r="O234">
            <v>7816200</v>
          </cell>
          <cell r="P234">
            <v>5737823</v>
          </cell>
          <cell r="Q234">
            <v>5015204</v>
          </cell>
          <cell r="R234">
            <v>1656624</v>
          </cell>
          <cell r="S234">
            <v>29715641.527000003</v>
          </cell>
          <cell r="T234">
            <v>46518416.901000001</v>
          </cell>
          <cell r="U234">
            <v>7738690.5419999994</v>
          </cell>
          <cell r="V234">
            <v>13438161.649</v>
          </cell>
          <cell r="W234">
            <v>15042483.566</v>
          </cell>
          <cell r="X234">
            <v>19917910.925000001</v>
          </cell>
          <cell r="Y234">
            <v>12591855.606000001</v>
          </cell>
          <cell r="Z234">
            <v>3585810</v>
          </cell>
          <cell r="AA234">
            <v>0</v>
          </cell>
          <cell r="AB234">
            <v>0</v>
          </cell>
          <cell r="AC234">
            <v>0</v>
          </cell>
          <cell r="AD234">
            <v>0</v>
          </cell>
          <cell r="AE234">
            <v>0</v>
          </cell>
          <cell r="AF234">
            <v>0</v>
          </cell>
        </row>
        <row r="235">
          <cell r="F235" t="str">
            <v>Mens($) TY</v>
          </cell>
          <cell r="K235">
            <v>0</v>
          </cell>
          <cell r="L235">
            <v>1857423</v>
          </cell>
          <cell r="M235">
            <v>0</v>
          </cell>
          <cell r="N235">
            <v>1857423</v>
          </cell>
          <cell r="O235">
            <v>2300836</v>
          </cell>
          <cell r="P235">
            <v>1090087</v>
          </cell>
          <cell r="Q235">
            <v>1434478</v>
          </cell>
          <cell r="R235">
            <v>599342</v>
          </cell>
          <cell r="S235">
            <v>6653424.3490000004</v>
          </cell>
          <cell r="T235">
            <v>6113819.0079999994</v>
          </cell>
          <cell r="U235">
            <v>3777733.949</v>
          </cell>
          <cell r="V235">
            <v>4708281.0060000001</v>
          </cell>
          <cell r="W235">
            <v>2492668.0569999996</v>
          </cell>
          <cell r="X235">
            <v>3856295.3990000002</v>
          </cell>
          <cell r="Y235">
            <v>5288659.6620000005</v>
          </cell>
          <cell r="Z235">
            <v>0</v>
          </cell>
          <cell r="AA235">
            <v>0</v>
          </cell>
          <cell r="AB235">
            <v>0</v>
          </cell>
          <cell r="AC235">
            <v>0</v>
          </cell>
          <cell r="AD235">
            <v>0</v>
          </cell>
          <cell r="AE235">
            <v>0</v>
          </cell>
          <cell r="AF235">
            <v>0</v>
          </cell>
        </row>
        <row r="236">
          <cell r="F236" t="str">
            <v>Childrens($) TY</v>
          </cell>
          <cell r="K236">
            <v>0</v>
          </cell>
          <cell r="L236">
            <v>0</v>
          </cell>
          <cell r="M236">
            <v>0</v>
          </cell>
          <cell r="N236">
            <v>0</v>
          </cell>
          <cell r="O236">
            <v>709133</v>
          </cell>
          <cell r="P236">
            <v>0</v>
          </cell>
          <cell r="Q236">
            <v>0</v>
          </cell>
          <cell r="R236">
            <v>0</v>
          </cell>
          <cell r="S236">
            <v>2652753.3120000004</v>
          </cell>
          <cell r="T236">
            <v>4405930.1660000002</v>
          </cell>
          <cell r="U236">
            <v>1186917.4239999999</v>
          </cell>
          <cell r="V236">
            <v>974905.8</v>
          </cell>
          <cell r="W236">
            <v>1895838.6810000003</v>
          </cell>
          <cell r="X236">
            <v>115084.2</v>
          </cell>
          <cell r="Y236">
            <v>1489303.8489999999</v>
          </cell>
          <cell r="Z236">
            <v>0</v>
          </cell>
          <cell r="AA236">
            <v>0</v>
          </cell>
          <cell r="AB236">
            <v>0</v>
          </cell>
          <cell r="AC236">
            <v>0</v>
          </cell>
          <cell r="AD236">
            <v>0</v>
          </cell>
          <cell r="AE236">
            <v>0</v>
          </cell>
          <cell r="AF236">
            <v>0</v>
          </cell>
        </row>
        <row r="237">
          <cell r="F237" t="str">
            <v>Unisex($) TY</v>
          </cell>
          <cell r="K237">
            <v>0</v>
          </cell>
          <cell r="L237">
            <v>4450734</v>
          </cell>
          <cell r="M237">
            <v>0</v>
          </cell>
          <cell r="N237">
            <v>4450734</v>
          </cell>
          <cell r="O237">
            <v>5533694</v>
          </cell>
          <cell r="P237">
            <v>1583925</v>
          </cell>
          <cell r="Q237">
            <v>2468399</v>
          </cell>
          <cell r="R237">
            <v>149938</v>
          </cell>
          <cell r="S237">
            <v>16278229.561000001</v>
          </cell>
          <cell r="T237">
            <v>24977500.196000002</v>
          </cell>
          <cell r="U237">
            <v>4661323.8319999995</v>
          </cell>
          <cell r="V237">
            <v>4858222.05</v>
          </cell>
          <cell r="W237">
            <v>7273354.8250000002</v>
          </cell>
          <cell r="X237">
            <v>5928283.3280000007</v>
          </cell>
          <cell r="Y237">
            <v>4721109.8990000002</v>
          </cell>
          <cell r="Z237">
            <v>0</v>
          </cell>
          <cell r="AA237">
            <v>0</v>
          </cell>
          <cell r="AB237">
            <v>0</v>
          </cell>
          <cell r="AC237">
            <v>0</v>
          </cell>
          <cell r="AD237">
            <v>0</v>
          </cell>
          <cell r="AE237">
            <v>0</v>
          </cell>
          <cell r="AF237">
            <v>0</v>
          </cell>
        </row>
        <row r="238">
          <cell r="F238" t="str">
            <v>Footwear($) TY</v>
          </cell>
          <cell r="K238">
            <v>0</v>
          </cell>
          <cell r="L238">
            <v>3425325</v>
          </cell>
          <cell r="M238">
            <v>0</v>
          </cell>
          <cell r="N238">
            <v>3425325</v>
          </cell>
          <cell r="O238">
            <v>4420496</v>
          </cell>
          <cell r="P238">
            <v>2899665</v>
          </cell>
          <cell r="Q238">
            <v>1258501</v>
          </cell>
          <cell r="R238">
            <v>454119</v>
          </cell>
          <cell r="S238">
            <v>12555649.765999999</v>
          </cell>
          <cell r="T238">
            <v>18593488.870000005</v>
          </cell>
          <cell r="U238">
            <v>4124394.5820000004</v>
          </cell>
          <cell r="V238">
            <v>7086837.4610000011</v>
          </cell>
          <cell r="W238">
            <v>7411672.5319999997</v>
          </cell>
          <cell r="X238">
            <v>12158410.022</v>
          </cell>
          <cell r="Y238">
            <v>7121422.2310000006</v>
          </cell>
          <cell r="Z238">
            <v>0</v>
          </cell>
          <cell r="AA238">
            <v>0</v>
          </cell>
          <cell r="AB238">
            <v>0</v>
          </cell>
          <cell r="AC238">
            <v>0</v>
          </cell>
          <cell r="AD238">
            <v>0</v>
          </cell>
          <cell r="AE238">
            <v>0</v>
          </cell>
          <cell r="AF238">
            <v>0</v>
          </cell>
        </row>
        <row r="239">
          <cell r="F239" t="str">
            <v>Accessories($) TY</v>
          </cell>
          <cell r="K239">
            <v>0</v>
          </cell>
          <cell r="L239">
            <v>2861401</v>
          </cell>
          <cell r="M239">
            <v>0</v>
          </cell>
          <cell r="N239">
            <v>2861401</v>
          </cell>
          <cell r="O239">
            <v>2837331</v>
          </cell>
          <cell r="P239">
            <v>838621</v>
          </cell>
          <cell r="Q239">
            <v>1336813</v>
          </cell>
          <cell r="R239">
            <v>618992</v>
          </cell>
          <cell r="S239">
            <v>7054460.6880000001</v>
          </cell>
          <cell r="T239">
            <v>11622722.023</v>
          </cell>
          <cell r="U239">
            <v>2532595.7910000002</v>
          </cell>
          <cell r="V239">
            <v>4306107.3550000004</v>
          </cell>
          <cell r="W239">
            <v>2911555.284</v>
          </cell>
          <cell r="X239">
            <v>3864126.2110000001</v>
          </cell>
          <cell r="Y239">
            <v>3521413.0600000005</v>
          </cell>
          <cell r="Z239">
            <v>0</v>
          </cell>
          <cell r="AA239">
            <v>0</v>
          </cell>
          <cell r="AB239">
            <v>0</v>
          </cell>
          <cell r="AC239">
            <v>0</v>
          </cell>
          <cell r="AD239">
            <v>0</v>
          </cell>
          <cell r="AE239">
            <v>0</v>
          </cell>
          <cell r="AF239">
            <v>0</v>
          </cell>
        </row>
        <row r="240">
          <cell r="F240" t="str">
            <v>Apparel($) TY</v>
          </cell>
          <cell r="K240">
            <v>0</v>
          </cell>
          <cell r="L240">
            <v>23093951</v>
          </cell>
          <cell r="M240">
            <v>0</v>
          </cell>
          <cell r="N240">
            <v>23093951</v>
          </cell>
          <cell r="O240">
            <v>23617690</v>
          </cell>
          <cell r="P240">
            <v>12150121</v>
          </cell>
          <cell r="Q240">
            <v>11513395</v>
          </cell>
          <cell r="R240">
            <v>3479015</v>
          </cell>
          <cell r="S240">
            <v>74910159.203000009</v>
          </cell>
          <cell r="T240">
            <v>112231877.164</v>
          </cell>
          <cell r="U240">
            <v>24021656.120000001</v>
          </cell>
          <cell r="V240">
            <v>35372515.321000002</v>
          </cell>
          <cell r="W240">
            <v>36978000</v>
          </cell>
          <cell r="X240">
            <v>45840110.085000001</v>
          </cell>
          <cell r="Y240">
            <v>34733764.306999996</v>
          </cell>
          <cell r="Z240">
            <v>3585810</v>
          </cell>
          <cell r="AA240">
            <v>0</v>
          </cell>
          <cell r="AB240">
            <v>0</v>
          </cell>
          <cell r="AC240">
            <v>0</v>
          </cell>
          <cell r="AD240">
            <v>0</v>
          </cell>
          <cell r="AE240">
            <v>0</v>
          </cell>
          <cell r="AF240">
            <v>0</v>
          </cell>
        </row>
        <row r="241">
          <cell r="K241">
            <v>0</v>
          </cell>
          <cell r="L241">
            <v>0</v>
          </cell>
          <cell r="M241">
            <v>0</v>
          </cell>
          <cell r="N241">
            <v>0</v>
          </cell>
          <cell r="O241">
            <v>0</v>
          </cell>
          <cell r="P241">
            <v>0</v>
          </cell>
          <cell r="Q241">
            <v>0</v>
          </cell>
          <cell r="R241">
            <v>0</v>
          </cell>
          <cell r="S241">
            <v>0</v>
          </cell>
          <cell r="T241">
            <v>0</v>
          </cell>
          <cell r="U241">
            <v>0</v>
          </cell>
          <cell r="V241">
            <v>0</v>
          </cell>
          <cell r="W241">
            <v>49572.945000000298</v>
          </cell>
          <cell r="X241">
            <v>0</v>
          </cell>
          <cell r="Y241">
            <v>0</v>
          </cell>
          <cell r="Z241">
            <v>0</v>
          </cell>
          <cell r="AA241">
            <v>0</v>
          </cell>
          <cell r="AB241">
            <v>0</v>
          </cell>
          <cell r="AC241">
            <v>0</v>
          </cell>
          <cell r="AD241">
            <v>0</v>
          </cell>
          <cell r="AE241">
            <v>0</v>
          </cell>
          <cell r="AF241">
            <v>0</v>
          </cell>
        </row>
        <row r="242">
          <cell r="F242" t="str">
            <v>Jewellery($) TY</v>
          </cell>
          <cell r="K242">
            <v>0</v>
          </cell>
          <cell r="L242">
            <v>7916993</v>
          </cell>
          <cell r="M242">
            <v>0</v>
          </cell>
          <cell r="N242">
            <v>7916993</v>
          </cell>
          <cell r="O242">
            <v>6521599</v>
          </cell>
          <cell r="P242">
            <v>2577897</v>
          </cell>
          <cell r="Q242">
            <v>2574711</v>
          </cell>
          <cell r="R242">
            <v>1825408</v>
          </cell>
          <cell r="S242">
            <v>19855815.968999997</v>
          </cell>
          <cell r="T242">
            <v>20615783.089000002</v>
          </cell>
          <cell r="U242">
            <v>4546157.3299999991</v>
          </cell>
          <cell r="V242">
            <v>13457085.829000004</v>
          </cell>
          <cell r="W242">
            <v>12217000</v>
          </cell>
          <cell r="X242">
            <v>10862982.382999999</v>
          </cell>
          <cell r="Y242">
            <v>11459972.380999999</v>
          </cell>
          <cell r="Z242">
            <v>2406036</v>
          </cell>
          <cell r="AA242">
            <v>0</v>
          </cell>
          <cell r="AB242">
            <v>0</v>
          </cell>
          <cell r="AC242">
            <v>0</v>
          </cell>
          <cell r="AD242">
            <v>0</v>
          </cell>
          <cell r="AE242">
            <v>0</v>
          </cell>
          <cell r="AF242">
            <v>0</v>
          </cell>
        </row>
        <row r="243">
          <cell r="F243" t="str">
            <v>Leisure($) TY</v>
          </cell>
          <cell r="K243">
            <v>0</v>
          </cell>
          <cell r="L243">
            <v>7418214</v>
          </cell>
          <cell r="M243">
            <v>362226</v>
          </cell>
          <cell r="N243">
            <v>7780440</v>
          </cell>
          <cell r="O243">
            <v>4647345</v>
          </cell>
          <cell r="P243">
            <v>3732825</v>
          </cell>
          <cell r="Q243">
            <v>4842798</v>
          </cell>
          <cell r="R243">
            <v>2172101</v>
          </cell>
          <cell r="S243">
            <v>21226228.177000001</v>
          </cell>
          <cell r="T243">
            <v>14603052.276999997</v>
          </cell>
          <cell r="U243">
            <v>3746469.6719999998</v>
          </cell>
          <cell r="V243">
            <v>13990309.893999998</v>
          </cell>
          <cell r="W243">
            <v>6376105.3730000006</v>
          </cell>
          <cell r="X243">
            <v>6207753.6729999995</v>
          </cell>
          <cell r="Y243">
            <v>4583005.9220000003</v>
          </cell>
          <cell r="Z243">
            <v>2874091</v>
          </cell>
          <cell r="AA243">
            <v>0</v>
          </cell>
          <cell r="AB243">
            <v>0</v>
          </cell>
          <cell r="AC243">
            <v>0</v>
          </cell>
          <cell r="AD243">
            <v>0</v>
          </cell>
          <cell r="AE243">
            <v>0</v>
          </cell>
          <cell r="AF243">
            <v>0</v>
          </cell>
        </row>
        <row r="244">
          <cell r="F244" t="str">
            <v>General Retail($) TY</v>
          </cell>
          <cell r="K244">
            <v>0</v>
          </cell>
          <cell r="L244">
            <v>7636274</v>
          </cell>
          <cell r="M244">
            <v>0</v>
          </cell>
          <cell r="N244">
            <v>7636274</v>
          </cell>
          <cell r="O244">
            <v>8613665</v>
          </cell>
          <cell r="P244">
            <v>5932540</v>
          </cell>
          <cell r="Q244">
            <v>10252184</v>
          </cell>
          <cell r="R244">
            <v>7336323</v>
          </cell>
          <cell r="S244">
            <v>12177540.80487</v>
          </cell>
          <cell r="T244">
            <v>21337000.274689991</v>
          </cell>
          <cell r="U244">
            <v>9898531.0434900001</v>
          </cell>
          <cell r="V244">
            <v>10177518.89882</v>
          </cell>
          <cell r="W244">
            <v>12799000</v>
          </cell>
          <cell r="X244">
            <v>21586671.351259999</v>
          </cell>
          <cell r="Y244">
            <v>12511201.451760001</v>
          </cell>
          <cell r="Z244">
            <v>6496352</v>
          </cell>
          <cell r="AA244">
            <v>0</v>
          </cell>
          <cell r="AB244">
            <v>0</v>
          </cell>
          <cell r="AC244">
            <v>0</v>
          </cell>
          <cell r="AD244">
            <v>0</v>
          </cell>
          <cell r="AE244">
            <v>0</v>
          </cell>
          <cell r="AF244">
            <v>0</v>
          </cell>
        </row>
        <row r="245">
          <cell r="F245" t="str">
            <v>Homewares($) TY</v>
          </cell>
          <cell r="K245">
            <v>0</v>
          </cell>
          <cell r="L245">
            <v>1271218</v>
          </cell>
          <cell r="M245">
            <v>137359</v>
          </cell>
          <cell r="N245">
            <v>1408577</v>
          </cell>
          <cell r="O245">
            <v>6523229</v>
          </cell>
          <cell r="P245">
            <v>7764762</v>
          </cell>
          <cell r="Q245">
            <v>7094076</v>
          </cell>
          <cell r="R245">
            <v>2419937</v>
          </cell>
          <cell r="S245">
            <v>18555192.512999997</v>
          </cell>
          <cell r="T245">
            <v>17323497.235000003</v>
          </cell>
          <cell r="U245">
            <v>7134994.5479999995</v>
          </cell>
          <cell r="V245">
            <v>19708534.967</v>
          </cell>
          <cell r="W245">
            <v>5408623.1760000009</v>
          </cell>
          <cell r="X245">
            <v>10468901.630000001</v>
          </cell>
          <cell r="Y245">
            <v>6439116.1340000005</v>
          </cell>
          <cell r="Z245">
            <v>3751096</v>
          </cell>
          <cell r="AA245">
            <v>0</v>
          </cell>
          <cell r="AB245">
            <v>0</v>
          </cell>
          <cell r="AC245">
            <v>0</v>
          </cell>
          <cell r="AD245">
            <v>0</v>
          </cell>
          <cell r="AE245">
            <v>0</v>
          </cell>
          <cell r="AF245">
            <v>0</v>
          </cell>
        </row>
        <row r="246">
          <cell r="F246" t="str">
            <v>Mobile Phones($) TY</v>
          </cell>
          <cell r="K246">
            <v>0</v>
          </cell>
          <cell r="L246">
            <v>9916191</v>
          </cell>
          <cell r="M246">
            <v>0</v>
          </cell>
          <cell r="N246">
            <v>9916191</v>
          </cell>
          <cell r="O246">
            <v>7160185</v>
          </cell>
          <cell r="P246">
            <v>4266698</v>
          </cell>
          <cell r="Q246">
            <v>5378314</v>
          </cell>
          <cell r="R246">
            <v>2201188</v>
          </cell>
          <cell r="S246">
            <v>11478359.497</v>
          </cell>
          <cell r="T246">
            <v>9341313.6960000005</v>
          </cell>
          <cell r="U246">
            <v>6873135.5659999996</v>
          </cell>
          <cell r="V246">
            <v>7433249.6369999982</v>
          </cell>
          <cell r="W246">
            <v>9405000</v>
          </cell>
          <cell r="X246">
            <v>5083734.4580000006</v>
          </cell>
          <cell r="Y246">
            <v>5543319.7930000005</v>
          </cell>
          <cell r="Z246">
            <v>4073324</v>
          </cell>
          <cell r="AA246">
            <v>0</v>
          </cell>
          <cell r="AB246">
            <v>0</v>
          </cell>
          <cell r="AC246">
            <v>0</v>
          </cell>
          <cell r="AD246">
            <v>0</v>
          </cell>
          <cell r="AE246">
            <v>0</v>
          </cell>
          <cell r="AF246">
            <v>0</v>
          </cell>
        </row>
        <row r="247">
          <cell r="F247" t="str">
            <v>Retail Services($) TY</v>
          </cell>
          <cell r="K247">
            <v>0</v>
          </cell>
          <cell r="L247">
            <v>10602217</v>
          </cell>
          <cell r="M247">
            <v>143714</v>
          </cell>
          <cell r="N247">
            <v>10745931</v>
          </cell>
          <cell r="O247">
            <v>11766968</v>
          </cell>
          <cell r="P247">
            <v>4672123</v>
          </cell>
          <cell r="Q247">
            <v>7696548</v>
          </cell>
          <cell r="R247">
            <v>3984638</v>
          </cell>
          <cell r="S247">
            <v>21709540.148999996</v>
          </cell>
          <cell r="T247">
            <v>24641916.596000005</v>
          </cell>
          <cell r="U247">
            <v>8149474.1130000018</v>
          </cell>
          <cell r="V247">
            <v>16651991.609000005</v>
          </cell>
          <cell r="W247">
            <v>18468000</v>
          </cell>
          <cell r="X247">
            <v>15766634.751999998</v>
          </cell>
          <cell r="Y247">
            <v>11175242.154999999</v>
          </cell>
          <cell r="Z247">
            <v>4905347</v>
          </cell>
          <cell r="AA247">
            <v>0</v>
          </cell>
          <cell r="AB247">
            <v>0</v>
          </cell>
          <cell r="AC247">
            <v>0</v>
          </cell>
          <cell r="AD247">
            <v>0</v>
          </cell>
          <cell r="AE247">
            <v>0</v>
          </cell>
          <cell r="AF247">
            <v>0</v>
          </cell>
        </row>
        <row r="248">
          <cell r="F248" t="str">
            <v>Bulky Goods($) TY</v>
          </cell>
          <cell r="K248">
            <v>0</v>
          </cell>
          <cell r="L248">
            <v>0</v>
          </cell>
          <cell r="M248">
            <v>0</v>
          </cell>
          <cell r="N248">
            <v>0</v>
          </cell>
          <cell r="O248">
            <v>0</v>
          </cell>
          <cell r="P248">
            <v>0</v>
          </cell>
          <cell r="Q248">
            <v>0</v>
          </cell>
          <cell r="R248">
            <v>0</v>
          </cell>
          <cell r="S248">
            <v>0</v>
          </cell>
          <cell r="T248">
            <v>0</v>
          </cell>
          <cell r="U248">
            <v>0</v>
          </cell>
          <cell r="V248">
            <v>255190.1</v>
          </cell>
          <cell r="W248">
            <v>0</v>
          </cell>
          <cell r="X248">
            <v>0</v>
          </cell>
          <cell r="Y248">
            <v>0</v>
          </cell>
          <cell r="Z248">
            <v>0</v>
          </cell>
          <cell r="AA248">
            <v>0</v>
          </cell>
          <cell r="AB248">
            <v>0</v>
          </cell>
          <cell r="AC248">
            <v>0</v>
          </cell>
          <cell r="AD248">
            <v>0</v>
          </cell>
          <cell r="AE248">
            <v>0</v>
          </cell>
          <cell r="AF248">
            <v>0</v>
          </cell>
        </row>
        <row r="249">
          <cell r="F249" t="str">
            <v>Specialties($) TY</v>
          </cell>
          <cell r="K249">
            <v>4054048</v>
          </cell>
          <cell r="L249">
            <v>87565329</v>
          </cell>
          <cell r="M249">
            <v>5178660</v>
          </cell>
          <cell r="N249">
            <v>96798037</v>
          </cell>
          <cell r="O249">
            <v>89356142</v>
          </cell>
          <cell r="P249">
            <v>56659562</v>
          </cell>
          <cell r="Q249">
            <v>68470217</v>
          </cell>
          <cell r="R249">
            <v>40350646</v>
          </cell>
          <cell r="S249">
            <v>253512138.66064</v>
          </cell>
          <cell r="T249">
            <v>275523160.30467004</v>
          </cell>
          <cell r="U249">
            <v>96173173.735289991</v>
          </cell>
          <cell r="V249">
            <v>155252913.35896999</v>
          </cell>
          <cell r="W249">
            <v>135956000</v>
          </cell>
          <cell r="X249">
            <v>159014449.77645999</v>
          </cell>
          <cell r="Y249">
            <v>129408007.64306</v>
          </cell>
          <cell r="Z249">
            <v>0</v>
          </cell>
          <cell r="AA249">
            <v>0</v>
          </cell>
          <cell r="AB249">
            <v>0</v>
          </cell>
          <cell r="AC249">
            <v>0</v>
          </cell>
          <cell r="AD249">
            <v>0</v>
          </cell>
          <cell r="AE249">
            <v>0</v>
          </cell>
          <cell r="AF249">
            <v>0</v>
          </cell>
        </row>
        <row r="250">
          <cell r="K250">
            <v>0</v>
          </cell>
          <cell r="L250">
            <v>-1</v>
          </cell>
          <cell r="M250">
            <v>-2</v>
          </cell>
          <cell r="N250">
            <v>-3</v>
          </cell>
          <cell r="O250">
            <v>0</v>
          </cell>
          <cell r="P250">
            <v>0</v>
          </cell>
          <cell r="Q250">
            <v>0</v>
          </cell>
          <cell r="R250">
            <v>-1</v>
          </cell>
          <cell r="S250">
            <v>0</v>
          </cell>
          <cell r="T250">
            <v>0</v>
          </cell>
          <cell r="U250">
            <v>0</v>
          </cell>
          <cell r="V250">
            <v>0</v>
          </cell>
          <cell r="W250">
            <v>0</v>
          </cell>
          <cell r="X250">
            <v>0</v>
          </cell>
          <cell r="Y250">
            <v>0</v>
          </cell>
          <cell r="Z250">
            <v>38561140</v>
          </cell>
          <cell r="AA250">
            <v>0</v>
          </cell>
          <cell r="AB250">
            <v>0</v>
          </cell>
          <cell r="AC250">
            <v>0</v>
          </cell>
          <cell r="AD250">
            <v>0</v>
          </cell>
          <cell r="AE250">
            <v>0</v>
          </cell>
          <cell r="AF250">
            <v>0</v>
          </cell>
        </row>
        <row r="263">
          <cell r="F263" t="str">
            <v>x</v>
          </cell>
          <cell r="H263" t="str">
            <v>x</v>
          </cell>
          <cell r="I263" t="str">
            <v>x</v>
          </cell>
          <cell r="J263" t="str">
            <v>x</v>
          </cell>
          <cell r="K263" t="str">
            <v>x</v>
          </cell>
          <cell r="L263" t="str">
            <v>x</v>
          </cell>
          <cell r="M263" t="str">
            <v>x</v>
          </cell>
          <cell r="N263" t="str">
            <v>x</v>
          </cell>
          <cell r="O263" t="str">
            <v>x</v>
          </cell>
          <cell r="P263" t="str">
            <v>x</v>
          </cell>
          <cell r="Q263" t="str">
            <v>x</v>
          </cell>
          <cell r="R263" t="str">
            <v>x</v>
          </cell>
          <cell r="S263" t="str">
            <v>x</v>
          </cell>
          <cell r="T263" t="str">
            <v>x</v>
          </cell>
          <cell r="U263" t="str">
            <v>x</v>
          </cell>
          <cell r="V263" t="str">
            <v>x</v>
          </cell>
          <cell r="W263" t="str">
            <v>x</v>
          </cell>
          <cell r="X263" t="str">
            <v>x</v>
          </cell>
          <cell r="Y263" t="str">
            <v>x</v>
          </cell>
          <cell r="Z263" t="str">
            <v>x</v>
          </cell>
          <cell r="AA263" t="str">
            <v>x</v>
          </cell>
          <cell r="AB263" t="str">
            <v>x</v>
          </cell>
          <cell r="AC263" t="str">
            <v>x</v>
          </cell>
          <cell r="AD263" t="str">
            <v>x</v>
          </cell>
          <cell r="AE263" t="str">
            <v>x</v>
          </cell>
          <cell r="AF263" t="str">
            <v>x</v>
          </cell>
          <cell r="AG263" t="str">
            <v>x</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formation"/>
      <sheetName val="Change_Control"/>
      <sheetName val="Assumptions ---&gt;"/>
      <sheetName val="Gen_A"/>
      <sheetName val="Properties_A"/>
      <sheetName val="Fund_Financials_A"/>
      <sheetName val="Fund_Actualisations_A"/>
      <sheetName val="Treasury_A"/>
      <sheetName val="TM1 Data ---&gt;"/>
      <sheetName val="CGR_Property_A"/>
      <sheetName val="Prop_Manual_Adj_A"/>
      <sheetName val="Val_Property_A"/>
      <sheetName val="TM1_Base_Case_A"/>
      <sheetName val="Calculations ---&gt;"/>
      <sheetName val="Property_C"/>
      <sheetName val="Base_Portfolio_C"/>
      <sheetName val="Live_Portfolio_C"/>
      <sheetName val="Office_Portfolio_C"/>
      <sheetName val="Industrial_Portfolio_C"/>
      <sheetName val="Retail_Portfolio_C"/>
      <sheetName val="Adjustments_Sum_C"/>
      <sheetName val="Returns_Reconciliation_C"/>
      <sheetName val="Flags_C"/>
      <sheetName val="Sales_Properties_C"/>
      <sheetName val="Financials ---&gt;"/>
      <sheetName val="Return_Yr_C"/>
      <sheetName val="Cashflow_Mth_C"/>
      <sheetName val="P&amp;L_Mth_C"/>
      <sheetName val="BalanceSheet_Mth_C"/>
      <sheetName val="Equity_Mth_C"/>
      <sheetName val="Actualisations_Sum_C"/>
      <sheetName val="Covenants_Mth_C"/>
      <sheetName val="Cashflow_SA_C"/>
      <sheetName val="P&amp;L_SA_C"/>
      <sheetName val="BalanceSheet_SA_C"/>
      <sheetName val="Equity_SA_C"/>
      <sheetName val="Covenants_SA_C"/>
      <sheetName val="Cashflow_Yr_C"/>
      <sheetName val="P&amp;L_Yr_C"/>
      <sheetName val="BalanceSheet_Yr_C"/>
      <sheetName val="Equity_Year_C"/>
      <sheetName val="Covenants_Yr_C"/>
      <sheetName val="Outputs ---&gt;"/>
      <sheetName val="Returns_O"/>
      <sheetName val="P&amp;L_O"/>
      <sheetName val="Treasury_O"/>
      <sheetName val="Admin ---&gt;"/>
      <sheetName val="Chk_C"/>
      <sheetName val="Dates_C"/>
      <sheetName val="Tbls_A"/>
      <sheetName val="Style_A"/>
      <sheetName val="FUND RTN CAL"/>
      <sheetName val="Alt RTN CAL"/>
      <sheetName val="Return_O"/>
      <sheetName val="Board Paper_O"/>
      <sheetName val="ROCE_C"/>
    </sheetNames>
    <sheetDataSet>
      <sheetData sheetId="0"/>
      <sheetData sheetId="1"/>
      <sheetData sheetId="2"/>
      <sheetData sheetId="3"/>
      <sheetData sheetId="4">
        <row r="18">
          <cell r="J18">
            <v>39995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10">
          <cell r="C10">
            <v>1</v>
          </cell>
        </row>
        <row r="11">
          <cell r="C11">
            <v>0</v>
          </cell>
        </row>
        <row r="14">
          <cell r="C14">
            <v>1</v>
          </cell>
        </row>
        <row r="15">
          <cell r="C15">
            <v>0</v>
          </cell>
        </row>
        <row r="34">
          <cell r="C34" t="str">
            <v>Trading</v>
          </cell>
        </row>
        <row r="35">
          <cell r="C35" t="str">
            <v>Fund Through</v>
          </cell>
        </row>
        <row r="36">
          <cell r="C36" t="str">
            <v>Dev &amp; Hold</v>
          </cell>
        </row>
        <row r="44">
          <cell r="C44" t="str">
            <v>No</v>
          </cell>
        </row>
        <row r="45">
          <cell r="C45" t="str">
            <v>Sale</v>
          </cell>
        </row>
        <row r="46">
          <cell r="C46" t="str">
            <v>Acquisition</v>
          </cell>
        </row>
        <row r="49">
          <cell r="C49" t="str">
            <v xml:space="preserve">TM1 </v>
          </cell>
        </row>
        <row r="50">
          <cell r="C50" t="str">
            <v>Manual Input</v>
          </cell>
        </row>
        <row r="53">
          <cell r="C53" t="str">
            <v>Property NOI (Cash) (including coupon and rental guarantee)</v>
          </cell>
        </row>
        <row r="54">
          <cell r="C54" t="str">
            <v>PCA FFO</v>
          </cell>
        </row>
        <row r="55">
          <cell r="C55" t="str">
            <v>Portfolio Distributable Income</v>
          </cell>
        </row>
        <row r="58">
          <cell r="C58" t="str">
            <v>Monthly</v>
          </cell>
        </row>
        <row r="59">
          <cell r="C59" t="str">
            <v>Quarterly</v>
          </cell>
        </row>
        <row r="60">
          <cell r="C60" t="str">
            <v>Semi-Annually</v>
          </cell>
        </row>
        <row r="81">
          <cell r="B81" t="str">
            <v>1 Margaret Street</v>
          </cell>
        </row>
        <row r="82">
          <cell r="B82" t="str">
            <v>Victoria Cross</v>
          </cell>
        </row>
        <row r="83">
          <cell r="B83" t="str">
            <v>821-843 Pacific Highway</v>
          </cell>
        </row>
        <row r="84">
          <cell r="B84" t="str">
            <v>45 Clarence Street</v>
          </cell>
        </row>
        <row r="85">
          <cell r="B85" t="str">
            <v>GPT</v>
          </cell>
        </row>
        <row r="86">
          <cell r="B86" t="str">
            <v>GPT/GMT Carpark</v>
          </cell>
        </row>
        <row r="87">
          <cell r="B87" t="str">
            <v>GPT Complex DOT</v>
          </cell>
        </row>
        <row r="88">
          <cell r="B88" t="str">
            <v>GMT</v>
          </cell>
        </row>
        <row r="89">
          <cell r="B89" t="str">
            <v>Phillip St Terraces</v>
          </cell>
        </row>
        <row r="90">
          <cell r="B90" t="str">
            <v>309 Kent St</v>
          </cell>
        </row>
        <row r="91">
          <cell r="B91" t="str">
            <v>321 Kent St</v>
          </cell>
        </row>
        <row r="92">
          <cell r="B92" t="str">
            <v>Woodside Plaza</v>
          </cell>
        </row>
        <row r="93">
          <cell r="B93" t="str">
            <v>30 The Bond</v>
          </cell>
        </row>
        <row r="94">
          <cell r="B94" t="str">
            <v>88 Shortland St</v>
          </cell>
        </row>
        <row r="95">
          <cell r="B95" t="str">
            <v>201-217 Elizabeth Street</v>
          </cell>
        </row>
        <row r="96">
          <cell r="B96" t="str">
            <v>Southgate - IBM Tower</v>
          </cell>
        </row>
        <row r="97">
          <cell r="B97" t="str">
            <v>Southgate - HWT Tower</v>
          </cell>
        </row>
        <row r="98">
          <cell r="B98" t="str">
            <v>Southgate - Car Park</v>
          </cell>
        </row>
        <row r="99">
          <cell r="B99" t="str">
            <v>Southgate - Retail</v>
          </cell>
        </row>
        <row r="100">
          <cell r="B100" t="str">
            <v>Garema Court</v>
          </cell>
        </row>
        <row r="101">
          <cell r="B101" t="str">
            <v>Australia Square Tower</v>
          </cell>
        </row>
        <row r="102">
          <cell r="B102" t="str">
            <v>Australia Square Plaza</v>
          </cell>
        </row>
        <row r="103">
          <cell r="B103" t="str">
            <v>Australia Square Retail</v>
          </cell>
        </row>
        <row r="104">
          <cell r="B104" t="str">
            <v>8 Nicholson Street</v>
          </cell>
        </row>
        <row r="105">
          <cell r="B105" t="str">
            <v>180 Flinders Street</v>
          </cell>
        </row>
        <row r="106">
          <cell r="B106" t="str">
            <v>189 Flinders Lane</v>
          </cell>
        </row>
        <row r="107">
          <cell r="B107" t="str">
            <v>44 Market Street</v>
          </cell>
        </row>
        <row r="108">
          <cell r="B108" t="str">
            <v>130 George St Parra</v>
          </cell>
        </row>
        <row r="109">
          <cell r="B109" t="str">
            <v>130 George Street Parramatta</v>
          </cell>
        </row>
        <row r="110">
          <cell r="B110" t="str">
            <v>383-395 Kent Street</v>
          </cell>
        </row>
        <row r="111">
          <cell r="B111" t="str">
            <v>383-395 Kent St Carpark</v>
          </cell>
        </row>
        <row r="112">
          <cell r="B112" t="str">
            <v>Parkade</v>
          </cell>
        </row>
        <row r="113">
          <cell r="B113" t="str">
            <v>Flinders Gate Carpark</v>
          </cell>
        </row>
        <row r="114">
          <cell r="B114" t="str">
            <v>HWT Carpark</v>
          </cell>
        </row>
        <row r="115">
          <cell r="B115" t="str">
            <v>HWT Car Park</v>
          </cell>
        </row>
        <row r="116">
          <cell r="B116" t="str">
            <v>11 Talavera Road - Complex</v>
          </cell>
        </row>
        <row r="117">
          <cell r="B117" t="str">
            <v>123 Albert Street</v>
          </cell>
        </row>
        <row r="118">
          <cell r="B118" t="str">
            <v>1 Bligh St  Sydney.JDE</v>
          </cell>
        </row>
        <row r="119">
          <cell r="B119" t="str">
            <v>Blue Tower  12 Creek St.JDE</v>
          </cell>
        </row>
        <row r="120">
          <cell r="B120" t="str">
            <v>50 Carrington Street</v>
          </cell>
        </row>
        <row r="121">
          <cell r="B121" t="str">
            <v>40 Market Street</v>
          </cell>
        </row>
        <row r="122">
          <cell r="B122" t="str">
            <v>2 Dawn Fraser Avenue.JDE</v>
          </cell>
        </row>
        <row r="123">
          <cell r="B123" t="str">
            <v>4 Dawn Fraser Ave DXS.JDE</v>
          </cell>
        </row>
        <row r="124">
          <cell r="B124" t="str">
            <v>Grosvenor Place DXS.JDE</v>
          </cell>
        </row>
        <row r="125">
          <cell r="B125" t="str">
            <v>39 Martin Place  Sydney.JDE</v>
          </cell>
        </row>
        <row r="126">
          <cell r="B126" t="str">
            <v>Martin Place Shopping Circle.JDE</v>
          </cell>
        </row>
        <row r="127">
          <cell r="B127" t="str">
            <v>480 Queen St.JDE</v>
          </cell>
        </row>
        <row r="128">
          <cell r="B128" t="str">
            <v>Kings Square  Wellington St 1.JDE</v>
          </cell>
        </row>
        <row r="129">
          <cell r="B129" t="str">
            <v>Kings Square  Wellington St 2.JDE</v>
          </cell>
        </row>
        <row r="130">
          <cell r="B130" t="str">
            <v>Kings Square  Wellington St 3.JDE</v>
          </cell>
        </row>
        <row r="131">
          <cell r="B131" t="str">
            <v>Waterfront Place</v>
          </cell>
        </row>
        <row r="132">
          <cell r="B132" t="str">
            <v>Eagle Street Pier.JDE</v>
          </cell>
        </row>
        <row r="133">
          <cell r="B133" t="str">
            <v>Naldham House</v>
          </cell>
        </row>
        <row r="134">
          <cell r="B134" t="str">
            <v>105 Philip Street Parramatta</v>
          </cell>
        </row>
        <row r="135">
          <cell r="B135" t="str">
            <v>SOLD Properties (COM DXS)</v>
          </cell>
        </row>
        <row r="136">
          <cell r="B136" t="str">
            <v>DXS Office LFL</v>
          </cell>
        </row>
        <row r="137">
          <cell r="B137" t="str">
            <v>DXS Office Non-LFL</v>
          </cell>
        </row>
        <row r="138">
          <cell r="B138">
            <v>0</v>
          </cell>
        </row>
        <row r="139">
          <cell r="B139" t="str">
            <v>Grosvenor Place.JDE</v>
          </cell>
        </row>
        <row r="140">
          <cell r="B140" t="str">
            <v>60 Castlereagh St.JDE</v>
          </cell>
        </row>
        <row r="141">
          <cell r="B141" t="str">
            <v>175 Pitt St (Office).JDE</v>
          </cell>
        </row>
        <row r="142">
          <cell r="B142" t="str">
            <v>175 Pitt St (Retail).JDE</v>
          </cell>
        </row>
        <row r="143">
          <cell r="B143" t="str">
            <v>56 Pitt St.JDE</v>
          </cell>
        </row>
        <row r="144">
          <cell r="B144" t="str">
            <v>150 George St.JDE</v>
          </cell>
        </row>
        <row r="145">
          <cell r="B145" t="str">
            <v>101 George St.JDE</v>
          </cell>
        </row>
        <row r="146">
          <cell r="B146" t="str">
            <v>4 Dawn Fraser Ave.JDE</v>
          </cell>
        </row>
        <row r="147">
          <cell r="B147" t="str">
            <v>2 Dawn Fraser Ave.JDE</v>
          </cell>
        </row>
        <row r="148">
          <cell r="B148" t="str">
            <v>201 Kent St.JDE</v>
          </cell>
        </row>
        <row r="149">
          <cell r="B149" t="str">
            <v>14 Lee St.JDE</v>
          </cell>
        </row>
        <row r="150">
          <cell r="B150" t="str">
            <v>201 Miller St.JDE</v>
          </cell>
        </row>
        <row r="151">
          <cell r="B151" t="str">
            <v>36 George St.JDE</v>
          </cell>
        </row>
        <row r="152">
          <cell r="B152" t="str">
            <v>5 Martin Place.JDE</v>
          </cell>
        </row>
        <row r="153">
          <cell r="B153" t="str">
            <v>385 Bourke St (Tower).JDE</v>
          </cell>
        </row>
        <row r="154">
          <cell r="B154" t="str">
            <v>385 Bourke St (Galleria).JDE</v>
          </cell>
        </row>
        <row r="155">
          <cell r="B155" t="str">
            <v>180 Lonsdale St.JDE</v>
          </cell>
        </row>
        <row r="156">
          <cell r="B156" t="str">
            <v>222 Lonsdale St.JDE</v>
          </cell>
        </row>
        <row r="157">
          <cell r="B157" t="str">
            <v>QV Retail.JDE</v>
          </cell>
        </row>
        <row r="158">
          <cell r="B158" t="str">
            <v>QV Children's Centre.JDE</v>
          </cell>
        </row>
        <row r="159">
          <cell r="B159" t="str">
            <v>10 Eagle St.JDE</v>
          </cell>
        </row>
        <row r="160">
          <cell r="B160" t="str">
            <v>145 Ann St.JDE</v>
          </cell>
        </row>
        <row r="161">
          <cell r="B161" t="str">
            <v>11 Waymouth St.JDE</v>
          </cell>
        </row>
        <row r="162">
          <cell r="B162" t="str">
            <v>108 North Terrace.JDE</v>
          </cell>
        </row>
        <row r="163">
          <cell r="B163" t="str">
            <v>58 Mounts Bay Road.JDE</v>
          </cell>
        </row>
        <row r="164">
          <cell r="B164" t="str">
            <v>46 Colins St.JDE</v>
          </cell>
        </row>
        <row r="165">
          <cell r="B165" t="str">
            <v>Allara House.JDE</v>
          </cell>
        </row>
        <row r="166">
          <cell r="B166" t="str">
            <v>Customs House.JDE</v>
          </cell>
        </row>
        <row r="167">
          <cell r="B167" t="str">
            <v>Nara Centre.JDE</v>
          </cell>
        </row>
        <row r="168">
          <cell r="B168" t="str">
            <v>QV Car Park.JDE</v>
          </cell>
        </row>
        <row r="169">
          <cell r="B169" t="str">
            <v>QV Car Parking Corporate</v>
          </cell>
        </row>
        <row r="170">
          <cell r="B170" t="str">
            <v>SOLD Properties (COM DOTA)</v>
          </cell>
        </row>
        <row r="171">
          <cell r="B171" t="str">
            <v>Grosvenor Place.JDE</v>
          </cell>
        </row>
        <row r="172">
          <cell r="B172" t="str">
            <v>145 - 151 Arthur St - Complex</v>
          </cell>
        </row>
        <row r="173">
          <cell r="B173" t="str">
            <v>St Hilliers Road - Complex</v>
          </cell>
        </row>
        <row r="174">
          <cell r="B174" t="str">
            <v>2 Carolyn Street</v>
          </cell>
        </row>
        <row r="175">
          <cell r="B175" t="str">
            <v>79A Egerton Street</v>
          </cell>
        </row>
        <row r="176">
          <cell r="B176" t="str">
            <v>81 Egerton Street</v>
          </cell>
        </row>
        <row r="177">
          <cell r="B177" t="str">
            <v>83 Egerton Street</v>
          </cell>
        </row>
        <row r="178">
          <cell r="B178" t="str">
            <v>46 Egerton Street</v>
          </cell>
        </row>
        <row r="179">
          <cell r="B179" t="str">
            <v>85 Egerton Street</v>
          </cell>
        </row>
        <row r="180">
          <cell r="B180" t="str">
            <v>48 Egerton Street</v>
          </cell>
        </row>
        <row r="181">
          <cell r="B181" t="str">
            <v>108-120 Silverwater Road</v>
          </cell>
        </row>
        <row r="182">
          <cell r="B182" t="str">
            <v>5-13 Rosebery Avenue - Complex</v>
          </cell>
        </row>
        <row r="183">
          <cell r="B183" t="str">
            <v>5-13 Rosebery Avenue  Rosebery</v>
          </cell>
        </row>
        <row r="184">
          <cell r="B184" t="str">
            <v>1-55 Rothschild Ave  Rosebery</v>
          </cell>
        </row>
        <row r="185">
          <cell r="B185" t="str">
            <v>154 O'Riordan Street  Mascot</v>
          </cell>
        </row>
        <row r="186">
          <cell r="B186" t="str">
            <v>2 - 4 Military Rd Matraville</v>
          </cell>
        </row>
        <row r="187">
          <cell r="B187" t="str">
            <v>436 - 484 Victoria Road</v>
          </cell>
        </row>
        <row r="188">
          <cell r="B188" t="str">
            <v>1 Garigal Road</v>
          </cell>
        </row>
        <row r="189">
          <cell r="B189" t="str">
            <v>12 Frederick Street</v>
          </cell>
        </row>
        <row r="190">
          <cell r="B190" t="str">
            <v>DEXUS Business Park Norwest</v>
          </cell>
        </row>
        <row r="191">
          <cell r="B191" t="str">
            <v>52 Holbeche Road</v>
          </cell>
        </row>
        <row r="192">
          <cell r="B192" t="str">
            <v>27-29 Liberty Road</v>
          </cell>
        </row>
        <row r="193">
          <cell r="B193" t="str">
            <v>Kings Park Industrial Estate</v>
          </cell>
        </row>
        <row r="194">
          <cell r="B194" t="str">
            <v>2 Alspec Place</v>
          </cell>
        </row>
        <row r="195">
          <cell r="B195" t="str">
            <v>DEXUS Ind Est Greystanes-Compl</v>
          </cell>
        </row>
        <row r="196">
          <cell r="B196" t="str">
            <v>Quarry - Solaris DXS</v>
          </cell>
        </row>
        <row r="197">
          <cell r="B197" t="str">
            <v>Quarry - Symbion DXS</v>
          </cell>
        </row>
        <row r="198">
          <cell r="B198" t="str">
            <v>Quarry - Fujitsu DXS</v>
          </cell>
        </row>
        <row r="199">
          <cell r="B199" t="str">
            <v>Quarry - Cameron DXS</v>
          </cell>
        </row>
        <row r="200">
          <cell r="B200" t="str">
            <v>Quarry - UPS DXS</v>
          </cell>
        </row>
        <row r="201">
          <cell r="B201" t="str">
            <v>Quarry - Spec C (WH9) DXS</v>
          </cell>
        </row>
        <row r="202">
          <cell r="B202" t="str">
            <v>Quarry - Brady DXS</v>
          </cell>
        </row>
        <row r="203">
          <cell r="B203" t="str">
            <v>Quarry - Blackwoods DXS</v>
          </cell>
        </row>
        <row r="204">
          <cell r="B204" t="str">
            <v>Quarry - WH10 DXS</v>
          </cell>
        </row>
        <row r="205">
          <cell r="B205" t="str">
            <v>Quarry - Roche DXS</v>
          </cell>
        </row>
        <row r="206">
          <cell r="B206" t="str">
            <v>Quarry - WH11 DXS</v>
          </cell>
        </row>
        <row r="207">
          <cell r="B207" t="str">
            <v>Quarry - WH12 DXS</v>
          </cell>
        </row>
        <row r="208">
          <cell r="B208" t="str">
            <v>30 Bellrick Street</v>
          </cell>
        </row>
        <row r="209">
          <cell r="B209" t="str">
            <v>DEXUS Distribution Centre Gill</v>
          </cell>
        </row>
        <row r="210">
          <cell r="B210" t="str">
            <v>Pound Road West  Dandenong</v>
          </cell>
        </row>
        <row r="211">
          <cell r="B211" t="str">
            <v>DEXUS Distribution Centre Lara</v>
          </cell>
        </row>
        <row r="212">
          <cell r="B212" t="str">
            <v>114 Fairbank Road</v>
          </cell>
        </row>
        <row r="213">
          <cell r="B213" t="str">
            <v>Axxess Corporate Park (Estate)</v>
          </cell>
        </row>
        <row r="214">
          <cell r="B214" t="str">
            <v>Axxess - Paperlinx</v>
          </cell>
        </row>
        <row r="215">
          <cell r="B215" t="str">
            <v>Axxess - Smith &amp; Nephew</v>
          </cell>
        </row>
        <row r="216">
          <cell r="B216" t="str">
            <v>Axxess - Dentsply</v>
          </cell>
        </row>
        <row r="217">
          <cell r="B217" t="str">
            <v>Axxess - Olympus</v>
          </cell>
        </row>
        <row r="218">
          <cell r="B218" t="str">
            <v>Axxess - EAN</v>
          </cell>
        </row>
        <row r="219">
          <cell r="B219" t="str">
            <v>Axxess - Australia Post</v>
          </cell>
        </row>
        <row r="220">
          <cell r="B220" t="str">
            <v>Axxess - Drager</v>
          </cell>
        </row>
        <row r="221">
          <cell r="B221" t="str">
            <v>Axxess - Alinta</v>
          </cell>
        </row>
        <row r="222">
          <cell r="B222" t="str">
            <v>Axxess - Fonterra (Bonland)</v>
          </cell>
        </row>
        <row r="223">
          <cell r="B223" t="str">
            <v>Axxess - Omron</v>
          </cell>
        </row>
        <row r="224">
          <cell r="B224" t="str">
            <v>Axxess - Car Park Deck</v>
          </cell>
        </row>
        <row r="225">
          <cell r="B225" t="str">
            <v>Target Distribution Cntr</v>
          </cell>
        </row>
        <row r="226">
          <cell r="B226" t="str">
            <v>Target Distribution Centre DXS</v>
          </cell>
        </row>
        <row r="227">
          <cell r="B227" t="str">
            <v>Knoxfield Industrial Estate</v>
          </cell>
        </row>
        <row r="228">
          <cell r="B228" t="str">
            <v>Coles Myer DXS</v>
          </cell>
        </row>
        <row r="229">
          <cell r="B229" t="str">
            <v>Laverton - Visy DXS</v>
          </cell>
        </row>
        <row r="230">
          <cell r="B230" t="str">
            <v>Laverton - Wrightson DXS</v>
          </cell>
        </row>
        <row r="231">
          <cell r="B231" t="str">
            <v>Laverton - Fosters DXS</v>
          </cell>
        </row>
        <row r="232">
          <cell r="B232" t="str">
            <v>Laverton - BestBar DXS</v>
          </cell>
        </row>
        <row r="233">
          <cell r="B233" t="str">
            <v>Laverton – Fastline DXS</v>
          </cell>
        </row>
        <row r="234">
          <cell r="B234" t="str">
            <v>Laverton – Toll DXS</v>
          </cell>
        </row>
        <row r="235">
          <cell r="B235" t="str">
            <v>Laverton – Spec 4 DXS</v>
          </cell>
        </row>
        <row r="236">
          <cell r="B236" t="str">
            <v>Lakes Business Park - North</v>
          </cell>
        </row>
        <row r="237">
          <cell r="B237" t="str">
            <v>Lakes Business Park - South</v>
          </cell>
        </row>
        <row r="238">
          <cell r="B238" t="str">
            <v>57-75 Templar Rd</v>
          </cell>
        </row>
        <row r="239">
          <cell r="B239" t="str">
            <v>112 Cullen Ave  Eagle Farm.JDE</v>
          </cell>
        </row>
        <row r="240">
          <cell r="B240" t="str">
            <v>131 Mica Street</v>
          </cell>
        </row>
        <row r="241">
          <cell r="B241" t="str">
            <v>Quarry West.JDE</v>
          </cell>
        </row>
        <row r="242">
          <cell r="B242" t="str">
            <v>50 &amp; 70 Radius Ave  Larapinta.JDE</v>
          </cell>
        </row>
        <row r="243">
          <cell r="B243" t="str">
            <v>141 Anton Road  Hemmant.JDE</v>
          </cell>
        </row>
        <row r="244">
          <cell r="B244" t="str">
            <v>Wacol</v>
          </cell>
        </row>
        <row r="245">
          <cell r="B245" t="str">
            <v>DXS Industrial Non-LFL</v>
          </cell>
        </row>
        <row r="246">
          <cell r="B246" t="str">
            <v>DXS Industrial LFL</v>
          </cell>
        </row>
        <row r="247">
          <cell r="B247" t="str">
            <v>Boundary Road  Laverton North</v>
          </cell>
        </row>
        <row r="248">
          <cell r="B248" t="str">
            <v>Boundary Road  Laverton</v>
          </cell>
        </row>
        <row r="249">
          <cell r="B249" t="str">
            <v>Quarry Greystanes</v>
          </cell>
        </row>
        <row r="250">
          <cell r="B250" t="str">
            <v>30-32 Bessemer Street</v>
          </cell>
        </row>
        <row r="251">
          <cell r="B251" t="str">
            <v>3-7 Bessemer Street</v>
          </cell>
        </row>
        <row r="252">
          <cell r="B252" t="str">
            <v>40 Biloela Street</v>
          </cell>
        </row>
        <row r="253">
          <cell r="B253" t="str">
            <v>Commonwealth Prop Off F Elim.JDE</v>
          </cell>
        </row>
        <row r="254">
          <cell r="B254" t="str">
            <v>Redwood Gardens Industrial</v>
          </cell>
        </row>
        <row r="255">
          <cell r="B255" t="str">
            <v>SOLD Properties (IND)</v>
          </cell>
        </row>
        <row r="256">
          <cell r="B256" t="str">
            <v>DXS Office Acquisitions</v>
          </cell>
        </row>
        <row r="257">
          <cell r="B257" t="str">
            <v>DXS Industrial Acquisitions</v>
          </cell>
        </row>
        <row r="258">
          <cell r="B258" t="str">
            <v>2 Alspec Place</v>
          </cell>
        </row>
        <row r="259">
          <cell r="B259" t="str">
            <v>145 - 151 Arthur St - Complex</v>
          </cell>
        </row>
        <row r="260">
          <cell r="B260" t="str">
            <v>DEXUS Ind Est Greystanes-Compl</v>
          </cell>
        </row>
        <row r="261">
          <cell r="B261" t="str">
            <v>Kings Park Industrial Estate</v>
          </cell>
        </row>
        <row r="262">
          <cell r="B262" t="str">
            <v>2 - 4 Military Rd Matraville</v>
          </cell>
        </row>
        <row r="263">
          <cell r="B263" t="str">
            <v>St Hilliers Rd</v>
          </cell>
        </row>
        <row r="264">
          <cell r="B264" t="str">
            <v>12 Frederick St</v>
          </cell>
        </row>
        <row r="265">
          <cell r="B265" t="str">
            <v>Toshiba Quarry West.JDE</v>
          </cell>
        </row>
        <row r="266">
          <cell r="B266">
            <v>0</v>
          </cell>
        </row>
        <row r="267">
          <cell r="B267">
            <v>0</v>
          </cell>
        </row>
        <row r="268">
          <cell r="B268">
            <v>0</v>
          </cell>
        </row>
        <row r="269">
          <cell r="B269">
            <v>0</v>
          </cell>
        </row>
        <row r="270">
          <cell r="B270">
            <v>0</v>
          </cell>
        </row>
        <row r="271">
          <cell r="B271">
            <v>0</v>
          </cell>
        </row>
        <row r="272">
          <cell r="B272">
            <v>0</v>
          </cell>
        </row>
        <row r="273">
          <cell r="B273">
            <v>0</v>
          </cell>
        </row>
        <row r="274">
          <cell r="B274">
            <v>0</v>
          </cell>
        </row>
        <row r="275">
          <cell r="B275">
            <v>0</v>
          </cell>
        </row>
        <row r="276">
          <cell r="B276">
            <v>0</v>
          </cell>
        </row>
        <row r="277">
          <cell r="B277">
            <v>0</v>
          </cell>
        </row>
        <row r="278">
          <cell r="B278">
            <v>0</v>
          </cell>
        </row>
        <row r="279">
          <cell r="B279">
            <v>0</v>
          </cell>
        </row>
        <row r="280">
          <cell r="B280">
            <v>0</v>
          </cell>
        </row>
        <row r="286">
          <cell r="C286">
            <v>60</v>
          </cell>
        </row>
        <row r="374">
          <cell r="C374">
            <v>12</v>
          </cell>
        </row>
        <row r="375">
          <cell r="C375">
            <v>3</v>
          </cell>
        </row>
        <row r="376">
          <cell r="C376">
            <v>1</v>
          </cell>
        </row>
      </sheetData>
      <sheetData sheetId="51"/>
      <sheetData sheetId="52"/>
      <sheetData sheetId="53"/>
      <sheetData sheetId="54"/>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nsitivity"/>
      <sheetName val="Assume"/>
      <sheetName val="Tenancy"/>
      <sheetName val="Rent_Reviews"/>
      <sheetName val="Outs"/>
      <sheetName val="RENT"/>
      <sheetName val="Fut_Perf"/>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ames"/>
      <sheetName val="Instructions"/>
      <sheetName val="Variables"/>
      <sheetName val="STC Net Effect Income"/>
    </sheetNames>
    <sheetDataSet>
      <sheetData sheetId="0" refreshError="1">
        <row r="2">
          <cell r="B2">
            <v>1</v>
          </cell>
          <cell r="C2" t="str">
            <v>July</v>
          </cell>
        </row>
        <row r="3">
          <cell r="B3">
            <v>2</v>
          </cell>
          <cell r="C3" t="str">
            <v>August</v>
          </cell>
        </row>
        <row r="4">
          <cell r="B4">
            <v>3</v>
          </cell>
          <cell r="C4" t="str">
            <v>September</v>
          </cell>
        </row>
        <row r="5">
          <cell r="B5">
            <v>4</v>
          </cell>
          <cell r="C5" t="str">
            <v>October</v>
          </cell>
        </row>
        <row r="6">
          <cell r="B6">
            <v>5</v>
          </cell>
          <cell r="C6" t="str">
            <v>November</v>
          </cell>
        </row>
        <row r="7">
          <cell r="B7">
            <v>6</v>
          </cell>
          <cell r="C7" t="str">
            <v>December</v>
          </cell>
        </row>
        <row r="8">
          <cell r="B8">
            <v>7</v>
          </cell>
          <cell r="C8" t="str">
            <v>January</v>
          </cell>
        </row>
        <row r="9">
          <cell r="B9">
            <v>8</v>
          </cell>
          <cell r="C9" t="str">
            <v>February</v>
          </cell>
        </row>
        <row r="10">
          <cell r="B10">
            <v>9</v>
          </cell>
          <cell r="C10" t="str">
            <v>March</v>
          </cell>
        </row>
        <row r="11">
          <cell r="B11">
            <v>10</v>
          </cell>
          <cell r="C11" t="str">
            <v>April</v>
          </cell>
        </row>
        <row r="12">
          <cell r="B12">
            <v>11</v>
          </cell>
          <cell r="C12" t="str">
            <v>May</v>
          </cell>
        </row>
        <row r="13">
          <cell r="B13">
            <v>12</v>
          </cell>
          <cell r="C13" t="str">
            <v>June</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Inputs"/>
      <sheetName val="Summary"/>
      <sheetName val="Property listing"/>
      <sheetName val="Equity Accounted"/>
      <sheetName val="# of Properties"/>
      <sheetName val="Custody Fee Calc"/>
      <sheetName val="Business Units"/>
      <sheetName val="DOTA"/>
      <sheetName val="Summary by month"/>
    </sheetNames>
    <sheetDataSet>
      <sheetData sheetId="0" refreshError="1"/>
      <sheetData sheetId="1">
        <row r="5">
          <cell r="C5">
            <v>41974</v>
          </cell>
        </row>
        <row r="9">
          <cell r="C9">
            <v>6</v>
          </cell>
        </row>
      </sheetData>
      <sheetData sheetId="2">
        <row r="93">
          <cell r="B93" t="str">
            <v xml:space="preserve">Office       </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Inputs"/>
      <sheetName val="Summary"/>
      <sheetName val="Property listing"/>
      <sheetName val="Equity Accounted"/>
      <sheetName val="# of Properties"/>
      <sheetName val="Custody Fee Calc"/>
      <sheetName val="Business Units"/>
      <sheetName val="DOTA"/>
    </sheetNames>
    <sheetDataSet>
      <sheetData sheetId="0" refreshError="1"/>
      <sheetData sheetId="1">
        <row r="5">
          <cell r="C5">
            <v>41791</v>
          </cell>
        </row>
        <row r="9">
          <cell r="C9">
            <v>12</v>
          </cell>
        </row>
      </sheetData>
      <sheetData sheetId="2">
        <row r="93">
          <cell r="B93" t="str">
            <v xml:space="preserve">Office       </v>
          </cell>
        </row>
      </sheetData>
      <sheetData sheetId="3">
        <row r="55">
          <cell r="I55">
            <v>13950000</v>
          </cell>
        </row>
      </sheetData>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zoe.colless@dexus.com" TargetMode="External"/><Relationship Id="rId13" Type="http://schemas.openxmlformats.org/officeDocument/2006/relationships/hyperlink" Target="mailto:adam.stent@dexus.com" TargetMode="External"/><Relationship Id="rId18" Type="http://schemas.openxmlformats.org/officeDocument/2006/relationships/hyperlink" Target="mailto:dschmidtlindner@savills.com.au" TargetMode="External"/><Relationship Id="rId26" Type="http://schemas.openxmlformats.org/officeDocument/2006/relationships/hyperlink" Target="mailto:Tony.Landrigan@colliers.com" TargetMode="External"/><Relationship Id="rId3" Type="http://schemas.openxmlformats.org/officeDocument/2006/relationships/hyperlink" Target="http://www.dexus.com/7-9distribution" TargetMode="External"/><Relationship Id="rId21" Type="http://schemas.openxmlformats.org/officeDocument/2006/relationships/hyperlink" Target="mailto:chris.heck@dexus.com" TargetMode="External"/><Relationship Id="rId34" Type="http://schemas.openxmlformats.org/officeDocument/2006/relationships/printerSettings" Target="../printerSettings/printerSettings1.bin"/><Relationship Id="rId7" Type="http://schemas.openxmlformats.org/officeDocument/2006/relationships/hyperlink" Target="mailto:zoe.colless@dexus.com" TargetMode="External"/><Relationship Id="rId12" Type="http://schemas.openxmlformats.org/officeDocument/2006/relationships/hyperlink" Target="mailto:don.cannone@dexus.com" TargetMode="External"/><Relationship Id="rId17" Type="http://schemas.openxmlformats.org/officeDocument/2006/relationships/hyperlink" Target="mailto:aaron.weir@colliers.com" TargetMode="External"/><Relationship Id="rId25" Type="http://schemas.openxmlformats.org/officeDocument/2006/relationships/hyperlink" Target="mailto:michael.spence@dexus.com" TargetMode="External"/><Relationship Id="rId33" Type="http://schemas.openxmlformats.org/officeDocument/2006/relationships/hyperlink" Target="http://www.dexus.com/1basalt" TargetMode="External"/><Relationship Id="rId2" Type="http://schemas.openxmlformats.org/officeDocument/2006/relationships/hyperlink" Target="http://www.dexus.com/1-3distribution" TargetMode="External"/><Relationship Id="rId16" Type="http://schemas.openxmlformats.org/officeDocument/2006/relationships/hyperlink" Target="mailto:digby.sutherland@sheffieldproperty.com.au" TargetMode="External"/><Relationship Id="rId20" Type="http://schemas.openxmlformats.org/officeDocument/2006/relationships/hyperlink" Target="mailto:chris.heck@dexus.com" TargetMode="External"/><Relationship Id="rId29" Type="http://schemas.openxmlformats.org/officeDocument/2006/relationships/hyperlink" Target="mailto:philip.doyle@cbre.com.au" TargetMode="External"/><Relationship Id="rId1" Type="http://schemas.openxmlformats.org/officeDocument/2006/relationships/hyperlink" Target="http://www.dexus/com/1foundation" TargetMode="External"/><Relationship Id="rId6" Type="http://schemas.openxmlformats.org/officeDocument/2006/relationships/hyperlink" Target="mailto:sarah.herbert@dexus.com" TargetMode="External"/><Relationship Id="rId11" Type="http://schemas.openxmlformats.org/officeDocument/2006/relationships/hyperlink" Target="mailto:don.cannone@dexus.com" TargetMode="External"/><Relationship Id="rId24" Type="http://schemas.openxmlformats.org/officeDocument/2006/relationships/hyperlink" Target="mailto:michael.spence@dexus.com" TargetMode="External"/><Relationship Id="rId32" Type="http://schemas.openxmlformats.org/officeDocument/2006/relationships/hyperlink" Target="http://www.dexus.com/quarrywest" TargetMode="External"/><Relationship Id="rId5" Type="http://schemas.openxmlformats.org/officeDocument/2006/relationships/hyperlink" Target="mailto:lisa.fleming@dexus.com" TargetMode="External"/><Relationship Id="rId15" Type="http://schemas.openxmlformats.org/officeDocument/2006/relationships/hyperlink" Target="mailto:cameron.williams@colliers.com" TargetMode="External"/><Relationship Id="rId23" Type="http://schemas.openxmlformats.org/officeDocument/2006/relationships/hyperlink" Target="mailto:chris.heck@dexus.com" TargetMode="External"/><Relationship Id="rId28" Type="http://schemas.openxmlformats.org/officeDocument/2006/relationships/hyperlink" Target="mailto:michael.spence@dexus.com" TargetMode="External"/><Relationship Id="rId36" Type="http://schemas.openxmlformats.org/officeDocument/2006/relationships/comments" Target="../comments1.xml"/><Relationship Id="rId10" Type="http://schemas.openxmlformats.org/officeDocument/2006/relationships/hyperlink" Target="mailto:don.cannone@dexus.com" TargetMode="External"/><Relationship Id="rId19" Type="http://schemas.openxmlformats.org/officeDocument/2006/relationships/hyperlink" Target="mailto:brenton.mcewan@dexus.com" TargetMode="External"/><Relationship Id="rId31" Type="http://schemas.openxmlformats.org/officeDocument/2006/relationships/hyperlink" Target="mailto:john.hickey@dtz.com" TargetMode="External"/><Relationship Id="rId4" Type="http://schemas.openxmlformats.org/officeDocument/2006/relationships/hyperlink" Target="http://www.dexus.com/11-17distribution" TargetMode="External"/><Relationship Id="rId9" Type="http://schemas.openxmlformats.org/officeDocument/2006/relationships/hyperlink" Target="mailto:zoe.colless@dexus.com" TargetMode="External"/><Relationship Id="rId14" Type="http://schemas.openxmlformats.org/officeDocument/2006/relationships/hyperlink" Target="mailto:amanda.kenny@dexus.com" TargetMode="External"/><Relationship Id="rId22" Type="http://schemas.openxmlformats.org/officeDocument/2006/relationships/hyperlink" Target="mailto:chris.heck@dexus.com" TargetMode="External"/><Relationship Id="rId27" Type="http://schemas.openxmlformats.org/officeDocument/2006/relationships/hyperlink" Target="mailto:michael.spence@dexus.com" TargetMode="External"/><Relationship Id="rId30" Type="http://schemas.openxmlformats.org/officeDocument/2006/relationships/hyperlink" Target="mailto:philip.doyle@cbre.com.au" TargetMode="External"/><Relationship Id="rId35"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file:///C:\Users\antclifr\AppData\Local\Microsoft\Windows\Temporary%20Internet%20Files\antclifr\AppData\Local\Microsoft\Windows\FIN\DB%20RREEF%20Finance\FUM\2014-15\12%20Jun-15\FUM%20Report%20Jun-15%20-%20non-linked.xl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3.bin"/><Relationship Id="rId13" Type="http://schemas.openxmlformats.org/officeDocument/2006/relationships/printerSettings" Target="../printerSettings/printerSettings18.bin"/><Relationship Id="rId3" Type="http://schemas.openxmlformats.org/officeDocument/2006/relationships/printerSettings" Target="../printerSettings/printerSettings8.bin"/><Relationship Id="rId7" Type="http://schemas.openxmlformats.org/officeDocument/2006/relationships/printerSettings" Target="../printerSettings/printerSettings12.bin"/><Relationship Id="rId12" Type="http://schemas.openxmlformats.org/officeDocument/2006/relationships/printerSettings" Target="../printerSettings/printerSettings17.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1.bin"/><Relationship Id="rId11" Type="http://schemas.openxmlformats.org/officeDocument/2006/relationships/printerSettings" Target="../printerSettings/printerSettings16.bin"/><Relationship Id="rId5" Type="http://schemas.openxmlformats.org/officeDocument/2006/relationships/printerSettings" Target="../printerSettings/printerSettings10.bin"/><Relationship Id="rId10" Type="http://schemas.openxmlformats.org/officeDocument/2006/relationships/printerSettings" Target="../printerSettings/printerSettings15.bin"/><Relationship Id="rId4" Type="http://schemas.openxmlformats.org/officeDocument/2006/relationships/printerSettings" Target="../printerSettings/printerSettings9.bin"/><Relationship Id="rId9"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BI1653"/>
  <sheetViews>
    <sheetView zoomScale="85" zoomScaleNormal="85" workbookViewId="0"/>
  </sheetViews>
  <sheetFormatPr defaultColWidth="9.109375" defaultRowHeight="20.25" customHeight="1" outlineLevelCol="1"/>
  <cols>
    <col min="1" max="1" width="10.5546875" style="566" customWidth="1"/>
    <col min="2" max="2" width="42.44140625" style="671" customWidth="1"/>
    <col min="3" max="3" width="10.109375" style="566" hidden="1" customWidth="1" outlineLevel="1"/>
    <col min="4" max="4" width="11.44140625" style="566" hidden="1" customWidth="1" outlineLevel="1"/>
    <col min="5" max="5" width="9.33203125" style="566" hidden="1" customWidth="1" outlineLevel="1"/>
    <col min="6" max="6" width="70" style="671" hidden="1" customWidth="1" outlineLevel="1"/>
    <col min="7" max="7" width="61.44140625" style="671" hidden="1" customWidth="1" outlineLevel="1"/>
    <col min="8" max="8" width="63.109375" style="566" hidden="1" customWidth="1" outlineLevel="1"/>
    <col min="9" max="13" width="18.5546875" style="566" hidden="1" customWidth="1" outlineLevel="1"/>
    <col min="14" max="14" width="18.5546875" style="40" hidden="1" customWidth="1" outlineLevel="1"/>
    <col min="15" max="17" width="18.5546875" style="566" hidden="1" customWidth="1" outlineLevel="1"/>
    <col min="18" max="18" width="23.33203125" style="566" hidden="1" customWidth="1" outlineLevel="1"/>
    <col min="19" max="22" width="18.5546875" style="566" hidden="1" customWidth="1" outlineLevel="1"/>
    <col min="23" max="23" width="18.5546875" style="387" hidden="1" customWidth="1" outlineLevel="1"/>
    <col min="24" max="28" width="18.5546875" style="566" hidden="1" customWidth="1" outlineLevel="1"/>
    <col min="29" max="29" width="18.6640625" style="566" hidden="1" customWidth="1" outlineLevel="1"/>
    <col min="30" max="30" width="18.5546875" style="566" hidden="1" customWidth="1" outlineLevel="1"/>
    <col min="31" max="31" width="27.5546875" style="566" customWidth="1" collapsed="1"/>
    <col min="32" max="32" width="18.5546875" style="687" customWidth="1"/>
    <col min="33" max="33" width="18.5546875" style="566" hidden="1" customWidth="1" outlineLevel="1"/>
    <col min="34" max="34" width="12.5546875" style="566" hidden="1" customWidth="1" outlineLevel="1"/>
    <col min="35" max="35" width="18.5546875" style="388" hidden="1" customWidth="1" outlineLevel="1"/>
    <col min="36" max="37" width="18.5546875" style="566" hidden="1" customWidth="1" outlineLevel="1"/>
    <col min="38" max="38" width="20.33203125" style="566" hidden="1" customWidth="1" outlineLevel="1"/>
    <col min="39" max="39" width="18.5546875" style="392" hidden="1" customWidth="1" outlineLevel="1"/>
    <col min="40" max="40" width="18.5546875" style="40" hidden="1" customWidth="1" outlineLevel="1"/>
    <col min="41" max="41" width="18.5546875" style="392" hidden="1" customWidth="1" outlineLevel="1"/>
    <col min="42" max="46" width="18.5546875" style="566" hidden="1" customWidth="1" outlineLevel="1"/>
    <col min="47" max="47" width="20.109375" style="566" hidden="1" customWidth="1" outlineLevel="1"/>
    <col min="48" max="48" width="18.5546875" style="566" hidden="1" customWidth="1" outlineLevel="1"/>
    <col min="49" max="49" width="18.5546875" style="389" hidden="1" customWidth="1" outlineLevel="1"/>
    <col min="50" max="52" width="18.5546875" style="566" hidden="1" customWidth="1" outlineLevel="1"/>
    <col min="53" max="53" width="18.5546875" style="389" hidden="1" customWidth="1" outlineLevel="1"/>
    <col min="54" max="56" width="18.5546875" style="566" hidden="1" customWidth="1" outlineLevel="1"/>
    <col min="57" max="57" width="18.5546875" style="389" hidden="1" customWidth="1" outlineLevel="1"/>
    <col min="58" max="59" width="18.5546875" style="566" hidden="1" customWidth="1" outlineLevel="1"/>
    <col min="60" max="60" width="11.88671875" style="566" hidden="1" customWidth="1" outlineLevel="1"/>
    <col min="61" max="61" width="11.44140625" style="566" hidden="1" customWidth="1" outlineLevel="1"/>
    <col min="62" max="64" width="8.5546875" style="566" hidden="1" customWidth="1" outlineLevel="1"/>
    <col min="65" max="65" width="7.33203125" style="566" hidden="1" customWidth="1" outlineLevel="1"/>
    <col min="66" max="66" width="18.5546875" style="566" hidden="1" customWidth="1" outlineLevel="1"/>
    <col min="67" max="67" width="20" style="687" customWidth="1" collapsed="1"/>
    <col min="68" max="68" width="13.44140625" style="390" hidden="1" customWidth="1" outlineLevel="1"/>
    <col min="69" max="85" width="18.5546875" style="566" hidden="1" customWidth="1" outlineLevel="1"/>
    <col min="86" max="86" width="23.109375" style="566" hidden="1" customWidth="1" outlineLevel="1"/>
    <col min="87" max="90" width="18.5546875" style="566" hidden="1" customWidth="1" outlineLevel="1"/>
    <col min="91" max="91" width="32.6640625" style="566" hidden="1" customWidth="1" outlineLevel="1"/>
    <col min="92" max="92" width="32.5546875" style="566" hidden="1" customWidth="1" outlineLevel="1"/>
    <col min="93" max="93" width="26.44140625" style="566" hidden="1" customWidth="1" outlineLevel="1"/>
    <col min="94" max="94" width="30.109375" style="391" hidden="1" customWidth="1" outlineLevel="1"/>
    <col min="95" max="97" width="13.33203125" style="566" hidden="1" customWidth="1" outlineLevel="1"/>
    <col min="98" max="98" width="9.109375" style="566" customWidth="1" collapsed="1"/>
    <col min="99" max="103" width="16.33203125" style="566" hidden="1" customWidth="1" outlineLevel="1"/>
    <col min="104" max="104" width="14.109375" style="566" hidden="1" customWidth="1" outlineLevel="1"/>
    <col min="105" max="105" width="18.109375" style="566" hidden="1" customWidth="1" outlineLevel="1"/>
    <col min="106" max="107" width="21.6640625" style="566" hidden="1" customWidth="1" outlineLevel="1"/>
    <col min="108" max="108" width="17.33203125" style="566" hidden="1" customWidth="1" outlineLevel="1"/>
    <col min="109" max="109" width="16" style="566" hidden="1" customWidth="1" outlineLevel="1"/>
    <col min="110" max="110" width="14.5546875" style="566" hidden="1" customWidth="1" outlineLevel="1"/>
    <col min="111" max="111" width="14.33203125" style="566" hidden="1" customWidth="1" outlineLevel="1"/>
    <col min="112" max="112" width="21" style="566" hidden="1" customWidth="1" outlineLevel="1"/>
    <col min="113" max="113" width="16.88671875" style="566" hidden="1" customWidth="1" outlineLevel="1"/>
    <col min="114" max="114" width="12.109375" style="566" hidden="1" customWidth="1" outlineLevel="1"/>
    <col min="115" max="115" width="9.109375" style="566" hidden="1" customWidth="1" outlineLevel="1"/>
    <col min="116" max="116" width="10.5546875" style="566" hidden="1" customWidth="1" outlineLevel="1"/>
    <col min="117" max="117" width="12.6640625" style="566" hidden="1" customWidth="1" outlineLevel="1"/>
    <col min="118" max="118" width="13.6640625" style="566" hidden="1" customWidth="1" outlineLevel="1"/>
    <col min="119" max="119" width="10.88671875" style="566" hidden="1" customWidth="1" outlineLevel="1"/>
    <col min="120" max="120" width="7.5546875" style="566" hidden="1" customWidth="1" outlineLevel="1"/>
    <col min="121" max="121" width="10.5546875" style="566" hidden="1" customWidth="1" outlineLevel="1"/>
    <col min="122" max="122" width="9.109375" style="566" hidden="1" customWidth="1" outlineLevel="1"/>
    <col min="123" max="123" width="9.109375" style="566" collapsed="1"/>
    <col min="124" max="16384" width="9.109375" style="566"/>
  </cols>
  <sheetData>
    <row r="1" spans="1:125" s="410" customFormat="1" ht="42" customHeight="1">
      <c r="A1" s="408" t="s">
        <v>0</v>
      </c>
      <c r="B1" s="655" t="s">
        <v>1</v>
      </c>
      <c r="C1" s="181" t="s">
        <v>2</v>
      </c>
      <c r="D1" s="181" t="s">
        <v>3</v>
      </c>
      <c r="E1" s="181" t="s">
        <v>4</v>
      </c>
      <c r="F1" s="655" t="s">
        <v>5</v>
      </c>
      <c r="G1" s="655" t="s">
        <v>6</v>
      </c>
      <c r="H1" s="181" t="s">
        <v>7</v>
      </c>
      <c r="I1" s="181" t="s">
        <v>8</v>
      </c>
      <c r="J1" s="181" t="s">
        <v>9</v>
      </c>
      <c r="K1" s="181" t="s">
        <v>10</v>
      </c>
      <c r="L1" s="182" t="s">
        <v>11</v>
      </c>
      <c r="M1" s="181" t="s">
        <v>12</v>
      </c>
      <c r="N1" s="181" t="s">
        <v>13</v>
      </c>
      <c r="O1" s="183" t="s">
        <v>14</v>
      </c>
      <c r="P1" s="183" t="s">
        <v>15</v>
      </c>
      <c r="Q1" s="183" t="s">
        <v>16</v>
      </c>
      <c r="R1" s="183" t="s">
        <v>17</v>
      </c>
      <c r="S1" s="183" t="s">
        <v>18</v>
      </c>
      <c r="T1" s="183" t="s">
        <v>19</v>
      </c>
      <c r="U1" s="183" t="s">
        <v>20</v>
      </c>
      <c r="V1" s="183" t="s">
        <v>21</v>
      </c>
      <c r="W1" s="184" t="s">
        <v>22</v>
      </c>
      <c r="X1" s="185" t="s">
        <v>23</v>
      </c>
      <c r="Y1" s="183" t="s">
        <v>24</v>
      </c>
      <c r="Z1" s="183" t="s">
        <v>25</v>
      </c>
      <c r="AA1" s="183" t="s">
        <v>26</v>
      </c>
      <c r="AB1" s="185" t="s">
        <v>27</v>
      </c>
      <c r="AC1" s="186" t="s">
        <v>28</v>
      </c>
      <c r="AD1" s="187" t="s">
        <v>29</v>
      </c>
      <c r="AE1" s="183" t="s">
        <v>30</v>
      </c>
      <c r="AF1" s="631" t="s">
        <v>1422</v>
      </c>
      <c r="AG1" s="188" t="s">
        <v>1421</v>
      </c>
      <c r="AH1" s="187" t="s">
        <v>31</v>
      </c>
      <c r="AI1" s="188" t="s">
        <v>32</v>
      </c>
      <c r="AJ1" s="189" t="s">
        <v>32</v>
      </c>
      <c r="AK1" s="190" t="s">
        <v>33</v>
      </c>
      <c r="AL1" s="183" t="s">
        <v>34</v>
      </c>
      <c r="AM1" s="191" t="s">
        <v>35</v>
      </c>
      <c r="AN1" s="409" t="s">
        <v>36</v>
      </c>
      <c r="AO1" s="570" t="s">
        <v>37</v>
      </c>
      <c r="AP1" s="192" t="s">
        <v>38</v>
      </c>
      <c r="AQ1" s="192" t="s">
        <v>39</v>
      </c>
      <c r="AR1" s="409" t="s">
        <v>38</v>
      </c>
      <c r="AS1" s="409" t="s">
        <v>39</v>
      </c>
      <c r="AT1" s="193" t="s">
        <v>40</v>
      </c>
      <c r="AU1" s="183" t="s">
        <v>41</v>
      </c>
      <c r="AV1" s="194" t="s">
        <v>640</v>
      </c>
      <c r="AW1" s="195" t="s">
        <v>42</v>
      </c>
      <c r="AX1" s="196" t="s">
        <v>43</v>
      </c>
      <c r="AY1" s="197" t="s">
        <v>44</v>
      </c>
      <c r="AZ1" s="194" t="s">
        <v>685</v>
      </c>
      <c r="BA1" s="195" t="s">
        <v>42</v>
      </c>
      <c r="BB1" s="196" t="s">
        <v>43</v>
      </c>
      <c r="BC1" s="197" t="s">
        <v>45</v>
      </c>
      <c r="BD1" s="194" t="s">
        <v>685</v>
      </c>
      <c r="BE1" s="195" t="s">
        <v>42</v>
      </c>
      <c r="BF1" s="196" t="s">
        <v>43</v>
      </c>
      <c r="BG1" s="185" t="s">
        <v>46</v>
      </c>
      <c r="BH1" s="198" t="s">
        <v>47</v>
      </c>
      <c r="BI1" s="199" t="s">
        <v>48</v>
      </c>
      <c r="BJ1" s="200" t="s">
        <v>844</v>
      </c>
      <c r="BK1" s="200" t="s">
        <v>845</v>
      </c>
      <c r="BL1" s="200" t="s">
        <v>846</v>
      </c>
      <c r="BM1" s="200" t="s">
        <v>1081</v>
      </c>
      <c r="BN1" s="183" t="s">
        <v>49</v>
      </c>
      <c r="BO1" s="631" t="s">
        <v>1420</v>
      </c>
      <c r="BP1" s="201" t="s">
        <v>1420</v>
      </c>
      <c r="BQ1" s="189" t="s">
        <v>50</v>
      </c>
      <c r="BR1" s="183" t="s">
        <v>51</v>
      </c>
      <c r="BS1" s="183" t="s">
        <v>52</v>
      </c>
      <c r="BT1" s="183" t="s">
        <v>53</v>
      </c>
      <c r="BU1" s="183" t="s">
        <v>1197</v>
      </c>
      <c r="BV1" s="183" t="s">
        <v>54</v>
      </c>
      <c r="BW1" s="183" t="s">
        <v>55</v>
      </c>
      <c r="BX1" s="183" t="s">
        <v>56</v>
      </c>
      <c r="BY1" s="183" t="s">
        <v>57</v>
      </c>
      <c r="BZ1" s="183" t="s">
        <v>58</v>
      </c>
      <c r="CA1" s="181" t="s">
        <v>59</v>
      </c>
      <c r="CB1" s="181" t="s">
        <v>59</v>
      </c>
      <c r="CC1" s="181" t="s">
        <v>59</v>
      </c>
      <c r="CD1" s="181" t="s">
        <v>60</v>
      </c>
      <c r="CE1" s="181" t="s">
        <v>61</v>
      </c>
      <c r="CF1" s="181" t="s">
        <v>62</v>
      </c>
      <c r="CG1" s="181" t="s">
        <v>62</v>
      </c>
      <c r="CH1" s="181" t="s">
        <v>62</v>
      </c>
      <c r="CI1" s="181" t="s">
        <v>63</v>
      </c>
      <c r="CJ1" s="181" t="s">
        <v>63</v>
      </c>
      <c r="CK1" s="181" t="s">
        <v>63</v>
      </c>
      <c r="CL1" s="181" t="s">
        <v>63</v>
      </c>
      <c r="CM1" s="181" t="s">
        <v>63</v>
      </c>
      <c r="CN1" s="181" t="s">
        <v>64</v>
      </c>
      <c r="CO1" s="181" t="s">
        <v>572</v>
      </c>
      <c r="CP1" s="408" t="s">
        <v>65</v>
      </c>
      <c r="CQ1" s="202" t="s">
        <v>474</v>
      </c>
      <c r="CR1" s="202" t="s">
        <v>474</v>
      </c>
      <c r="CS1" s="203" t="s">
        <v>474</v>
      </c>
      <c r="CT1" s="203"/>
      <c r="CU1" s="203"/>
      <c r="CV1" s="203" t="s">
        <v>475</v>
      </c>
      <c r="CW1" s="203" t="s">
        <v>476</v>
      </c>
      <c r="CX1" s="203" t="s">
        <v>477</v>
      </c>
      <c r="CY1" s="203"/>
      <c r="CZ1" s="618" t="s">
        <v>478</v>
      </c>
      <c r="DA1" s="618" t="s">
        <v>479</v>
      </c>
      <c r="DB1" s="618" t="s">
        <v>480</v>
      </c>
      <c r="DC1" s="618" t="s">
        <v>481</v>
      </c>
      <c r="DD1" s="618" t="s">
        <v>482</v>
      </c>
      <c r="DE1" s="618" t="s">
        <v>483</v>
      </c>
      <c r="DF1" s="618" t="s">
        <v>484</v>
      </c>
      <c r="DG1" s="618" t="s">
        <v>485</v>
      </c>
      <c r="DH1" s="618" t="s">
        <v>486</v>
      </c>
      <c r="DI1" s="618" t="s">
        <v>487</v>
      </c>
      <c r="DJ1" s="618" t="s">
        <v>489</v>
      </c>
      <c r="DK1" s="181"/>
      <c r="DL1" s="1080" t="s">
        <v>702</v>
      </c>
      <c r="DM1" s="1080"/>
      <c r="DN1" s="1080"/>
      <c r="DO1" s="1080"/>
      <c r="DP1" s="1080"/>
      <c r="DQ1" s="204" t="s">
        <v>509</v>
      </c>
      <c r="DS1" s="408" t="s">
        <v>1379</v>
      </c>
      <c r="DU1" s="205"/>
    </row>
    <row r="2" spans="1:125" s="410" customFormat="1" ht="39.6">
      <c r="A2" s="206"/>
      <c r="B2" s="673"/>
      <c r="C2" s="208"/>
      <c r="D2" s="208"/>
      <c r="E2" s="208"/>
      <c r="F2" s="656" t="s">
        <v>66</v>
      </c>
      <c r="G2" s="656" t="s">
        <v>67</v>
      </c>
      <c r="H2" s="208" t="s">
        <v>68</v>
      </c>
      <c r="I2" s="208"/>
      <c r="J2" s="208"/>
      <c r="K2" s="208"/>
      <c r="L2" s="209" t="s">
        <v>69</v>
      </c>
      <c r="M2" s="208"/>
      <c r="N2" s="208"/>
      <c r="O2" s="210"/>
      <c r="P2" s="210"/>
      <c r="Q2" s="210"/>
      <c r="R2" s="210"/>
      <c r="S2" s="210"/>
      <c r="T2" s="210" t="s">
        <v>70</v>
      </c>
      <c r="U2" s="211" t="s">
        <v>682</v>
      </c>
      <c r="V2" s="211" t="s">
        <v>682</v>
      </c>
      <c r="W2" s="212" t="s">
        <v>74</v>
      </c>
      <c r="X2" s="213" t="s">
        <v>69</v>
      </c>
      <c r="Y2" s="210"/>
      <c r="Z2" s="210"/>
      <c r="AA2" s="211" t="s">
        <v>682</v>
      </c>
      <c r="AB2" s="213" t="s">
        <v>69</v>
      </c>
      <c r="AC2" s="214"/>
      <c r="AD2" s="215" t="s">
        <v>71</v>
      </c>
      <c r="AE2" s="210"/>
      <c r="AF2" s="632" t="s">
        <v>72</v>
      </c>
      <c r="AG2" s="217" t="s">
        <v>73</v>
      </c>
      <c r="AH2" s="215" t="s">
        <v>71</v>
      </c>
      <c r="AI2" s="216" t="s">
        <v>72</v>
      </c>
      <c r="AJ2" s="217" t="s">
        <v>73</v>
      </c>
      <c r="AK2" s="218"/>
      <c r="AL2" s="210"/>
      <c r="AM2" s="219" t="s">
        <v>69</v>
      </c>
      <c r="AN2" s="411" t="s">
        <v>69</v>
      </c>
      <c r="AO2" s="571" t="s">
        <v>69</v>
      </c>
      <c r="AP2" s="220" t="s">
        <v>683</v>
      </c>
      <c r="AQ2" s="220" t="s">
        <v>683</v>
      </c>
      <c r="AR2" s="220" t="s">
        <v>684</v>
      </c>
      <c r="AS2" s="220" t="s">
        <v>684</v>
      </c>
      <c r="AT2" s="221" t="s">
        <v>69</v>
      </c>
      <c r="AU2" s="210"/>
      <c r="AV2" s="222"/>
      <c r="AW2" s="223" t="s">
        <v>74</v>
      </c>
      <c r="AX2" s="224"/>
      <c r="AY2" s="225"/>
      <c r="AZ2" s="213" t="s">
        <v>69</v>
      </c>
      <c r="BA2" s="223" t="s">
        <v>74</v>
      </c>
      <c r="BB2" s="224"/>
      <c r="BC2" s="225"/>
      <c r="BD2" s="213" t="s">
        <v>69</v>
      </c>
      <c r="BE2" s="223" t="s">
        <v>74</v>
      </c>
      <c r="BF2" s="224"/>
      <c r="BG2" s="213" t="s">
        <v>69</v>
      </c>
      <c r="BH2" s="226" t="s">
        <v>75</v>
      </c>
      <c r="BI2" s="226" t="s">
        <v>1573</v>
      </c>
      <c r="BJ2" s="226"/>
      <c r="BK2" s="226"/>
      <c r="BL2" s="226"/>
      <c r="BM2" s="226"/>
      <c r="BN2" s="210" t="s">
        <v>76</v>
      </c>
      <c r="BO2" s="632" t="s">
        <v>72</v>
      </c>
      <c r="BP2" s="227" t="s">
        <v>73</v>
      </c>
      <c r="BQ2" s="217"/>
      <c r="BR2" s="210" t="s">
        <v>77</v>
      </c>
      <c r="BS2" s="210" t="s">
        <v>77</v>
      </c>
      <c r="BT2" s="210" t="s">
        <v>77</v>
      </c>
      <c r="BU2" s="210" t="s">
        <v>77</v>
      </c>
      <c r="BV2" s="210" t="s">
        <v>77</v>
      </c>
      <c r="BW2" s="210" t="s">
        <v>77</v>
      </c>
      <c r="BX2" s="210" t="s">
        <v>77</v>
      </c>
      <c r="BY2" s="210" t="s">
        <v>77</v>
      </c>
      <c r="BZ2" s="210" t="s">
        <v>77</v>
      </c>
      <c r="CA2" s="208" t="s">
        <v>78</v>
      </c>
      <c r="CB2" s="208" t="s">
        <v>79</v>
      </c>
      <c r="CC2" s="208" t="s">
        <v>80</v>
      </c>
      <c r="CD2" s="208" t="s">
        <v>81</v>
      </c>
      <c r="CE2" s="208" t="s">
        <v>78</v>
      </c>
      <c r="CF2" s="208" t="s">
        <v>79</v>
      </c>
      <c r="CG2" s="208" t="s">
        <v>80</v>
      </c>
      <c r="CH2" s="208" t="s">
        <v>82</v>
      </c>
      <c r="CI2" s="208" t="s">
        <v>83</v>
      </c>
      <c r="CJ2" s="208" t="s">
        <v>78</v>
      </c>
      <c r="CK2" s="208" t="s">
        <v>79</v>
      </c>
      <c r="CL2" s="208" t="s">
        <v>80</v>
      </c>
      <c r="CM2" s="208" t="s">
        <v>82</v>
      </c>
      <c r="CN2" s="208" t="s">
        <v>84</v>
      </c>
      <c r="CO2" s="208"/>
      <c r="CP2" s="206" t="s">
        <v>85</v>
      </c>
      <c r="CQ2" s="228"/>
      <c r="CR2" s="228"/>
      <c r="CS2" s="229"/>
      <c r="CT2" s="229"/>
      <c r="CU2" s="229"/>
      <c r="CV2" s="230">
        <v>0</v>
      </c>
      <c r="CW2" s="230">
        <v>0</v>
      </c>
      <c r="CX2" s="230">
        <v>0</v>
      </c>
      <c r="CY2" s="230"/>
      <c r="CZ2" s="231" t="s">
        <v>756</v>
      </c>
      <c r="DA2" s="231"/>
      <c r="DB2" s="232" t="s">
        <v>753</v>
      </c>
      <c r="DC2" s="232" t="s">
        <v>754</v>
      </c>
      <c r="DD2" s="232"/>
      <c r="DE2" s="232"/>
      <c r="DF2" s="232"/>
      <c r="DG2" s="232"/>
      <c r="DH2" s="233" t="s">
        <v>755</v>
      </c>
      <c r="DI2" s="234">
        <v>41820</v>
      </c>
      <c r="DJ2" s="207"/>
      <c r="DK2" s="207"/>
      <c r="DL2" s="207" t="s">
        <v>490</v>
      </c>
      <c r="DM2" s="207" t="s">
        <v>491</v>
      </c>
      <c r="DN2" s="207" t="s">
        <v>492</v>
      </c>
      <c r="DO2" s="207" t="s">
        <v>493</v>
      </c>
      <c r="DP2" s="207" t="s">
        <v>494</v>
      </c>
      <c r="DQ2" s="207"/>
      <c r="DU2" s="205"/>
    </row>
    <row r="3" spans="1:125" s="410" customFormat="1" ht="20.25" customHeight="1">
      <c r="A3" s="206"/>
      <c r="B3" s="673"/>
      <c r="C3" s="208"/>
      <c r="D3" s="208"/>
      <c r="E3" s="208"/>
      <c r="F3" s="656"/>
      <c r="G3" s="656"/>
      <c r="H3" s="208"/>
      <c r="I3" s="208"/>
      <c r="J3" s="208"/>
      <c r="K3" s="208"/>
      <c r="L3" s="209"/>
      <c r="M3" s="208"/>
      <c r="N3" s="208"/>
      <c r="O3" s="210"/>
      <c r="P3" s="210"/>
      <c r="Q3" s="210"/>
      <c r="R3" s="210"/>
      <c r="S3" s="210"/>
      <c r="T3" s="210"/>
      <c r="U3" s="210"/>
      <c r="V3" s="235"/>
      <c r="W3" s="212"/>
      <c r="X3" s="213"/>
      <c r="Y3" s="210"/>
      <c r="Z3" s="236"/>
      <c r="AA3" s="210"/>
      <c r="AB3" s="213"/>
      <c r="AC3" s="213"/>
      <c r="AD3" s="215"/>
      <c r="AE3" s="210"/>
      <c r="AF3" s="632"/>
      <c r="AG3" s="217"/>
      <c r="AH3" s="237"/>
      <c r="AI3" s="216"/>
      <c r="AJ3" s="217"/>
      <c r="AK3" s="213"/>
      <c r="AL3" s="213"/>
      <c r="AM3" s="238"/>
      <c r="AN3" s="239"/>
      <c r="AO3" s="571"/>
      <c r="AP3" s="220"/>
      <c r="AQ3" s="220"/>
      <c r="AR3" s="411"/>
      <c r="AS3" s="411"/>
      <c r="AT3" s="221"/>
      <c r="AU3" s="210">
        <v>1</v>
      </c>
      <c r="AV3" s="210">
        <v>1</v>
      </c>
      <c r="AW3" s="210">
        <v>1</v>
      </c>
      <c r="AX3" s="210">
        <v>1</v>
      </c>
      <c r="AY3" s="210">
        <v>2</v>
      </c>
      <c r="AZ3" s="210">
        <v>2</v>
      </c>
      <c r="BA3" s="210">
        <v>2</v>
      </c>
      <c r="BB3" s="210">
        <v>2</v>
      </c>
      <c r="BC3" s="210">
        <v>3</v>
      </c>
      <c r="BD3" s="210">
        <v>3</v>
      </c>
      <c r="BE3" s="210">
        <v>3</v>
      </c>
      <c r="BF3" s="210">
        <v>3</v>
      </c>
      <c r="BG3" s="213"/>
      <c r="BH3" s="226"/>
      <c r="BI3" s="213"/>
      <c r="BJ3" s="213"/>
      <c r="BK3" s="226"/>
      <c r="BL3" s="213"/>
      <c r="BM3" s="226"/>
      <c r="BN3" s="210"/>
      <c r="BO3" s="632"/>
      <c r="BP3" s="227"/>
      <c r="BQ3" s="217"/>
      <c r="BR3" s="210" t="s">
        <v>86</v>
      </c>
      <c r="BS3" s="210" t="s">
        <v>86</v>
      </c>
      <c r="BT3" s="210" t="s">
        <v>86</v>
      </c>
      <c r="BU3" s="210" t="s">
        <v>86</v>
      </c>
      <c r="BV3" s="210"/>
      <c r="BW3" s="210"/>
      <c r="BX3" s="210"/>
      <c r="BY3" s="210"/>
      <c r="BZ3" s="210"/>
      <c r="CA3" s="208"/>
      <c r="CB3" s="208"/>
      <c r="CC3" s="208"/>
      <c r="CD3" s="208"/>
      <c r="CE3" s="208"/>
      <c r="CF3" s="208"/>
      <c r="CG3" s="208"/>
      <c r="CH3" s="208"/>
      <c r="CI3" s="208"/>
      <c r="CJ3" s="208"/>
      <c r="CK3" s="208"/>
      <c r="CL3" s="208"/>
      <c r="CM3" s="208"/>
      <c r="CN3" s="208"/>
      <c r="CO3" s="208"/>
      <c r="CP3" s="206"/>
      <c r="CQ3" s="228" t="s">
        <v>497</v>
      </c>
      <c r="CR3" s="228" t="s">
        <v>2</v>
      </c>
      <c r="CS3" s="229" t="s">
        <v>495</v>
      </c>
      <c r="CT3" s="229"/>
      <c r="CU3" s="229"/>
      <c r="CV3" s="230">
        <v>0</v>
      </c>
      <c r="CW3" s="230">
        <v>0</v>
      </c>
      <c r="CX3" s="230">
        <v>0</v>
      </c>
      <c r="CY3" s="230"/>
      <c r="CZ3" s="231" t="s">
        <v>1099</v>
      </c>
      <c r="DA3" s="231" t="s">
        <v>93</v>
      </c>
      <c r="DB3" s="231" t="s">
        <v>93</v>
      </c>
      <c r="DC3" s="231" t="s">
        <v>93</v>
      </c>
      <c r="DD3" s="231" t="s">
        <v>93</v>
      </c>
      <c r="DE3" s="231" t="s">
        <v>93</v>
      </c>
      <c r="DF3" s="231" t="s">
        <v>93</v>
      </c>
      <c r="DG3" s="231" t="s">
        <v>93</v>
      </c>
      <c r="DH3" s="231" t="s">
        <v>93</v>
      </c>
      <c r="DI3" s="231" t="s">
        <v>93</v>
      </c>
      <c r="DJ3" s="208"/>
      <c r="DK3" s="208"/>
      <c r="DL3" s="240"/>
      <c r="DM3" s="240"/>
      <c r="DN3" s="208"/>
      <c r="DO3" s="208"/>
      <c r="DP3" s="208"/>
      <c r="DQ3" s="208"/>
      <c r="DU3" s="205"/>
    </row>
    <row r="4" spans="1:125" s="560" customFormat="1" ht="20.25" customHeight="1">
      <c r="A4" s="477">
        <v>20175.20177</v>
      </c>
      <c r="B4" s="271" t="s">
        <v>1187</v>
      </c>
      <c r="C4" s="562" t="s">
        <v>54</v>
      </c>
      <c r="D4" s="562" t="s">
        <v>88</v>
      </c>
      <c r="E4" s="404" t="s">
        <v>89</v>
      </c>
      <c r="F4" s="271" t="s">
        <v>1214</v>
      </c>
      <c r="G4" s="271"/>
      <c r="H4" s="562"/>
      <c r="I4" s="562" t="s">
        <v>498</v>
      </c>
      <c r="J4" s="562" t="s">
        <v>109</v>
      </c>
      <c r="K4" s="562" t="s">
        <v>92</v>
      </c>
      <c r="L4" s="241">
        <v>0.5</v>
      </c>
      <c r="M4" s="284" t="s">
        <v>962</v>
      </c>
      <c r="N4" s="242" t="s">
        <v>831</v>
      </c>
      <c r="O4" s="243" t="s">
        <v>1362</v>
      </c>
      <c r="P4" s="243" t="s">
        <v>1363</v>
      </c>
      <c r="Q4" s="243" t="s">
        <v>1364</v>
      </c>
      <c r="R4" s="243"/>
      <c r="S4" s="246">
        <v>1988</v>
      </c>
      <c r="T4" s="247">
        <v>0.88080000000000003</v>
      </c>
      <c r="U4" s="248">
        <v>28.626999999999999</v>
      </c>
      <c r="V4" s="248">
        <v>14.313499999999999</v>
      </c>
      <c r="W4" s="249" t="s">
        <v>1320</v>
      </c>
      <c r="X4" s="250"/>
      <c r="Y4" s="251">
        <v>3</v>
      </c>
      <c r="Z4" s="251"/>
      <c r="AA4" s="247"/>
      <c r="AB4" s="250"/>
      <c r="AC4" s="252">
        <v>315</v>
      </c>
      <c r="AD4" s="413">
        <v>41743</v>
      </c>
      <c r="AE4" s="245" t="s">
        <v>172</v>
      </c>
      <c r="AF4" s="627">
        <v>41.299962999999998</v>
      </c>
      <c r="AG4" s="253"/>
      <c r="AH4" s="413">
        <v>42004</v>
      </c>
      <c r="AI4" s="414">
        <v>41.3</v>
      </c>
      <c r="AJ4" s="254"/>
      <c r="AK4" s="254"/>
      <c r="AL4" s="254" t="s">
        <v>312</v>
      </c>
      <c r="AM4" s="255">
        <v>9.2493946731234872E-2</v>
      </c>
      <c r="AN4" s="258">
        <v>0.1344936798127398</v>
      </c>
      <c r="AO4" s="255">
        <v>0.10082324455205811</v>
      </c>
      <c r="AP4" s="257">
        <v>394.73331120969715</v>
      </c>
      <c r="AQ4" s="257">
        <v>410.45751052316706</v>
      </c>
      <c r="AR4" s="257"/>
      <c r="AS4" s="257"/>
      <c r="AT4" s="258">
        <v>3.9834994582244987E-2</v>
      </c>
      <c r="AU4" s="259" t="s">
        <v>1514</v>
      </c>
      <c r="AV4" s="260">
        <v>0.39796521454413419</v>
      </c>
      <c r="AW4" s="259">
        <v>11531.5</v>
      </c>
      <c r="AX4" s="485">
        <v>42582</v>
      </c>
      <c r="AY4" s="259" t="s">
        <v>1101</v>
      </c>
      <c r="AZ4" s="260">
        <v>0.29401230720517285</v>
      </c>
      <c r="BA4" s="261">
        <v>9032.7000000000007</v>
      </c>
      <c r="BB4" s="262">
        <v>42582</v>
      </c>
      <c r="BC4" s="259" t="s">
        <v>1515</v>
      </c>
      <c r="BD4" s="260">
        <v>0.28507393935822711</v>
      </c>
      <c r="BE4" s="261">
        <v>7505.7999999999993</v>
      </c>
      <c r="BF4" s="262">
        <v>44012</v>
      </c>
      <c r="BG4" s="260">
        <v>1</v>
      </c>
      <c r="BH4" s="263">
        <v>2.6930561737569692</v>
      </c>
      <c r="BI4" s="264">
        <v>0</v>
      </c>
      <c r="BJ4" s="264">
        <v>6.2923895963880941E-3</v>
      </c>
      <c r="BK4" s="264">
        <v>0</v>
      </c>
      <c r="BL4" s="264">
        <v>0.70863367104538477</v>
      </c>
      <c r="BM4" s="264">
        <v>0.28507393935822711</v>
      </c>
      <c r="BN4" s="253"/>
      <c r="BO4" s="683">
        <v>2.4570267050000001</v>
      </c>
      <c r="BP4" s="266"/>
      <c r="BQ4" s="250" t="s">
        <v>98</v>
      </c>
      <c r="BR4" s="246">
        <v>0.5</v>
      </c>
      <c r="BS4" s="246"/>
      <c r="BT4" s="481"/>
      <c r="BU4" s="246">
        <v>0.5</v>
      </c>
      <c r="BV4" s="246">
        <v>1</v>
      </c>
      <c r="BW4" s="246"/>
      <c r="BX4" s="246"/>
      <c r="BY4" s="246">
        <v>0</v>
      </c>
      <c r="BZ4" s="246">
        <v>0</v>
      </c>
      <c r="CA4" s="246" t="s">
        <v>1066</v>
      </c>
      <c r="CB4" s="246" t="s">
        <v>1067</v>
      </c>
      <c r="CC4" s="482" t="s">
        <v>1068</v>
      </c>
      <c r="CD4" s="484" t="s">
        <v>1069</v>
      </c>
      <c r="CE4" s="562" t="s">
        <v>99</v>
      </c>
      <c r="CF4" s="562" t="s">
        <v>100</v>
      </c>
      <c r="CG4" s="562" t="s">
        <v>1070</v>
      </c>
      <c r="CH4" s="562" t="s">
        <v>102</v>
      </c>
      <c r="CI4" s="246"/>
      <c r="CJ4" s="246"/>
      <c r="CK4" s="246"/>
      <c r="CL4" s="246"/>
      <c r="CM4" s="246"/>
      <c r="CN4" s="407" t="s">
        <v>920</v>
      </c>
      <c r="CO4" s="562"/>
      <c r="CP4" s="562" t="s">
        <v>918</v>
      </c>
      <c r="CQ4" s="246" t="s">
        <v>498</v>
      </c>
      <c r="CR4" s="246" t="s">
        <v>54</v>
      </c>
      <c r="CS4" s="270"/>
      <c r="CT4" s="270"/>
      <c r="CU4" s="271"/>
      <c r="CV4" s="271"/>
      <c r="CW4" s="271"/>
      <c r="CX4" s="271"/>
      <c r="CY4" s="272"/>
      <c r="CZ4" s="272" t="s">
        <v>93</v>
      </c>
      <c r="DA4" s="274"/>
      <c r="DB4" s="275"/>
      <c r="DC4" s="275"/>
      <c r="DD4" s="275"/>
      <c r="DE4" s="275"/>
      <c r="DF4" s="275"/>
      <c r="DG4" s="275"/>
      <c r="DH4" s="275"/>
      <c r="DI4" s="276"/>
      <c r="DJ4" s="271"/>
      <c r="DK4" s="277"/>
      <c r="DL4" s="278"/>
      <c r="DM4" s="278"/>
      <c r="DN4" s="278"/>
      <c r="DO4" s="279"/>
      <c r="DP4" s="280"/>
      <c r="DQ4" s="565"/>
      <c r="DR4" s="565"/>
      <c r="DS4" s="412" t="s">
        <v>1380</v>
      </c>
    </row>
    <row r="5" spans="1:125" s="560" customFormat="1" ht="20.25" customHeight="1">
      <c r="A5" s="477">
        <v>20150</v>
      </c>
      <c r="B5" s="271" t="s">
        <v>1186</v>
      </c>
      <c r="C5" s="562" t="s">
        <v>54</v>
      </c>
      <c r="D5" s="562" t="s">
        <v>112</v>
      </c>
      <c r="E5" s="404" t="s">
        <v>89</v>
      </c>
      <c r="F5" s="271" t="s">
        <v>1215</v>
      </c>
      <c r="G5" s="271"/>
      <c r="H5" s="562" t="s">
        <v>1437</v>
      </c>
      <c r="I5" s="562" t="s">
        <v>924</v>
      </c>
      <c r="J5" s="562" t="s">
        <v>91</v>
      </c>
      <c r="K5" s="562" t="s">
        <v>92</v>
      </c>
      <c r="L5" s="241">
        <v>0.5</v>
      </c>
      <c r="M5" s="284" t="s">
        <v>962</v>
      </c>
      <c r="N5" s="242" t="s">
        <v>402</v>
      </c>
      <c r="O5" s="243">
        <v>5</v>
      </c>
      <c r="P5" s="243">
        <v>5</v>
      </c>
      <c r="Q5" s="243">
        <v>4</v>
      </c>
      <c r="R5" s="243"/>
      <c r="S5" s="246">
        <v>1992</v>
      </c>
      <c r="T5" s="247">
        <v>0.79700000000000004</v>
      </c>
      <c r="U5" s="248">
        <v>14.1721</v>
      </c>
      <c r="V5" s="248">
        <v>7.0860500000000002</v>
      </c>
      <c r="W5" s="249">
        <v>3000</v>
      </c>
      <c r="X5" s="250"/>
      <c r="Y5" s="251">
        <v>1</v>
      </c>
      <c r="Z5" s="251"/>
      <c r="AA5" s="247"/>
      <c r="AB5" s="250"/>
      <c r="AC5" s="252">
        <v>420</v>
      </c>
      <c r="AD5" s="413">
        <v>41743</v>
      </c>
      <c r="AE5" s="245" t="s">
        <v>172</v>
      </c>
      <c r="AF5" s="627">
        <v>32.499999995000003</v>
      </c>
      <c r="AG5" s="253"/>
      <c r="AH5" s="413">
        <v>42004</v>
      </c>
      <c r="AI5" s="414">
        <v>32.5</v>
      </c>
      <c r="AJ5" s="254"/>
      <c r="AK5" s="254" t="s">
        <v>312</v>
      </c>
      <c r="AL5" s="254" t="s">
        <v>1516</v>
      </c>
      <c r="AM5" s="255" t="s">
        <v>1516</v>
      </c>
      <c r="AN5" s="258">
        <v>8.8395323090522337E-2</v>
      </c>
      <c r="AO5" s="255">
        <v>8.7499999999999994E-2</v>
      </c>
      <c r="AP5" s="257">
        <v>340.24182869995195</v>
      </c>
      <c r="AQ5" s="257">
        <v>328.93656134841092</v>
      </c>
      <c r="AR5" s="257"/>
      <c r="AS5" s="257"/>
      <c r="AT5" s="258">
        <v>-3.3227153153796311E-2</v>
      </c>
      <c r="AU5" s="259" t="s">
        <v>1102</v>
      </c>
      <c r="AV5" s="260">
        <v>0.99949059409395902</v>
      </c>
      <c r="AW5" s="259">
        <v>14172.1</v>
      </c>
      <c r="AX5" s="485">
        <v>43404</v>
      </c>
      <c r="AY5" s="259"/>
      <c r="AZ5" s="260"/>
      <c r="BA5" s="259"/>
      <c r="BB5" s="485"/>
      <c r="BC5" s="259"/>
      <c r="BD5" s="260"/>
      <c r="BE5" s="259"/>
      <c r="BF5" s="485"/>
      <c r="BG5" s="260">
        <v>0.7350117698984846</v>
      </c>
      <c r="BH5" s="263">
        <v>3.8131888395133386</v>
      </c>
      <c r="BI5" s="264">
        <v>5.0126776659657228E-3</v>
      </c>
      <c r="BJ5" s="264">
        <v>0</v>
      </c>
      <c r="BK5" s="264">
        <v>0</v>
      </c>
      <c r="BL5" s="264">
        <v>5.0685241843288688E-4</v>
      </c>
      <c r="BM5" s="264">
        <v>0.99448046991560135</v>
      </c>
      <c r="BN5" s="253"/>
      <c r="BO5" s="683">
        <v>0.84714462499999998</v>
      </c>
      <c r="BP5" s="266"/>
      <c r="BQ5" s="250" t="s">
        <v>98</v>
      </c>
      <c r="BR5" s="246">
        <v>0.5</v>
      </c>
      <c r="BS5" s="246"/>
      <c r="BT5" s="246"/>
      <c r="BU5" s="246">
        <v>0.5</v>
      </c>
      <c r="BV5" s="246">
        <v>1</v>
      </c>
      <c r="BW5" s="246"/>
      <c r="BX5" s="246"/>
      <c r="BY5" s="246">
        <v>0</v>
      </c>
      <c r="BZ5" s="246">
        <v>0</v>
      </c>
      <c r="CA5" s="246" t="s">
        <v>974</v>
      </c>
      <c r="CB5" s="246" t="s">
        <v>975</v>
      </c>
      <c r="CC5" s="246" t="s">
        <v>976</v>
      </c>
      <c r="CD5" s="246" t="s">
        <v>977</v>
      </c>
      <c r="CE5" s="246" t="s">
        <v>978</v>
      </c>
      <c r="CF5" s="246" t="s">
        <v>119</v>
      </c>
      <c r="CG5" s="246" t="s">
        <v>120</v>
      </c>
      <c r="CH5" s="246" t="s">
        <v>121</v>
      </c>
      <c r="CI5" s="246"/>
      <c r="CJ5" s="246"/>
      <c r="CK5" s="246"/>
      <c r="CL5" s="246"/>
      <c r="CM5" s="481"/>
      <c r="CN5" s="565" t="s">
        <v>925</v>
      </c>
      <c r="CO5" s="562"/>
      <c r="CP5" s="562" t="s">
        <v>923</v>
      </c>
      <c r="CQ5" s="246" t="s">
        <v>422</v>
      </c>
      <c r="CR5" s="246" t="s">
        <v>54</v>
      </c>
      <c r="CS5" s="270"/>
      <c r="CT5" s="270"/>
      <c r="CU5" s="283"/>
      <c r="CV5" s="283"/>
      <c r="CW5" s="283"/>
      <c r="CX5" s="283"/>
      <c r="CY5" s="272"/>
      <c r="CZ5" s="272" t="s">
        <v>509</v>
      </c>
      <c r="DA5" s="274"/>
      <c r="DB5" s="275"/>
      <c r="DC5" s="275"/>
      <c r="DD5" s="275"/>
      <c r="DE5" s="275"/>
      <c r="DF5" s="275"/>
      <c r="DG5" s="275"/>
      <c r="DH5" s="275"/>
      <c r="DI5" s="276"/>
      <c r="DJ5" s="271"/>
      <c r="DK5" s="277"/>
      <c r="DL5" s="278"/>
      <c r="DM5" s="278"/>
      <c r="DN5" s="278"/>
      <c r="DO5" s="279"/>
      <c r="DP5" s="280"/>
      <c r="DQ5" s="565"/>
      <c r="DS5" s="412" t="s">
        <v>1381</v>
      </c>
    </row>
    <row r="6" spans="1:125" s="560" customFormat="1" ht="20.25" customHeight="1">
      <c r="A6" s="477">
        <v>20149</v>
      </c>
      <c r="B6" s="271" t="s">
        <v>1188</v>
      </c>
      <c r="C6" s="562" t="s">
        <v>54</v>
      </c>
      <c r="D6" s="562" t="s">
        <v>112</v>
      </c>
      <c r="E6" s="404" t="s">
        <v>89</v>
      </c>
      <c r="F6" s="271" t="s">
        <v>1219</v>
      </c>
      <c r="G6" s="386"/>
      <c r="H6" s="568" t="s">
        <v>1302</v>
      </c>
      <c r="I6" s="562" t="s">
        <v>146</v>
      </c>
      <c r="J6" s="562" t="s">
        <v>91</v>
      </c>
      <c r="K6" s="562" t="s">
        <v>114</v>
      </c>
      <c r="L6" s="241">
        <v>0.5</v>
      </c>
      <c r="M6" s="284" t="s">
        <v>962</v>
      </c>
      <c r="N6" s="242" t="s">
        <v>713</v>
      </c>
      <c r="O6" s="243">
        <v>5</v>
      </c>
      <c r="P6" s="243">
        <v>5</v>
      </c>
      <c r="Q6" s="243">
        <v>4</v>
      </c>
      <c r="R6" s="243"/>
      <c r="S6" s="246">
        <v>1972</v>
      </c>
      <c r="T6" s="247">
        <v>0.1636</v>
      </c>
      <c r="U6" s="248">
        <v>14.9344</v>
      </c>
      <c r="V6" s="248">
        <v>7.4672000000000001</v>
      </c>
      <c r="W6" s="249">
        <v>665</v>
      </c>
      <c r="X6" s="250"/>
      <c r="Y6" s="251">
        <v>1</v>
      </c>
      <c r="Z6" s="251"/>
      <c r="AA6" s="247"/>
      <c r="AB6" s="250"/>
      <c r="AC6" s="252">
        <v>91</v>
      </c>
      <c r="AD6" s="413">
        <v>41743</v>
      </c>
      <c r="AE6" s="245" t="s">
        <v>172</v>
      </c>
      <c r="AF6" s="627">
        <v>46.25</v>
      </c>
      <c r="AG6" s="253"/>
      <c r="AH6" s="413">
        <v>42004</v>
      </c>
      <c r="AI6" s="414">
        <v>46.25</v>
      </c>
      <c r="AJ6" s="254"/>
      <c r="AK6" s="254" t="s">
        <v>312</v>
      </c>
      <c r="AL6" s="254" t="s">
        <v>1183</v>
      </c>
      <c r="AM6" s="255" t="s">
        <v>1183</v>
      </c>
      <c r="AN6" s="258">
        <v>8.6983005405405406E-2</v>
      </c>
      <c r="AO6" s="255">
        <v>8.7499999999999994E-2</v>
      </c>
      <c r="AP6" s="257">
        <v>513.73457948307919</v>
      </c>
      <c r="AQ6" s="257">
        <v>505.19860080545794</v>
      </c>
      <c r="AR6" s="257"/>
      <c r="AS6" s="257"/>
      <c r="AT6" s="258">
        <v>-1.6615542380289377E-2</v>
      </c>
      <c r="AU6" s="259" t="s">
        <v>1105</v>
      </c>
      <c r="AV6" s="260">
        <v>0.23928248678159902</v>
      </c>
      <c r="AW6" s="259">
        <v>3998.3</v>
      </c>
      <c r="AX6" s="485">
        <v>42947</v>
      </c>
      <c r="AY6" s="259" t="s">
        <v>1106</v>
      </c>
      <c r="AZ6" s="260">
        <v>0.1632591484492644</v>
      </c>
      <c r="BA6" s="259">
        <v>2436.8000000000002</v>
      </c>
      <c r="BB6" s="485">
        <v>43404</v>
      </c>
      <c r="BC6" s="259" t="s">
        <v>1107</v>
      </c>
      <c r="BD6" s="260">
        <v>0.1212171979485489</v>
      </c>
      <c r="BE6" s="259">
        <v>1824.9</v>
      </c>
      <c r="BF6" s="485">
        <v>43251</v>
      </c>
      <c r="BG6" s="260">
        <v>1</v>
      </c>
      <c r="BH6" s="263">
        <v>2.7203386898880502</v>
      </c>
      <c r="BI6" s="264">
        <v>4.9958885779959786E-2</v>
      </c>
      <c r="BJ6" s="264">
        <v>2.201734720925342E-2</v>
      </c>
      <c r="BK6" s="264">
        <v>9.689949150451585E-2</v>
      </c>
      <c r="BL6" s="264">
        <v>0.17121250871687621</v>
      </c>
      <c r="BM6" s="264">
        <v>0.65991176678939478</v>
      </c>
      <c r="BN6" s="253"/>
      <c r="BO6" s="683">
        <v>1.245237055</v>
      </c>
      <c r="BP6" s="266"/>
      <c r="BQ6" s="250" t="s">
        <v>98</v>
      </c>
      <c r="BR6" s="246">
        <v>0.5</v>
      </c>
      <c r="BS6" s="246"/>
      <c r="BT6" s="565"/>
      <c r="BU6" s="246">
        <v>0.5</v>
      </c>
      <c r="BV6" s="246">
        <v>1</v>
      </c>
      <c r="BW6" s="246"/>
      <c r="BX6" s="246"/>
      <c r="BY6" s="246">
        <v>1</v>
      </c>
      <c r="BZ6" s="246">
        <v>0</v>
      </c>
      <c r="CA6" s="562" t="s">
        <v>974</v>
      </c>
      <c r="CB6" s="562" t="s">
        <v>975</v>
      </c>
      <c r="CC6" s="562" t="s">
        <v>976</v>
      </c>
      <c r="CD6" s="394" t="s">
        <v>977</v>
      </c>
      <c r="CE6" s="562" t="s">
        <v>978</v>
      </c>
      <c r="CF6" s="562" t="s">
        <v>119</v>
      </c>
      <c r="CG6" s="562" t="s">
        <v>120</v>
      </c>
      <c r="CH6" s="394" t="s">
        <v>121</v>
      </c>
      <c r="CI6" s="246"/>
      <c r="CJ6" s="246"/>
      <c r="CK6" s="246"/>
      <c r="CL6" s="246"/>
      <c r="CM6" s="246"/>
      <c r="CN6" s="565" t="s">
        <v>922</v>
      </c>
      <c r="CO6" s="562"/>
      <c r="CP6" s="562" t="s">
        <v>921</v>
      </c>
      <c r="CQ6" s="246" t="s">
        <v>422</v>
      </c>
      <c r="CR6" s="246" t="s">
        <v>54</v>
      </c>
      <c r="CS6" s="269"/>
      <c r="CT6" s="270"/>
      <c r="CU6" s="270"/>
      <c r="CV6" s="283"/>
      <c r="CW6" s="283"/>
      <c r="CX6" s="283"/>
      <c r="CY6" s="283"/>
      <c r="CZ6" s="272" t="s">
        <v>93</v>
      </c>
      <c r="DA6" s="273"/>
      <c r="DB6" s="274"/>
      <c r="DC6" s="275"/>
      <c r="DD6" s="275"/>
      <c r="DE6" s="275"/>
      <c r="DF6" s="275"/>
      <c r="DG6" s="275"/>
      <c r="DH6" s="275"/>
      <c r="DI6" s="275"/>
      <c r="DJ6" s="276"/>
      <c r="DK6" s="271"/>
      <c r="DL6" s="277"/>
      <c r="DM6" s="278"/>
      <c r="DN6" s="278"/>
      <c r="DO6" s="278"/>
      <c r="DP6" s="279"/>
      <c r="DQ6" s="280"/>
      <c r="DR6" s="382"/>
      <c r="DS6" s="412" t="s">
        <v>1382</v>
      </c>
    </row>
    <row r="7" spans="1:125" s="560" customFormat="1" ht="20.25" customHeight="1">
      <c r="A7" s="477">
        <v>20143</v>
      </c>
      <c r="B7" s="271" t="s">
        <v>926</v>
      </c>
      <c r="C7" s="562" t="s">
        <v>54</v>
      </c>
      <c r="D7" s="562" t="s">
        <v>112</v>
      </c>
      <c r="E7" s="404" t="s">
        <v>89</v>
      </c>
      <c r="F7" s="271" t="s">
        <v>1199</v>
      </c>
      <c r="G7" s="660"/>
      <c r="H7" s="562" t="s">
        <v>1304</v>
      </c>
      <c r="I7" s="562" t="s">
        <v>151</v>
      </c>
      <c r="J7" s="562" t="s">
        <v>91</v>
      </c>
      <c r="K7" s="562" t="s">
        <v>114</v>
      </c>
      <c r="L7" s="241">
        <v>0.5</v>
      </c>
      <c r="M7" s="284" t="s">
        <v>962</v>
      </c>
      <c r="N7" s="242" t="s">
        <v>713</v>
      </c>
      <c r="O7" s="243">
        <v>5</v>
      </c>
      <c r="P7" s="243">
        <v>5</v>
      </c>
      <c r="Q7" s="243">
        <v>4</v>
      </c>
      <c r="R7" s="243" t="s">
        <v>927</v>
      </c>
      <c r="S7" s="246">
        <v>2006</v>
      </c>
      <c r="T7" s="247">
        <v>0.35649999999999998</v>
      </c>
      <c r="U7" s="248">
        <v>18.0657</v>
      </c>
      <c r="V7" s="248">
        <v>9.0328499999999998</v>
      </c>
      <c r="W7" s="249">
        <v>1945</v>
      </c>
      <c r="X7" s="250"/>
      <c r="Y7" s="251">
        <v>1</v>
      </c>
      <c r="Z7" s="251"/>
      <c r="AA7" s="247"/>
      <c r="AB7" s="250"/>
      <c r="AC7" s="252">
        <v>295</v>
      </c>
      <c r="AD7" s="413">
        <v>41743</v>
      </c>
      <c r="AE7" s="245" t="s">
        <v>172</v>
      </c>
      <c r="AF7" s="627">
        <v>52.75</v>
      </c>
      <c r="AG7" s="253"/>
      <c r="AH7" s="413">
        <v>42004</v>
      </c>
      <c r="AI7" s="414">
        <v>52.75</v>
      </c>
      <c r="AJ7" s="254"/>
      <c r="AK7" s="254" t="s">
        <v>110</v>
      </c>
      <c r="AL7" s="254" t="s">
        <v>1183</v>
      </c>
      <c r="AM7" s="255" t="s">
        <v>1183</v>
      </c>
      <c r="AN7" s="258">
        <v>8.0079696682464452E-2</v>
      </c>
      <c r="AO7" s="255">
        <v>8.5000000000000006E-2</v>
      </c>
      <c r="AP7" s="257">
        <v>440.8163307326991</v>
      </c>
      <c r="AQ7" s="257">
        <v>500.08337694392998</v>
      </c>
      <c r="AR7" s="257"/>
      <c r="AS7" s="257"/>
      <c r="AT7" s="258">
        <v>0.13444839058643918</v>
      </c>
      <c r="AU7" s="259" t="s">
        <v>1082</v>
      </c>
      <c r="AV7" s="260">
        <v>7.6404402528471426E-3</v>
      </c>
      <c r="AW7" s="259">
        <v>104</v>
      </c>
      <c r="AX7" s="485">
        <v>43524</v>
      </c>
      <c r="AY7" s="259" t="s">
        <v>1330</v>
      </c>
      <c r="AZ7" s="260">
        <v>7.3438944208783089E-3</v>
      </c>
      <c r="BA7" s="259">
        <v>89</v>
      </c>
      <c r="BB7" s="485">
        <v>43159</v>
      </c>
      <c r="BC7" s="259" t="s">
        <v>1517</v>
      </c>
      <c r="BD7" s="260">
        <v>5.6518851880285404E-3</v>
      </c>
      <c r="BE7" s="259">
        <v>76</v>
      </c>
      <c r="BF7" s="485">
        <v>42155</v>
      </c>
      <c r="BG7" s="260">
        <v>1</v>
      </c>
      <c r="BH7" s="263">
        <v>3.7240417502296963</v>
      </c>
      <c r="BI7" s="264">
        <v>0</v>
      </c>
      <c r="BJ7" s="264">
        <v>5.6518851880285404E-3</v>
      </c>
      <c r="BK7" s="264">
        <v>3.0631629000309937E-2</v>
      </c>
      <c r="BL7" s="264">
        <v>0</v>
      </c>
      <c r="BM7" s="264">
        <v>0.96371648581166147</v>
      </c>
      <c r="BN7" s="253"/>
      <c r="BO7" s="683">
        <v>1.584809235</v>
      </c>
      <c r="BP7" s="266"/>
      <c r="BQ7" s="250" t="s">
        <v>98</v>
      </c>
      <c r="BR7" s="246">
        <v>0.5</v>
      </c>
      <c r="BS7" s="246"/>
      <c r="BT7" s="565"/>
      <c r="BU7" s="246">
        <v>0.5</v>
      </c>
      <c r="BV7" s="246">
        <v>1</v>
      </c>
      <c r="BW7" s="246"/>
      <c r="BX7" s="246"/>
      <c r="BY7" s="246">
        <v>0</v>
      </c>
      <c r="BZ7" s="246">
        <v>0</v>
      </c>
      <c r="CA7" s="562" t="s">
        <v>1009</v>
      </c>
      <c r="CB7" s="562" t="s">
        <v>1010</v>
      </c>
      <c r="CC7" s="562" t="s">
        <v>1011</v>
      </c>
      <c r="CD7" s="394" t="s">
        <v>1012</v>
      </c>
      <c r="CE7" s="562" t="s">
        <v>1009</v>
      </c>
      <c r="CF7" s="562" t="s">
        <v>1010</v>
      </c>
      <c r="CG7" s="562" t="s">
        <v>1011</v>
      </c>
      <c r="CH7" s="483" t="s">
        <v>1012</v>
      </c>
      <c r="CI7" s="246"/>
      <c r="CJ7" s="246"/>
      <c r="CK7" s="246"/>
      <c r="CL7" s="246"/>
      <c r="CM7" s="246"/>
      <c r="CN7" s="565" t="s">
        <v>928</v>
      </c>
      <c r="CO7" s="562"/>
      <c r="CP7" s="562" t="s">
        <v>926</v>
      </c>
      <c r="CQ7" s="246" t="s">
        <v>422</v>
      </c>
      <c r="CR7" s="246" t="s">
        <v>54</v>
      </c>
      <c r="CS7" s="269"/>
      <c r="CT7" s="270"/>
      <c r="CU7" s="270"/>
      <c r="CV7" s="283"/>
      <c r="CW7" s="283"/>
      <c r="CX7" s="283"/>
      <c r="CY7" s="283"/>
      <c r="CZ7" s="272" t="s">
        <v>93</v>
      </c>
      <c r="DA7" s="273"/>
      <c r="DB7" s="274"/>
      <c r="DC7" s="275"/>
      <c r="DD7" s="275"/>
      <c r="DE7" s="275"/>
      <c r="DF7" s="275"/>
      <c r="DG7" s="275"/>
      <c r="DH7" s="275"/>
      <c r="DI7" s="275"/>
      <c r="DJ7" s="276"/>
      <c r="DK7" s="271"/>
      <c r="DL7" s="277"/>
      <c r="DM7" s="278"/>
      <c r="DN7" s="278"/>
      <c r="DO7" s="278"/>
      <c r="DP7" s="279"/>
      <c r="DQ7" s="280"/>
      <c r="DR7" s="382"/>
      <c r="DS7" s="412" t="s">
        <v>1383</v>
      </c>
    </row>
    <row r="8" spans="1:125" s="560" customFormat="1" ht="20.25" customHeight="1">
      <c r="A8" s="477">
        <v>20142</v>
      </c>
      <c r="B8" s="271" t="s">
        <v>929</v>
      </c>
      <c r="C8" s="562" t="s">
        <v>54</v>
      </c>
      <c r="D8" s="562" t="s">
        <v>112</v>
      </c>
      <c r="E8" s="404" t="s">
        <v>89</v>
      </c>
      <c r="F8" s="271" t="s">
        <v>1407</v>
      </c>
      <c r="G8" s="271"/>
      <c r="H8" s="562"/>
      <c r="I8" s="562" t="s">
        <v>151</v>
      </c>
      <c r="J8" s="562" t="s">
        <v>91</v>
      </c>
      <c r="K8" s="562" t="s">
        <v>114</v>
      </c>
      <c r="L8" s="241">
        <v>0.5</v>
      </c>
      <c r="M8" s="284" t="s">
        <v>962</v>
      </c>
      <c r="N8" s="242" t="s">
        <v>713</v>
      </c>
      <c r="O8" s="243">
        <v>5</v>
      </c>
      <c r="P8" s="243">
        <v>5</v>
      </c>
      <c r="Q8" s="243">
        <v>3.5</v>
      </c>
      <c r="R8" s="243"/>
      <c r="S8" s="246">
        <v>1992</v>
      </c>
      <c r="T8" s="247">
        <v>0.51239999999999997</v>
      </c>
      <c r="U8" s="248">
        <v>21.964299999999998</v>
      </c>
      <c r="V8" s="248">
        <v>10.982149999999999</v>
      </c>
      <c r="W8" s="249">
        <v>1200</v>
      </c>
      <c r="X8" s="250"/>
      <c r="Y8" s="251">
        <v>1</v>
      </c>
      <c r="Z8" s="251"/>
      <c r="AA8" s="247"/>
      <c r="AB8" s="250"/>
      <c r="AC8" s="252">
        <v>492</v>
      </c>
      <c r="AD8" s="413">
        <v>41743</v>
      </c>
      <c r="AE8" s="245" t="s">
        <v>172</v>
      </c>
      <c r="AF8" s="627">
        <v>48.499999994999989</v>
      </c>
      <c r="AG8" s="253"/>
      <c r="AH8" s="413">
        <v>42004</v>
      </c>
      <c r="AI8" s="414">
        <v>48.5</v>
      </c>
      <c r="AJ8" s="254"/>
      <c r="AK8" s="254" t="s">
        <v>110</v>
      </c>
      <c r="AL8" s="254" t="s">
        <v>1516</v>
      </c>
      <c r="AM8" s="255" t="s">
        <v>1516</v>
      </c>
      <c r="AN8" s="258">
        <v>0.10328585568075115</v>
      </c>
      <c r="AO8" s="255">
        <v>8.5000000000000006E-2</v>
      </c>
      <c r="AP8" s="257">
        <v>418.46732643779802</v>
      </c>
      <c r="AQ8" s="257">
        <v>380.75565064951013</v>
      </c>
      <c r="AR8" s="257"/>
      <c r="AS8" s="257"/>
      <c r="AT8" s="258">
        <v>-9.0118566984209808E-2</v>
      </c>
      <c r="AU8" s="259" t="s">
        <v>1083</v>
      </c>
      <c r="AV8" s="260">
        <v>1</v>
      </c>
      <c r="AW8" s="259">
        <v>21964.3</v>
      </c>
      <c r="AX8" s="485">
        <v>42338</v>
      </c>
      <c r="AY8" s="259" t="s">
        <v>93</v>
      </c>
      <c r="AZ8" s="260" t="s">
        <v>93</v>
      </c>
      <c r="BA8" s="259" t="s">
        <v>93</v>
      </c>
      <c r="BB8" s="485" t="s">
        <v>93</v>
      </c>
      <c r="BC8" s="259" t="s">
        <v>93</v>
      </c>
      <c r="BD8" s="260" t="s">
        <v>93</v>
      </c>
      <c r="BE8" s="259" t="s">
        <v>93</v>
      </c>
      <c r="BF8" s="485" t="s">
        <v>93</v>
      </c>
      <c r="BG8" s="260">
        <v>1</v>
      </c>
      <c r="BH8" s="263">
        <v>0.91666666666666674</v>
      </c>
      <c r="BI8" s="264">
        <v>0</v>
      </c>
      <c r="BJ8" s="264">
        <v>0</v>
      </c>
      <c r="BK8" s="264">
        <v>1</v>
      </c>
      <c r="BL8" s="264">
        <v>0</v>
      </c>
      <c r="BM8" s="264">
        <v>0</v>
      </c>
      <c r="BN8" s="253"/>
      <c r="BO8" s="683">
        <v>1.78365061</v>
      </c>
      <c r="BP8" s="266"/>
      <c r="BQ8" s="250" t="s">
        <v>98</v>
      </c>
      <c r="BR8" s="246">
        <v>0.5</v>
      </c>
      <c r="BS8" s="246"/>
      <c r="BT8" s="565"/>
      <c r="BU8" s="246">
        <v>0.5</v>
      </c>
      <c r="BV8" s="246">
        <v>1</v>
      </c>
      <c r="BW8" s="246"/>
      <c r="BX8" s="246"/>
      <c r="BY8" s="246">
        <v>0</v>
      </c>
      <c r="BZ8" s="246">
        <v>0</v>
      </c>
      <c r="CA8" s="562" t="s">
        <v>1009</v>
      </c>
      <c r="CB8" s="562" t="s">
        <v>1010</v>
      </c>
      <c r="CC8" s="562" t="s">
        <v>1011</v>
      </c>
      <c r="CD8" s="394" t="s">
        <v>1012</v>
      </c>
      <c r="CE8" s="562" t="s">
        <v>1009</v>
      </c>
      <c r="CF8" s="562" t="s">
        <v>1010</v>
      </c>
      <c r="CG8" s="562" t="s">
        <v>1011</v>
      </c>
      <c r="CH8" s="394" t="s">
        <v>1012</v>
      </c>
      <c r="CI8" s="246"/>
      <c r="CJ8" s="246"/>
      <c r="CK8" s="246"/>
      <c r="CL8" s="246"/>
      <c r="CM8" s="246"/>
      <c r="CN8" s="482" t="s">
        <v>930</v>
      </c>
      <c r="CO8" s="562"/>
      <c r="CP8" s="562" t="s">
        <v>929</v>
      </c>
      <c r="CQ8" s="246" t="s">
        <v>422</v>
      </c>
      <c r="CR8" s="246" t="s">
        <v>54</v>
      </c>
      <c r="CS8" s="269"/>
      <c r="CT8" s="270"/>
      <c r="CU8" s="270"/>
      <c r="CV8" s="283"/>
      <c r="CW8" s="283"/>
      <c r="CX8" s="283"/>
      <c r="CY8" s="283"/>
      <c r="CZ8" s="272" t="s">
        <v>93</v>
      </c>
      <c r="DA8" s="273"/>
      <c r="DB8" s="274"/>
      <c r="DC8" s="275"/>
      <c r="DD8" s="275"/>
      <c r="DE8" s="275"/>
      <c r="DF8" s="275"/>
      <c r="DG8" s="275"/>
      <c r="DH8" s="275"/>
      <c r="DI8" s="275"/>
      <c r="DJ8" s="276"/>
      <c r="DK8" s="271"/>
      <c r="DL8" s="277"/>
      <c r="DM8" s="278"/>
      <c r="DN8" s="278"/>
      <c r="DO8" s="278"/>
      <c r="DP8" s="279"/>
      <c r="DQ8" s="280"/>
      <c r="DR8" s="382"/>
      <c r="DS8" s="412" t="s">
        <v>1384</v>
      </c>
    </row>
    <row r="9" spans="1:125" s="560" customFormat="1" ht="20.25" customHeight="1">
      <c r="A9" s="477">
        <v>20120</v>
      </c>
      <c r="B9" s="271" t="s">
        <v>659</v>
      </c>
      <c r="C9" s="562" t="s">
        <v>54</v>
      </c>
      <c r="D9" s="562" t="s">
        <v>112</v>
      </c>
      <c r="E9" s="404" t="s">
        <v>89</v>
      </c>
      <c r="F9" s="271" t="s">
        <v>1222</v>
      </c>
      <c r="G9" s="271" t="s">
        <v>1298</v>
      </c>
      <c r="H9" s="562"/>
      <c r="I9" s="562" t="s">
        <v>168</v>
      </c>
      <c r="J9" s="562" t="s">
        <v>169</v>
      </c>
      <c r="K9" s="562" t="s">
        <v>92</v>
      </c>
      <c r="L9" s="291">
        <v>0.375</v>
      </c>
      <c r="M9" s="284" t="s">
        <v>961</v>
      </c>
      <c r="N9" s="242" t="s">
        <v>833</v>
      </c>
      <c r="O9" s="243">
        <v>4</v>
      </c>
      <c r="P9" s="244">
        <v>4</v>
      </c>
      <c r="Q9" s="244">
        <v>4</v>
      </c>
      <c r="R9" s="245"/>
      <c r="S9" s="246">
        <v>1988</v>
      </c>
      <c r="T9" s="247">
        <v>0.76749999999999996</v>
      </c>
      <c r="U9" s="248">
        <v>84.691500000000005</v>
      </c>
      <c r="V9" s="248">
        <v>31.7593125</v>
      </c>
      <c r="W9" s="249">
        <v>2000</v>
      </c>
      <c r="X9" s="250"/>
      <c r="Y9" s="251">
        <v>4</v>
      </c>
      <c r="Z9" s="251"/>
      <c r="AA9" s="247"/>
      <c r="AB9" s="250"/>
      <c r="AC9" s="252">
        <v>566</v>
      </c>
      <c r="AD9" s="413">
        <v>41333</v>
      </c>
      <c r="AE9" s="245" t="s">
        <v>172</v>
      </c>
      <c r="AF9" s="627">
        <v>450.00016982749997</v>
      </c>
      <c r="AG9" s="253"/>
      <c r="AH9" s="413">
        <v>42004</v>
      </c>
      <c r="AI9" s="414">
        <v>300</v>
      </c>
      <c r="AJ9" s="254"/>
      <c r="AK9" s="254" t="s">
        <v>110</v>
      </c>
      <c r="AL9" s="254" t="s">
        <v>1518</v>
      </c>
      <c r="AM9" s="255" t="s">
        <v>1518</v>
      </c>
      <c r="AN9" s="258">
        <v>7.0213493501817631E-2</v>
      </c>
      <c r="AO9" s="255">
        <v>7.7499999999999999E-2</v>
      </c>
      <c r="AP9" s="257">
        <v>1053.1396498458803</v>
      </c>
      <c r="AQ9" s="257">
        <v>1111.5300345858807</v>
      </c>
      <c r="AR9" s="257"/>
      <c r="AS9" s="257"/>
      <c r="AT9" s="258">
        <v>5.544410444383651E-2</v>
      </c>
      <c r="AU9" s="259" t="s">
        <v>1519</v>
      </c>
      <c r="AV9" s="260">
        <v>0.32478548614729397</v>
      </c>
      <c r="AW9" s="259">
        <v>6948.9250000000002</v>
      </c>
      <c r="AX9" s="485">
        <v>45260</v>
      </c>
      <c r="AY9" s="259" t="s">
        <v>1520</v>
      </c>
      <c r="AZ9" s="260">
        <v>0.16647875156374589</v>
      </c>
      <c r="BA9" s="259">
        <v>3448.25</v>
      </c>
      <c r="BB9" s="485">
        <v>42216</v>
      </c>
      <c r="BC9" s="259" t="s">
        <v>660</v>
      </c>
      <c r="BD9" s="260">
        <v>0.11465467374569906</v>
      </c>
      <c r="BE9" s="259">
        <v>2290.75</v>
      </c>
      <c r="BF9" s="485">
        <v>43830</v>
      </c>
      <c r="BG9" s="260">
        <v>0.94341462838655588</v>
      </c>
      <c r="BH9" s="263">
        <v>5.0123528354453137</v>
      </c>
      <c r="BI9" s="264">
        <v>5.476368228440958E-2</v>
      </c>
      <c r="BJ9" s="264">
        <v>1.8555338209758399E-4</v>
      </c>
      <c r="BK9" s="264">
        <v>0.21396969901522214</v>
      </c>
      <c r="BL9" s="264">
        <v>8.4804764783584966E-2</v>
      </c>
      <c r="BM9" s="264">
        <v>0.64627630053468577</v>
      </c>
      <c r="BN9" s="253"/>
      <c r="BO9" s="683">
        <v>11.779709752500001</v>
      </c>
      <c r="BP9" s="266"/>
      <c r="BQ9" s="250" t="s">
        <v>98</v>
      </c>
      <c r="BR9" s="246">
        <v>0.375</v>
      </c>
      <c r="BS9" s="246"/>
      <c r="BT9" s="565"/>
      <c r="BU9" s="246">
        <v>0.125</v>
      </c>
      <c r="BV9" s="246">
        <v>1</v>
      </c>
      <c r="BW9" s="246"/>
      <c r="BX9" s="246"/>
      <c r="BY9" s="246">
        <v>1</v>
      </c>
      <c r="BZ9" s="246">
        <v>0</v>
      </c>
      <c r="CA9" s="562" t="s">
        <v>619</v>
      </c>
      <c r="CB9" s="562" t="s">
        <v>729</v>
      </c>
      <c r="CC9" s="562" t="s">
        <v>281</v>
      </c>
      <c r="CD9" s="331" t="s">
        <v>730</v>
      </c>
      <c r="CE9" s="562" t="s">
        <v>619</v>
      </c>
      <c r="CF9" s="562" t="s">
        <v>729</v>
      </c>
      <c r="CG9" s="562" t="s">
        <v>281</v>
      </c>
      <c r="CH9" s="567" t="s">
        <v>730</v>
      </c>
      <c r="CI9" s="562" t="s">
        <v>999</v>
      </c>
      <c r="CJ9" s="562" t="s">
        <v>1000</v>
      </c>
      <c r="CK9" s="562" t="s">
        <v>1001</v>
      </c>
      <c r="CL9" s="562" t="s">
        <v>1002</v>
      </c>
      <c r="CM9" s="359" t="s">
        <v>1003</v>
      </c>
      <c r="CN9" s="562" t="s">
        <v>666</v>
      </c>
      <c r="CO9" s="562"/>
      <c r="CP9" s="293" t="s">
        <v>659</v>
      </c>
      <c r="CQ9" s="246" t="s">
        <v>422</v>
      </c>
      <c r="CR9" s="246" t="s">
        <v>54</v>
      </c>
      <c r="CS9" s="269"/>
      <c r="CT9" s="270"/>
      <c r="CU9" s="270"/>
      <c r="CV9" s="283"/>
      <c r="CW9" s="283"/>
      <c r="CX9" s="283"/>
      <c r="CY9" s="283"/>
      <c r="CZ9" s="272" t="s">
        <v>93</v>
      </c>
      <c r="DA9" s="273"/>
      <c r="DB9" s="274"/>
      <c r="DC9" s="275"/>
      <c r="DD9" s="275"/>
      <c r="DE9" s="275"/>
      <c r="DF9" s="275"/>
      <c r="DG9" s="275"/>
      <c r="DH9" s="275"/>
      <c r="DI9" s="275"/>
      <c r="DJ9" s="276"/>
      <c r="DK9" s="271"/>
      <c r="DL9" s="277"/>
      <c r="DM9" s="278"/>
      <c r="DN9" s="278"/>
      <c r="DO9" s="278"/>
      <c r="DP9" s="279"/>
      <c r="DQ9" s="280"/>
      <c r="DR9" s="407"/>
      <c r="DS9" s="412">
        <v>20120</v>
      </c>
    </row>
    <row r="10" spans="1:125" s="560" customFormat="1" ht="20.25" customHeight="1">
      <c r="A10" s="477">
        <v>20151</v>
      </c>
      <c r="B10" s="271" t="s">
        <v>1190</v>
      </c>
      <c r="C10" s="562" t="s">
        <v>54</v>
      </c>
      <c r="D10" s="562" t="s">
        <v>112</v>
      </c>
      <c r="E10" s="404" t="s">
        <v>89</v>
      </c>
      <c r="F10" s="271" t="s">
        <v>1234</v>
      </c>
      <c r="G10" s="271"/>
      <c r="H10" s="562" t="s">
        <v>1292</v>
      </c>
      <c r="I10" s="562" t="s">
        <v>422</v>
      </c>
      <c r="J10" s="562" t="s">
        <v>842</v>
      </c>
      <c r="K10" s="562" t="s">
        <v>114</v>
      </c>
      <c r="L10" s="241">
        <v>0.5</v>
      </c>
      <c r="M10" s="284" t="s">
        <v>1336</v>
      </c>
      <c r="N10" s="294" t="s">
        <v>832</v>
      </c>
      <c r="O10" s="243"/>
      <c r="P10" s="243"/>
      <c r="Q10" s="243"/>
      <c r="R10" s="243"/>
      <c r="S10" s="246">
        <v>1916</v>
      </c>
      <c r="T10" s="247">
        <v>3.347</v>
      </c>
      <c r="U10" s="248">
        <v>33.587600000000002</v>
      </c>
      <c r="V10" s="248">
        <v>16.793800000000001</v>
      </c>
      <c r="W10" s="249" t="s">
        <v>1321</v>
      </c>
      <c r="X10" s="250"/>
      <c r="Y10" s="251">
        <v>1</v>
      </c>
      <c r="Z10" s="251"/>
      <c r="AA10" s="247"/>
      <c r="AB10" s="250"/>
      <c r="AC10" s="252">
        <v>10</v>
      </c>
      <c r="AD10" s="413">
        <v>41743</v>
      </c>
      <c r="AE10" s="245" t="s">
        <v>172</v>
      </c>
      <c r="AF10" s="627">
        <v>67.499997559999997</v>
      </c>
      <c r="AG10" s="253"/>
      <c r="AH10" s="413">
        <v>42004</v>
      </c>
      <c r="AI10" s="414">
        <v>67.5</v>
      </c>
      <c r="AJ10" s="254"/>
      <c r="AK10" s="254"/>
      <c r="AL10" s="254"/>
      <c r="AM10" s="255"/>
      <c r="AN10" s="255"/>
      <c r="AO10" s="255"/>
      <c r="AP10" s="257"/>
      <c r="AQ10" s="257"/>
      <c r="AR10" s="257"/>
      <c r="AS10" s="257"/>
      <c r="AT10" s="258"/>
      <c r="AU10" s="259"/>
      <c r="AV10" s="260"/>
      <c r="AW10" s="259"/>
      <c r="AX10" s="485"/>
      <c r="AY10" s="259"/>
      <c r="AZ10" s="260"/>
      <c r="BA10" s="259"/>
      <c r="BB10" s="485"/>
      <c r="BC10" s="259"/>
      <c r="BD10" s="260"/>
      <c r="BE10" s="259"/>
      <c r="BF10" s="485"/>
      <c r="BG10" s="260"/>
      <c r="BH10" s="263"/>
      <c r="BI10" s="264"/>
      <c r="BJ10" s="264"/>
      <c r="BK10" s="264"/>
      <c r="BL10" s="264"/>
      <c r="BM10" s="264"/>
      <c r="BN10" s="253"/>
      <c r="BO10" s="683"/>
      <c r="BP10" s="266"/>
      <c r="BQ10" s="250" t="s">
        <v>98</v>
      </c>
      <c r="BR10" s="286">
        <v>0.25</v>
      </c>
      <c r="BS10" s="246"/>
      <c r="BT10" s="407"/>
      <c r="BU10" s="286">
        <v>0.25</v>
      </c>
      <c r="BV10" s="246">
        <v>1</v>
      </c>
      <c r="BW10" s="246"/>
      <c r="BX10" s="246"/>
      <c r="BY10" s="246">
        <v>1</v>
      </c>
      <c r="BZ10" s="246">
        <v>1</v>
      </c>
      <c r="CA10" s="246" t="s">
        <v>607</v>
      </c>
      <c r="CB10" s="246" t="s">
        <v>983</v>
      </c>
      <c r="CC10" s="268" t="s">
        <v>984</v>
      </c>
      <c r="CD10" s="575" t="s">
        <v>985</v>
      </c>
      <c r="CE10" s="246" t="s">
        <v>986</v>
      </c>
      <c r="CF10" s="246" t="s">
        <v>123</v>
      </c>
      <c r="CG10" s="246" t="s">
        <v>592</v>
      </c>
      <c r="CH10" s="575" t="s">
        <v>124</v>
      </c>
      <c r="CI10" s="246" t="s">
        <v>158</v>
      </c>
      <c r="CJ10" s="246" t="s">
        <v>987</v>
      </c>
      <c r="CK10" s="246" t="s">
        <v>988</v>
      </c>
      <c r="CL10" s="246" t="s">
        <v>193</v>
      </c>
      <c r="CM10" s="395" t="s">
        <v>194</v>
      </c>
      <c r="CN10" s="565" t="s">
        <v>932</v>
      </c>
      <c r="CO10" s="562"/>
      <c r="CP10" s="562" t="s">
        <v>931</v>
      </c>
      <c r="CQ10" s="246" t="s">
        <v>422</v>
      </c>
      <c r="CR10" s="246" t="s">
        <v>54</v>
      </c>
      <c r="CS10" s="269"/>
      <c r="CT10" s="270"/>
      <c r="CU10" s="270"/>
      <c r="CV10" s="283"/>
      <c r="CW10" s="283"/>
      <c r="CX10" s="283"/>
      <c r="CY10" s="283"/>
      <c r="CZ10" s="272" t="s">
        <v>509</v>
      </c>
      <c r="DA10" s="273"/>
      <c r="DB10" s="274"/>
      <c r="DC10" s="275"/>
      <c r="DD10" s="275"/>
      <c r="DE10" s="275"/>
      <c r="DF10" s="275"/>
      <c r="DG10" s="275"/>
      <c r="DH10" s="275"/>
      <c r="DI10" s="275"/>
      <c r="DJ10" s="276"/>
      <c r="DK10" s="271"/>
      <c r="DL10" s="277"/>
      <c r="DM10" s="278"/>
      <c r="DN10" s="278"/>
      <c r="DO10" s="278"/>
      <c r="DP10" s="279"/>
      <c r="DQ10" s="280"/>
      <c r="DR10" s="382"/>
      <c r="DS10" s="412" t="s">
        <v>1385</v>
      </c>
    </row>
    <row r="11" spans="1:125" s="560" customFormat="1" ht="20.25" customHeight="1">
      <c r="A11" s="477">
        <v>20139</v>
      </c>
      <c r="B11" s="271" t="s">
        <v>935</v>
      </c>
      <c r="C11" s="562" t="s">
        <v>54</v>
      </c>
      <c r="D11" s="562" t="s">
        <v>112</v>
      </c>
      <c r="E11" s="404" t="s">
        <v>89</v>
      </c>
      <c r="F11" s="271" t="s">
        <v>1335</v>
      </c>
      <c r="G11" s="271" t="s">
        <v>1206</v>
      </c>
      <c r="H11" s="562" t="s">
        <v>1291</v>
      </c>
      <c r="I11" s="562" t="s">
        <v>422</v>
      </c>
      <c r="J11" s="562" t="s">
        <v>109</v>
      </c>
      <c r="K11" s="562" t="s">
        <v>114</v>
      </c>
      <c r="L11" s="241">
        <v>0.5</v>
      </c>
      <c r="M11" s="284" t="s">
        <v>962</v>
      </c>
      <c r="N11" s="242" t="s">
        <v>832</v>
      </c>
      <c r="O11" s="243">
        <v>4.5</v>
      </c>
      <c r="P11" s="243">
        <v>4.5</v>
      </c>
      <c r="Q11" s="243">
        <v>4</v>
      </c>
      <c r="R11" s="243"/>
      <c r="S11" s="246">
        <v>1967</v>
      </c>
      <c r="T11" s="247">
        <v>0.1789</v>
      </c>
      <c r="U11" s="248">
        <v>20.186600000000002</v>
      </c>
      <c r="V11" s="248">
        <v>10.093300000000001</v>
      </c>
      <c r="W11" s="249">
        <v>800</v>
      </c>
      <c r="X11" s="250"/>
      <c r="Y11" s="251">
        <v>1</v>
      </c>
      <c r="Z11" s="251"/>
      <c r="AA11" s="247"/>
      <c r="AB11" s="250"/>
      <c r="AC11" s="252">
        <v>64</v>
      </c>
      <c r="AD11" s="413">
        <v>41743</v>
      </c>
      <c r="AE11" s="245" t="s">
        <v>172</v>
      </c>
      <c r="AF11" s="627">
        <v>92</v>
      </c>
      <c r="AG11" s="253"/>
      <c r="AH11" s="413">
        <v>42004</v>
      </c>
      <c r="AI11" s="414">
        <v>92</v>
      </c>
      <c r="AJ11" s="254"/>
      <c r="AK11" s="254" t="s">
        <v>312</v>
      </c>
      <c r="AL11" s="254" t="s">
        <v>1521</v>
      </c>
      <c r="AM11" s="255" t="s">
        <v>1521</v>
      </c>
      <c r="AN11" s="258">
        <v>8.7647934782608697E-2</v>
      </c>
      <c r="AO11" s="255">
        <v>8.5000000000000006E-2</v>
      </c>
      <c r="AP11" s="257">
        <v>804.84245915632334</v>
      </c>
      <c r="AQ11" s="257">
        <v>846.74020696357991</v>
      </c>
      <c r="AR11" s="257"/>
      <c r="AS11" s="257"/>
      <c r="AT11" s="258">
        <v>5.2057079408032107E-2</v>
      </c>
      <c r="AU11" s="259" t="s">
        <v>1522</v>
      </c>
      <c r="AV11" s="260">
        <v>8.4234684903586252E-2</v>
      </c>
      <c r="AW11" s="259">
        <v>1547</v>
      </c>
      <c r="AX11" s="485">
        <v>42247</v>
      </c>
      <c r="AY11" s="259" t="s">
        <v>1117</v>
      </c>
      <c r="AZ11" s="260">
        <v>4.3543314739128675E-2</v>
      </c>
      <c r="BA11" s="259">
        <v>784.6</v>
      </c>
      <c r="BB11" s="485">
        <v>42155</v>
      </c>
      <c r="BC11" s="259" t="s">
        <v>1118</v>
      </c>
      <c r="BD11" s="260">
        <v>4.2975487581259721E-2</v>
      </c>
      <c r="BE11" s="259">
        <v>823.4</v>
      </c>
      <c r="BF11" s="485">
        <v>43220</v>
      </c>
      <c r="BG11" s="260">
        <v>0.93054303349746859</v>
      </c>
      <c r="BH11" s="263">
        <v>2.3430505286811631</v>
      </c>
      <c r="BI11" s="264">
        <v>6.5008954575158456E-2</v>
      </c>
      <c r="BJ11" s="264">
        <v>6.7766214378359557E-2</v>
      </c>
      <c r="BK11" s="264">
        <v>0.20779353083348015</v>
      </c>
      <c r="BL11" s="264">
        <v>0.18689905957015457</v>
      </c>
      <c r="BM11" s="264">
        <v>0.47253224064284727</v>
      </c>
      <c r="BN11" s="253"/>
      <c r="BO11" s="683">
        <v>2.361820995</v>
      </c>
      <c r="BP11" s="266"/>
      <c r="BQ11" s="250" t="s">
        <v>98</v>
      </c>
      <c r="BR11" s="246">
        <v>0.5</v>
      </c>
      <c r="BS11" s="246"/>
      <c r="BT11" s="565"/>
      <c r="BU11" s="246">
        <v>0.5</v>
      </c>
      <c r="BV11" s="246">
        <v>1</v>
      </c>
      <c r="BW11" s="246"/>
      <c r="BX11" s="246"/>
      <c r="BY11" s="246">
        <v>1</v>
      </c>
      <c r="BZ11" s="246">
        <v>0</v>
      </c>
      <c r="CA11" s="562" t="s">
        <v>99</v>
      </c>
      <c r="CB11" s="562" t="s">
        <v>100</v>
      </c>
      <c r="CC11" s="562" t="s">
        <v>101</v>
      </c>
      <c r="CD11" s="562" t="s">
        <v>102</v>
      </c>
      <c r="CE11" s="562" t="s">
        <v>99</v>
      </c>
      <c r="CF11" s="562" t="s">
        <v>100</v>
      </c>
      <c r="CG11" s="562" t="s">
        <v>101</v>
      </c>
      <c r="CH11" s="562" t="s">
        <v>102</v>
      </c>
      <c r="CI11" s="246" t="s">
        <v>1076</v>
      </c>
      <c r="CJ11" s="246" t="s">
        <v>1077</v>
      </c>
      <c r="CK11" s="246" t="s">
        <v>1078</v>
      </c>
      <c r="CL11" s="246" t="s">
        <v>1079</v>
      </c>
      <c r="CM11" s="395" t="s">
        <v>1080</v>
      </c>
      <c r="CN11" s="565" t="s">
        <v>936</v>
      </c>
      <c r="CO11" s="562"/>
      <c r="CP11" s="562" t="s">
        <v>935</v>
      </c>
      <c r="CQ11" s="246" t="s">
        <v>422</v>
      </c>
      <c r="CR11" s="246" t="s">
        <v>54</v>
      </c>
      <c r="CS11" s="269"/>
      <c r="CT11" s="270"/>
      <c r="CU11" s="270"/>
      <c r="CV11" s="283"/>
      <c r="CW11" s="283"/>
      <c r="CX11" s="283"/>
      <c r="CY11" s="283"/>
      <c r="CZ11" s="272" t="s">
        <v>93</v>
      </c>
      <c r="DA11" s="273"/>
      <c r="DB11" s="274"/>
      <c r="DC11" s="275"/>
      <c r="DD11" s="275"/>
      <c r="DE11" s="275"/>
      <c r="DF11" s="275"/>
      <c r="DG11" s="275"/>
      <c r="DH11" s="275"/>
      <c r="DI11" s="275"/>
      <c r="DJ11" s="276"/>
      <c r="DK11" s="271"/>
      <c r="DL11" s="277"/>
      <c r="DM11" s="278"/>
      <c r="DN11" s="278"/>
      <c r="DO11" s="278"/>
      <c r="DP11" s="279"/>
      <c r="DQ11" s="280"/>
      <c r="DR11" s="382"/>
      <c r="DS11" s="412" t="s">
        <v>1386</v>
      </c>
    </row>
    <row r="12" spans="1:125" s="560" customFormat="1" ht="20.25" customHeight="1">
      <c r="A12" s="477">
        <v>20136</v>
      </c>
      <c r="B12" s="271" t="s">
        <v>937</v>
      </c>
      <c r="C12" s="562" t="s">
        <v>54</v>
      </c>
      <c r="D12" s="562" t="s">
        <v>112</v>
      </c>
      <c r="E12" s="404" t="s">
        <v>89</v>
      </c>
      <c r="F12" s="271" t="s">
        <v>1237</v>
      </c>
      <c r="G12" s="271" t="s">
        <v>1290</v>
      </c>
      <c r="H12" s="562" t="s">
        <v>1238</v>
      </c>
      <c r="I12" s="562" t="s">
        <v>422</v>
      </c>
      <c r="J12" s="562" t="s">
        <v>91</v>
      </c>
      <c r="K12" s="562" t="s">
        <v>114</v>
      </c>
      <c r="L12" s="241">
        <v>0.5</v>
      </c>
      <c r="M12" s="284" t="s">
        <v>962</v>
      </c>
      <c r="N12" s="242" t="s">
        <v>832</v>
      </c>
      <c r="O12" s="243">
        <v>4.5</v>
      </c>
      <c r="P12" s="243">
        <v>4.5</v>
      </c>
      <c r="Q12" s="243">
        <v>3</v>
      </c>
      <c r="R12" s="243"/>
      <c r="S12" s="246">
        <v>1999</v>
      </c>
      <c r="T12" s="247">
        <v>0.24890000000000001</v>
      </c>
      <c r="U12" s="248">
        <v>27.058999999999997</v>
      </c>
      <c r="V12" s="248">
        <v>13.529499999999999</v>
      </c>
      <c r="W12" s="249" t="s">
        <v>1322</v>
      </c>
      <c r="X12" s="250"/>
      <c r="Y12" s="251">
        <v>1</v>
      </c>
      <c r="Z12" s="251"/>
      <c r="AA12" s="247"/>
      <c r="AB12" s="250"/>
      <c r="AC12" s="252">
        <v>60</v>
      </c>
      <c r="AD12" s="413">
        <v>41743</v>
      </c>
      <c r="AE12" s="245" t="s">
        <v>172</v>
      </c>
      <c r="AF12" s="627">
        <v>135</v>
      </c>
      <c r="AG12" s="253"/>
      <c r="AH12" s="413">
        <v>42004</v>
      </c>
      <c r="AI12" s="414">
        <v>135</v>
      </c>
      <c r="AJ12" s="254"/>
      <c r="AK12" s="254" t="s">
        <v>312</v>
      </c>
      <c r="AL12" s="254" t="s">
        <v>1523</v>
      </c>
      <c r="AM12" s="255" t="s">
        <v>1524</v>
      </c>
      <c r="AN12" s="258">
        <v>7.7593244444444445E-2</v>
      </c>
      <c r="AO12" s="255">
        <v>8.3799999999999999E-2</v>
      </c>
      <c r="AP12" s="257">
        <v>730.06143374265741</v>
      </c>
      <c r="AQ12" s="257">
        <v>806.75705485292713</v>
      </c>
      <c r="AR12" s="257"/>
      <c r="AS12" s="257"/>
      <c r="AT12" s="258">
        <v>0.10505365379607834</v>
      </c>
      <c r="AU12" s="259" t="s">
        <v>1525</v>
      </c>
      <c r="AV12" s="260">
        <v>0.19322633086145219</v>
      </c>
      <c r="AW12" s="259">
        <v>6648.5</v>
      </c>
      <c r="AX12" s="485">
        <v>45473</v>
      </c>
      <c r="AY12" s="259" t="s">
        <v>1119</v>
      </c>
      <c r="AZ12" s="260">
        <v>0.10898782539619287</v>
      </c>
      <c r="BA12" s="259">
        <v>2376</v>
      </c>
      <c r="BB12" s="485">
        <v>43799</v>
      </c>
      <c r="BC12" s="259" t="s">
        <v>1120</v>
      </c>
      <c r="BD12" s="260">
        <v>8.2508792751612534E-2</v>
      </c>
      <c r="BE12" s="259">
        <v>1981.1000000000001</v>
      </c>
      <c r="BF12" s="485">
        <v>43921</v>
      </c>
      <c r="BG12" s="260">
        <v>0.99076092982002295</v>
      </c>
      <c r="BH12" s="263">
        <v>5.292505556733536</v>
      </c>
      <c r="BI12" s="264">
        <v>8.5100538164565379E-3</v>
      </c>
      <c r="BJ12" s="264">
        <v>7.3574865958485558E-2</v>
      </c>
      <c r="BK12" s="264">
        <v>2.1763765347078919E-3</v>
      </c>
      <c r="BL12" s="264">
        <v>8.1345568960008621E-2</v>
      </c>
      <c r="BM12" s="264">
        <v>0.83439313473034138</v>
      </c>
      <c r="BN12" s="253"/>
      <c r="BO12" s="683">
        <v>3.6371757300000001</v>
      </c>
      <c r="BP12" s="266"/>
      <c r="BQ12" s="250" t="s">
        <v>98</v>
      </c>
      <c r="BR12" s="246">
        <v>0.5</v>
      </c>
      <c r="BS12" s="246"/>
      <c r="BT12" s="565"/>
      <c r="BU12" s="246">
        <v>0.5</v>
      </c>
      <c r="BV12" s="246">
        <v>1</v>
      </c>
      <c r="BW12" s="246"/>
      <c r="BX12" s="246"/>
      <c r="BY12" s="246">
        <v>1</v>
      </c>
      <c r="BZ12" s="246">
        <v>0</v>
      </c>
      <c r="CA12" s="246"/>
      <c r="CB12" s="246"/>
      <c r="CC12" s="246"/>
      <c r="CD12" s="246"/>
      <c r="CE12" s="246"/>
      <c r="CF12" s="246"/>
      <c r="CG12" s="246"/>
      <c r="CH12" s="246"/>
      <c r="CI12" s="246"/>
      <c r="CJ12" s="246"/>
      <c r="CK12" s="246"/>
      <c r="CL12" s="246"/>
      <c r="CM12" s="246"/>
      <c r="CN12" s="565" t="s">
        <v>938</v>
      </c>
      <c r="CO12" s="562"/>
      <c r="CP12" s="562" t="s">
        <v>937</v>
      </c>
      <c r="CQ12" s="246" t="s">
        <v>422</v>
      </c>
      <c r="CR12" s="246" t="s">
        <v>54</v>
      </c>
      <c r="CS12" s="269"/>
      <c r="CT12" s="270"/>
      <c r="CU12" s="270"/>
      <c r="CV12" s="283"/>
      <c r="CW12" s="283"/>
      <c r="CX12" s="283"/>
      <c r="CY12" s="283"/>
      <c r="CZ12" s="272" t="s">
        <v>93</v>
      </c>
      <c r="DA12" s="273"/>
      <c r="DB12" s="274"/>
      <c r="DC12" s="275"/>
      <c r="DD12" s="275"/>
      <c r="DE12" s="275"/>
      <c r="DF12" s="275"/>
      <c r="DG12" s="275"/>
      <c r="DH12" s="275"/>
      <c r="DI12" s="275"/>
      <c r="DJ12" s="276"/>
      <c r="DK12" s="271"/>
      <c r="DL12" s="277"/>
      <c r="DM12" s="278"/>
      <c r="DN12" s="278"/>
      <c r="DO12" s="278"/>
      <c r="DP12" s="279"/>
      <c r="DQ12" s="280"/>
      <c r="DR12" s="382"/>
      <c r="DS12" s="412" t="s">
        <v>1387</v>
      </c>
    </row>
    <row r="13" spans="1:125" s="560" customFormat="1" ht="20.25" customHeight="1">
      <c r="A13" s="477">
        <v>20137.201379999999</v>
      </c>
      <c r="B13" s="271" t="s">
        <v>939</v>
      </c>
      <c r="C13" s="562" t="s">
        <v>54</v>
      </c>
      <c r="D13" s="562" t="s">
        <v>112</v>
      </c>
      <c r="E13" s="404" t="s">
        <v>89</v>
      </c>
      <c r="F13" s="271" t="s">
        <v>1239</v>
      </c>
      <c r="G13" s="271" t="s">
        <v>1240</v>
      </c>
      <c r="H13" s="480" t="s">
        <v>1289</v>
      </c>
      <c r="I13" s="562" t="s">
        <v>422</v>
      </c>
      <c r="J13" s="562" t="s">
        <v>91</v>
      </c>
      <c r="K13" s="562" t="s">
        <v>114</v>
      </c>
      <c r="L13" s="241">
        <v>0.5</v>
      </c>
      <c r="M13" s="284" t="s">
        <v>962</v>
      </c>
      <c r="N13" s="242" t="s">
        <v>832</v>
      </c>
      <c r="O13" s="243">
        <v>5.5</v>
      </c>
      <c r="P13" s="243">
        <v>5.5</v>
      </c>
      <c r="Q13" s="243">
        <v>4.5</v>
      </c>
      <c r="R13" s="243" t="s">
        <v>940</v>
      </c>
      <c r="S13" s="246">
        <v>1975</v>
      </c>
      <c r="T13" s="247">
        <v>0.23599999999999999</v>
      </c>
      <c r="U13" s="248">
        <v>25.692599999999992</v>
      </c>
      <c r="V13" s="248">
        <v>12.846299999999996</v>
      </c>
      <c r="W13" s="249">
        <v>1050</v>
      </c>
      <c r="X13" s="250"/>
      <c r="Y13" s="251">
        <v>1</v>
      </c>
      <c r="Z13" s="251"/>
      <c r="AA13" s="247"/>
      <c r="AB13" s="250"/>
      <c r="AC13" s="252">
        <v>52</v>
      </c>
      <c r="AD13" s="413">
        <v>41743</v>
      </c>
      <c r="AE13" s="245" t="s">
        <v>172</v>
      </c>
      <c r="AF13" s="627">
        <v>137.5</v>
      </c>
      <c r="AG13" s="253"/>
      <c r="AH13" s="413">
        <v>42004</v>
      </c>
      <c r="AI13" s="414">
        <v>137.5</v>
      </c>
      <c r="AJ13" s="254"/>
      <c r="AK13" s="254"/>
      <c r="AL13" s="254" t="s">
        <v>312</v>
      </c>
      <c r="AM13" s="255">
        <v>6.684090909090909E-2</v>
      </c>
      <c r="AN13" s="258">
        <v>7.8192698181818177E-2</v>
      </c>
      <c r="AO13" s="255">
        <v>8.5000000000000006E-2</v>
      </c>
      <c r="AP13" s="257">
        <v>576.46902197743123</v>
      </c>
      <c r="AQ13" s="257">
        <v>623.55526515610097</v>
      </c>
      <c r="AR13" s="257"/>
      <c r="AS13" s="257"/>
      <c r="AT13" s="258">
        <v>8.1680439682868464E-2</v>
      </c>
      <c r="AU13" s="259" t="s">
        <v>1121</v>
      </c>
      <c r="AV13" s="260">
        <v>0.12236217398796091</v>
      </c>
      <c r="AW13" s="552">
        <v>3853.7</v>
      </c>
      <c r="AX13" s="553">
        <v>44377</v>
      </c>
      <c r="AY13" s="259" t="s">
        <v>1122</v>
      </c>
      <c r="AZ13" s="260">
        <v>0.12183624389369035</v>
      </c>
      <c r="BA13" s="552">
        <v>4142.2</v>
      </c>
      <c r="BB13" s="553">
        <v>44377</v>
      </c>
      <c r="BC13" s="259" t="s">
        <v>1123</v>
      </c>
      <c r="BD13" s="260">
        <v>0.11253617995259779</v>
      </c>
      <c r="BE13" s="552">
        <v>3136.7999999999997</v>
      </c>
      <c r="BF13" s="553">
        <v>44286</v>
      </c>
      <c r="BG13" s="260">
        <v>1</v>
      </c>
      <c r="BH13" s="263">
        <v>4.4124968850606949</v>
      </c>
      <c r="BI13" s="264">
        <v>9.6160233483486891E-4</v>
      </c>
      <c r="BJ13" s="264">
        <v>4.0599742169063644E-3</v>
      </c>
      <c r="BK13" s="264">
        <v>0.13524629200801128</v>
      </c>
      <c r="BL13" s="264">
        <v>0.22528519636638678</v>
      </c>
      <c r="BM13" s="264">
        <v>0.63444693507386074</v>
      </c>
      <c r="BN13" s="253"/>
      <c r="BO13" s="683">
        <v>3.601545335</v>
      </c>
      <c r="BP13" s="266"/>
      <c r="BQ13" s="250" t="s">
        <v>98</v>
      </c>
      <c r="BR13" s="246">
        <v>0.5</v>
      </c>
      <c r="BS13" s="246"/>
      <c r="BT13" s="565"/>
      <c r="BU13" s="246">
        <v>0.5</v>
      </c>
      <c r="BV13" s="246">
        <v>1</v>
      </c>
      <c r="BW13" s="246"/>
      <c r="BX13" s="246"/>
      <c r="BY13" s="246">
        <v>0</v>
      </c>
      <c r="BZ13" s="246">
        <v>0</v>
      </c>
      <c r="CA13" s="246"/>
      <c r="CB13" s="246"/>
      <c r="CC13" s="246"/>
      <c r="CD13" s="481"/>
      <c r="CE13" s="246"/>
      <c r="CF13" s="246"/>
      <c r="CG13" s="246"/>
      <c r="CH13" s="246"/>
      <c r="CI13" s="246"/>
      <c r="CJ13" s="246"/>
      <c r="CK13" s="246"/>
      <c r="CL13" s="246"/>
      <c r="CM13" s="246"/>
      <c r="CN13" s="565" t="s">
        <v>941</v>
      </c>
      <c r="CO13" s="562"/>
      <c r="CP13" s="562" t="s">
        <v>939</v>
      </c>
      <c r="CQ13" s="246" t="s">
        <v>422</v>
      </c>
      <c r="CR13" s="246" t="s">
        <v>54</v>
      </c>
      <c r="CS13" s="269"/>
      <c r="CT13" s="270"/>
      <c r="CU13" s="270"/>
      <c r="CV13" s="283"/>
      <c r="CW13" s="283"/>
      <c r="CX13" s="283"/>
      <c r="CY13" s="283"/>
      <c r="CZ13" s="272" t="s">
        <v>509</v>
      </c>
      <c r="DA13" s="273"/>
      <c r="DB13" s="274"/>
      <c r="DC13" s="275"/>
      <c r="DD13" s="275"/>
      <c r="DE13" s="275"/>
      <c r="DF13" s="275"/>
      <c r="DG13" s="275"/>
      <c r="DH13" s="275"/>
      <c r="DI13" s="275"/>
      <c r="DJ13" s="276"/>
      <c r="DK13" s="271"/>
      <c r="DL13" s="277"/>
      <c r="DM13" s="278"/>
      <c r="DN13" s="278"/>
      <c r="DO13" s="278"/>
      <c r="DP13" s="279"/>
      <c r="DQ13" s="280"/>
      <c r="DR13" s="382"/>
      <c r="DS13" s="412" t="s">
        <v>1388</v>
      </c>
    </row>
    <row r="14" spans="1:125" s="560" customFormat="1" ht="20.25" customHeight="1">
      <c r="A14" s="478">
        <v>20146</v>
      </c>
      <c r="B14" s="657" t="s">
        <v>1377</v>
      </c>
      <c r="C14" s="561" t="s">
        <v>54</v>
      </c>
      <c r="D14" s="561" t="s">
        <v>112</v>
      </c>
      <c r="E14" s="405" t="s">
        <v>89</v>
      </c>
      <c r="F14" s="561" t="s">
        <v>1400</v>
      </c>
      <c r="G14" s="562"/>
      <c r="H14" s="562"/>
      <c r="I14" s="562"/>
      <c r="J14" s="562"/>
      <c r="K14" s="562"/>
      <c r="L14" s="241"/>
      <c r="M14" s="284"/>
      <c r="N14" s="242"/>
      <c r="O14" s="243"/>
      <c r="P14" s="243"/>
      <c r="Q14" s="243"/>
      <c r="R14" s="243"/>
      <c r="S14" s="562"/>
      <c r="T14" s="247"/>
      <c r="U14" s="248"/>
      <c r="V14" s="248"/>
      <c r="W14" s="249"/>
      <c r="X14" s="250"/>
      <c r="Y14" s="251"/>
      <c r="Z14" s="251"/>
      <c r="AA14" s="247"/>
      <c r="AB14" s="250"/>
      <c r="AC14" s="252"/>
      <c r="AD14" s="413"/>
      <c r="AE14" s="245"/>
      <c r="AF14" s="627"/>
      <c r="AG14" s="253"/>
      <c r="AH14" s="413"/>
      <c r="AI14" s="414"/>
      <c r="AJ14" s="254"/>
      <c r="AK14" s="254"/>
      <c r="AL14" s="254"/>
      <c r="AM14" s="255"/>
      <c r="AN14" s="255"/>
      <c r="AO14" s="255"/>
      <c r="AP14" s="257" t="s">
        <v>93</v>
      </c>
      <c r="AQ14" s="257" t="s">
        <v>93</v>
      </c>
      <c r="AR14" s="257"/>
      <c r="AS14" s="257"/>
      <c r="AT14" s="258"/>
      <c r="AU14" s="259"/>
      <c r="AV14" s="260"/>
      <c r="AW14" s="259"/>
      <c r="AX14" s="485"/>
      <c r="AY14" s="259"/>
      <c r="AZ14" s="260"/>
      <c r="BA14" s="259"/>
      <c r="BB14" s="485"/>
      <c r="BC14" s="259"/>
      <c r="BD14" s="260"/>
      <c r="BE14" s="259"/>
      <c r="BF14" s="485"/>
      <c r="BG14" s="260"/>
      <c r="BH14" s="263"/>
      <c r="BI14" s="264"/>
      <c r="BJ14" s="264"/>
      <c r="BK14" s="264"/>
      <c r="BL14" s="264"/>
      <c r="BM14" s="264"/>
      <c r="BN14" s="253"/>
      <c r="BO14" s="628"/>
      <c r="BP14" s="266"/>
      <c r="BQ14" s="250"/>
      <c r="BR14" s="246"/>
      <c r="BS14" s="246"/>
      <c r="BT14" s="565"/>
      <c r="BU14" s="246"/>
      <c r="BV14" s="246"/>
      <c r="BW14" s="246"/>
      <c r="BX14" s="246"/>
      <c r="BY14" s="246"/>
      <c r="BZ14" s="246"/>
      <c r="CA14" s="246"/>
      <c r="CB14" s="246"/>
      <c r="CC14" s="246"/>
      <c r="CD14" s="246"/>
      <c r="CE14" s="246"/>
      <c r="CF14" s="246"/>
      <c r="CG14" s="246"/>
      <c r="CH14" s="246"/>
      <c r="CI14" s="246"/>
      <c r="CJ14" s="246"/>
      <c r="CK14" s="246"/>
      <c r="CL14" s="246"/>
      <c r="CM14" s="246"/>
      <c r="CN14" s="565"/>
      <c r="CO14" s="562"/>
      <c r="CP14" s="562"/>
      <c r="CQ14" s="246"/>
      <c r="CR14" s="246"/>
      <c r="CS14" s="269"/>
      <c r="CT14" s="270"/>
      <c r="CU14" s="270"/>
      <c r="CV14" s="283"/>
      <c r="CW14" s="283"/>
      <c r="CX14" s="283"/>
      <c r="CY14" s="283"/>
      <c r="CZ14" s="272"/>
      <c r="DA14" s="273"/>
      <c r="DB14" s="274"/>
      <c r="DC14" s="275"/>
      <c r="DD14" s="275"/>
      <c r="DE14" s="275"/>
      <c r="DF14" s="275"/>
      <c r="DG14" s="275"/>
      <c r="DH14" s="275"/>
      <c r="DI14" s="275"/>
      <c r="DJ14" s="276"/>
      <c r="DK14" s="271"/>
      <c r="DL14" s="277"/>
      <c r="DM14" s="278"/>
      <c r="DN14" s="278"/>
      <c r="DO14" s="278"/>
      <c r="DP14" s="279"/>
      <c r="DQ14" s="280"/>
      <c r="DR14" s="382"/>
      <c r="DS14" s="412" t="s">
        <v>1389</v>
      </c>
    </row>
    <row r="15" spans="1:125" s="560" customFormat="1" ht="20.25" customHeight="1">
      <c r="A15" s="477">
        <v>20148</v>
      </c>
      <c r="B15" s="271" t="s">
        <v>933</v>
      </c>
      <c r="C15" s="562" t="s">
        <v>54</v>
      </c>
      <c r="D15" s="562" t="s">
        <v>112</v>
      </c>
      <c r="E15" s="404" t="s">
        <v>89</v>
      </c>
      <c r="F15" s="271" t="s">
        <v>1241</v>
      </c>
      <c r="G15" s="660"/>
      <c r="H15" s="562" t="s">
        <v>1306</v>
      </c>
      <c r="I15" s="562" t="s">
        <v>422</v>
      </c>
      <c r="J15" s="562" t="s">
        <v>91</v>
      </c>
      <c r="K15" s="562" t="s">
        <v>92</v>
      </c>
      <c r="L15" s="241">
        <v>0.5</v>
      </c>
      <c r="M15" s="284" t="s">
        <v>962</v>
      </c>
      <c r="N15" s="294" t="s">
        <v>832</v>
      </c>
      <c r="O15" s="243">
        <v>5</v>
      </c>
      <c r="P15" s="243">
        <v>5</v>
      </c>
      <c r="Q15" s="243">
        <v>5</v>
      </c>
      <c r="R15" s="243"/>
      <c r="S15" s="246">
        <v>1999</v>
      </c>
      <c r="T15" s="247">
        <v>0.36349999999999999</v>
      </c>
      <c r="U15" s="248">
        <v>14.5451</v>
      </c>
      <c r="V15" s="248">
        <v>7.2725499999999998</v>
      </c>
      <c r="W15" s="249">
        <v>2000</v>
      </c>
      <c r="X15" s="250"/>
      <c r="Y15" s="251">
        <v>1</v>
      </c>
      <c r="Z15" s="251"/>
      <c r="AA15" s="247"/>
      <c r="AB15" s="250"/>
      <c r="AC15" s="252">
        <v>90</v>
      </c>
      <c r="AD15" s="413">
        <v>41743</v>
      </c>
      <c r="AE15" s="245" t="s">
        <v>172</v>
      </c>
      <c r="AF15" s="627">
        <v>42.5</v>
      </c>
      <c r="AG15" s="253"/>
      <c r="AH15" s="413">
        <v>42004</v>
      </c>
      <c r="AI15" s="414">
        <v>42.5</v>
      </c>
      <c r="AJ15" s="254"/>
      <c r="AK15" s="254" t="s">
        <v>110</v>
      </c>
      <c r="AL15" s="254" t="s">
        <v>624</v>
      </c>
      <c r="AM15" s="255" t="s">
        <v>624</v>
      </c>
      <c r="AN15" s="258">
        <v>7.1993364705882357E-2</v>
      </c>
      <c r="AO15" s="255">
        <v>8.2500000000000004E-2</v>
      </c>
      <c r="AP15" s="257">
        <v>460.83147647670944</v>
      </c>
      <c r="AQ15" s="257">
        <v>371.63419095032873</v>
      </c>
      <c r="AR15" s="257"/>
      <c r="AS15" s="257"/>
      <c r="AT15" s="258">
        <v>-0.19355727653054267</v>
      </c>
      <c r="AU15" s="259" t="s">
        <v>1124</v>
      </c>
      <c r="AV15" s="260">
        <v>0.9268705947207152</v>
      </c>
      <c r="AW15" s="259">
        <v>13662.1</v>
      </c>
      <c r="AX15" s="485">
        <v>44012</v>
      </c>
      <c r="AY15" s="259" t="s">
        <v>1125</v>
      </c>
      <c r="AZ15" s="260">
        <v>4.6285764951271832E-2</v>
      </c>
      <c r="BA15" s="259">
        <v>600</v>
      </c>
      <c r="BB15" s="485">
        <v>44135</v>
      </c>
      <c r="BC15" s="259" t="s">
        <v>1126</v>
      </c>
      <c r="BD15" s="260">
        <v>1.5420800358375841E-2</v>
      </c>
      <c r="BE15" s="259">
        <v>161.6</v>
      </c>
      <c r="BF15" s="485">
        <v>42185</v>
      </c>
      <c r="BG15" s="260">
        <v>0.96246919862866942</v>
      </c>
      <c r="BH15" s="263">
        <v>5.3849544339323518</v>
      </c>
      <c r="BI15" s="264">
        <v>0</v>
      </c>
      <c r="BJ15" s="264">
        <v>2.6281564843476986E-2</v>
      </c>
      <c r="BK15" s="264">
        <v>0</v>
      </c>
      <c r="BL15" s="264">
        <v>0</v>
      </c>
      <c r="BM15" s="264">
        <v>0.97371843515652301</v>
      </c>
      <c r="BN15" s="253"/>
      <c r="BO15" s="683">
        <v>1.381083405</v>
      </c>
      <c r="BP15" s="266"/>
      <c r="BQ15" s="250" t="s">
        <v>98</v>
      </c>
      <c r="BR15" s="246">
        <v>0.5</v>
      </c>
      <c r="BS15" s="246"/>
      <c r="BT15" s="565"/>
      <c r="BU15" s="246">
        <v>0.5</v>
      </c>
      <c r="BV15" s="246">
        <v>1</v>
      </c>
      <c r="BW15" s="246"/>
      <c r="BX15" s="246"/>
      <c r="BY15" s="246">
        <v>0</v>
      </c>
      <c r="BZ15" s="246">
        <v>0</v>
      </c>
      <c r="CA15" s="246"/>
      <c r="CB15" s="246"/>
      <c r="CC15" s="246"/>
      <c r="CD15" s="246"/>
      <c r="CE15" s="246"/>
      <c r="CF15" s="246"/>
      <c r="CG15" s="246"/>
      <c r="CH15" s="246"/>
      <c r="CI15" s="246"/>
      <c r="CJ15" s="246"/>
      <c r="CK15" s="246"/>
      <c r="CL15" s="246"/>
      <c r="CM15" s="246"/>
      <c r="CN15" s="565" t="s">
        <v>934</v>
      </c>
      <c r="CO15" s="562"/>
      <c r="CP15" s="562" t="s">
        <v>933</v>
      </c>
      <c r="CQ15" s="246" t="s">
        <v>422</v>
      </c>
      <c r="CR15" s="246" t="s">
        <v>54</v>
      </c>
      <c r="CS15" s="269"/>
      <c r="CT15" s="270"/>
      <c r="CU15" s="270"/>
      <c r="CV15" s="283"/>
      <c r="CW15" s="283"/>
      <c r="CX15" s="283"/>
      <c r="CY15" s="283"/>
      <c r="CZ15" s="272" t="s">
        <v>93</v>
      </c>
      <c r="DA15" s="273"/>
      <c r="DB15" s="274"/>
      <c r="DC15" s="275"/>
      <c r="DD15" s="275"/>
      <c r="DE15" s="275"/>
      <c r="DF15" s="275"/>
      <c r="DG15" s="275"/>
      <c r="DH15" s="275"/>
      <c r="DI15" s="275"/>
      <c r="DJ15" s="276"/>
      <c r="DK15" s="271"/>
      <c r="DL15" s="277"/>
      <c r="DM15" s="278"/>
      <c r="DN15" s="278"/>
      <c r="DO15" s="278"/>
      <c r="DP15" s="279"/>
      <c r="DQ15" s="280"/>
      <c r="DR15" s="382"/>
      <c r="DS15" s="412" t="s">
        <v>1390</v>
      </c>
    </row>
    <row r="16" spans="1:125" s="560" customFormat="1" ht="20.25" customHeight="1">
      <c r="A16" s="477">
        <v>20118</v>
      </c>
      <c r="B16" s="271" t="s">
        <v>1007</v>
      </c>
      <c r="C16" s="562" t="s">
        <v>54</v>
      </c>
      <c r="D16" s="562" t="s">
        <v>112</v>
      </c>
      <c r="E16" s="404" t="s">
        <v>89</v>
      </c>
      <c r="F16" s="271" t="s">
        <v>1442</v>
      </c>
      <c r="G16" s="271" t="s">
        <v>1443</v>
      </c>
      <c r="H16" s="562"/>
      <c r="I16" s="562" t="s">
        <v>662</v>
      </c>
      <c r="J16" s="562" t="s">
        <v>91</v>
      </c>
      <c r="K16" s="562" t="s">
        <v>92</v>
      </c>
      <c r="L16" s="241">
        <v>0.75</v>
      </c>
      <c r="M16" s="284" t="s">
        <v>962</v>
      </c>
      <c r="N16" s="242" t="s">
        <v>402</v>
      </c>
      <c r="O16" s="244">
        <v>5</v>
      </c>
      <c r="P16" s="244">
        <v>5</v>
      </c>
      <c r="Q16" s="244">
        <v>5.5</v>
      </c>
      <c r="R16" s="245"/>
      <c r="S16" s="246">
        <v>2008</v>
      </c>
      <c r="T16" s="247">
        <v>0.64700000000000002</v>
      </c>
      <c r="U16" s="248">
        <v>34.156700000000008</v>
      </c>
      <c r="V16" s="248">
        <v>25.617525000000008</v>
      </c>
      <c r="W16" s="249" t="s">
        <v>1323</v>
      </c>
      <c r="X16" s="250"/>
      <c r="Y16" s="251">
        <v>2</v>
      </c>
      <c r="Z16" s="251"/>
      <c r="AA16" s="247"/>
      <c r="AB16" s="250"/>
      <c r="AC16" s="252">
        <v>593</v>
      </c>
      <c r="AD16" s="413">
        <v>41333</v>
      </c>
      <c r="AE16" s="245" t="s">
        <v>172</v>
      </c>
      <c r="AF16" s="627">
        <v>130.499481406</v>
      </c>
      <c r="AG16" s="253"/>
      <c r="AH16" s="413">
        <v>42004</v>
      </c>
      <c r="AI16" s="414">
        <v>43.5</v>
      </c>
      <c r="AJ16" s="254"/>
      <c r="AK16" s="254" t="s">
        <v>110</v>
      </c>
      <c r="AL16" s="254" t="s">
        <v>1185</v>
      </c>
      <c r="AM16" s="255" t="s">
        <v>1185</v>
      </c>
      <c r="AN16" s="258">
        <v>7.5003539435904445E-2</v>
      </c>
      <c r="AO16" s="255">
        <v>8.5000000000000006E-2</v>
      </c>
      <c r="AP16" s="257">
        <v>356.53441722965187</v>
      </c>
      <c r="AQ16" s="257">
        <v>350.45507804656643</v>
      </c>
      <c r="AR16" s="257"/>
      <c r="AS16" s="257"/>
      <c r="AT16" s="258">
        <v>-1.7051198676198483E-2</v>
      </c>
      <c r="AU16" s="259" t="s">
        <v>1083</v>
      </c>
      <c r="AV16" s="260">
        <v>0.95076217503420635</v>
      </c>
      <c r="AW16" s="259">
        <v>9557.35</v>
      </c>
      <c r="AX16" s="485">
        <v>43830</v>
      </c>
      <c r="AY16" s="259" t="s">
        <v>1127</v>
      </c>
      <c r="AZ16" s="260">
        <v>1.2802972315215938E-2</v>
      </c>
      <c r="BA16" s="259">
        <v>89</v>
      </c>
      <c r="BB16" s="485">
        <v>43585</v>
      </c>
      <c r="BC16" s="259" t="s">
        <v>1128</v>
      </c>
      <c r="BD16" s="260">
        <v>1.2458377503667481E-2</v>
      </c>
      <c r="BE16" s="259">
        <v>105.85</v>
      </c>
      <c r="BF16" s="485">
        <v>42521</v>
      </c>
      <c r="BG16" s="260">
        <v>1</v>
      </c>
      <c r="BH16" s="263">
        <v>4.7938560145003288</v>
      </c>
      <c r="BI16" s="260">
        <v>1.7430375090667462E-4</v>
      </c>
      <c r="BJ16" s="260">
        <v>0</v>
      </c>
      <c r="BK16" s="260">
        <v>1.2140678181579686E-2</v>
      </c>
      <c r="BL16" s="260">
        <v>0</v>
      </c>
      <c r="BM16" s="264">
        <v>0.98768501806751363</v>
      </c>
      <c r="BN16" s="253"/>
      <c r="BO16" s="683">
        <v>4.8500010000000007</v>
      </c>
      <c r="BP16" s="266"/>
      <c r="BQ16" s="250" t="s">
        <v>98</v>
      </c>
      <c r="BR16" s="246">
        <v>0.75</v>
      </c>
      <c r="BS16" s="246"/>
      <c r="BT16" s="565"/>
      <c r="BU16" s="246">
        <v>0.25</v>
      </c>
      <c r="BV16" s="246">
        <v>1</v>
      </c>
      <c r="BW16" s="246"/>
      <c r="BX16" s="246"/>
      <c r="BY16" s="246">
        <v>1</v>
      </c>
      <c r="BZ16" s="246">
        <v>0</v>
      </c>
      <c r="CA16" s="562" t="s">
        <v>1009</v>
      </c>
      <c r="CB16" s="562" t="s">
        <v>1010</v>
      </c>
      <c r="CC16" s="562" t="s">
        <v>1011</v>
      </c>
      <c r="CD16" s="394" t="s">
        <v>1012</v>
      </c>
      <c r="CE16" s="562" t="s">
        <v>1009</v>
      </c>
      <c r="CF16" s="562" t="s">
        <v>1010</v>
      </c>
      <c r="CG16" s="562" t="s">
        <v>1011</v>
      </c>
      <c r="CH16" s="394" t="s">
        <v>1012</v>
      </c>
      <c r="CI16" s="562"/>
      <c r="CJ16" s="562"/>
      <c r="CK16" s="562"/>
      <c r="CL16" s="562"/>
      <c r="CM16" s="562"/>
      <c r="CN16" s="562" t="s">
        <v>668</v>
      </c>
      <c r="CO16" s="562"/>
      <c r="CP16" s="268" t="s">
        <v>661</v>
      </c>
      <c r="CQ16" s="246" t="s">
        <v>422</v>
      </c>
      <c r="CR16" s="246" t="s">
        <v>54</v>
      </c>
      <c r="CS16" s="269"/>
      <c r="CT16" s="270"/>
      <c r="CU16" s="270"/>
      <c r="CV16" s="283"/>
      <c r="CW16" s="283"/>
      <c r="CX16" s="283"/>
      <c r="CY16" s="283"/>
      <c r="CZ16" s="272" t="s">
        <v>93</v>
      </c>
      <c r="DA16" s="273"/>
      <c r="DB16" s="274"/>
      <c r="DC16" s="275"/>
      <c r="DD16" s="275"/>
      <c r="DE16" s="275"/>
      <c r="DF16" s="275"/>
      <c r="DG16" s="275"/>
      <c r="DH16" s="275"/>
      <c r="DI16" s="275"/>
      <c r="DJ16" s="276"/>
      <c r="DK16" s="271"/>
      <c r="DL16" s="277"/>
      <c r="DM16" s="278"/>
      <c r="DN16" s="278"/>
      <c r="DO16" s="278"/>
      <c r="DP16" s="279"/>
      <c r="DQ16" s="280"/>
      <c r="DS16" s="412">
        <v>20118</v>
      </c>
    </row>
    <row r="17" spans="1:123" s="560" customFormat="1" ht="20.25" customHeight="1">
      <c r="A17" s="477">
        <v>20168</v>
      </c>
      <c r="B17" s="271" t="s">
        <v>942</v>
      </c>
      <c r="C17" s="562" t="s">
        <v>54</v>
      </c>
      <c r="D17" s="562" t="s">
        <v>236</v>
      </c>
      <c r="E17" s="404" t="s">
        <v>89</v>
      </c>
      <c r="F17" s="271" t="s">
        <v>1287</v>
      </c>
      <c r="G17" s="271"/>
      <c r="H17" s="562"/>
      <c r="I17" s="562" t="s">
        <v>355</v>
      </c>
      <c r="J17" s="562" t="s">
        <v>91</v>
      </c>
      <c r="K17" s="562" t="s">
        <v>114</v>
      </c>
      <c r="L17" s="241">
        <v>0.5</v>
      </c>
      <c r="M17" s="284" t="s">
        <v>962</v>
      </c>
      <c r="N17" s="294" t="s">
        <v>834</v>
      </c>
      <c r="O17" s="243">
        <v>4.5</v>
      </c>
      <c r="P17" s="243">
        <v>4.5</v>
      </c>
      <c r="Q17" s="243">
        <v>4</v>
      </c>
      <c r="R17" s="243"/>
      <c r="S17" s="246">
        <v>1978</v>
      </c>
      <c r="T17" s="247">
        <v>0.34770000000000001</v>
      </c>
      <c r="U17" s="248">
        <v>28.084</v>
      </c>
      <c r="V17" s="248">
        <v>14.042</v>
      </c>
      <c r="W17" s="249">
        <v>950</v>
      </c>
      <c r="X17" s="250"/>
      <c r="Y17" s="251">
        <v>1</v>
      </c>
      <c r="Z17" s="251"/>
      <c r="AA17" s="247"/>
      <c r="AB17" s="250"/>
      <c r="AC17" s="252">
        <v>190</v>
      </c>
      <c r="AD17" s="413">
        <v>41743</v>
      </c>
      <c r="AE17" s="245" t="s">
        <v>172</v>
      </c>
      <c r="AF17" s="627">
        <v>99.99999999500001</v>
      </c>
      <c r="AG17" s="253"/>
      <c r="AH17" s="413">
        <v>42004</v>
      </c>
      <c r="AI17" s="414">
        <v>100</v>
      </c>
      <c r="AJ17" s="254"/>
      <c r="AK17" s="254" t="s">
        <v>312</v>
      </c>
      <c r="AL17" s="254" t="s">
        <v>627</v>
      </c>
      <c r="AM17" s="255" t="s">
        <v>627</v>
      </c>
      <c r="AN17" s="258">
        <v>0.13499184000674957</v>
      </c>
      <c r="AO17" s="255">
        <v>8.5000000000000006E-2</v>
      </c>
      <c r="AP17" s="257">
        <v>689.93601936977416</v>
      </c>
      <c r="AQ17" s="257">
        <v>733.69550101847847</v>
      </c>
      <c r="AR17" s="257"/>
      <c r="AS17" s="257"/>
      <c r="AT17" s="258">
        <v>6.3425419778310232E-2</v>
      </c>
      <c r="AU17" s="259" t="s">
        <v>1131</v>
      </c>
      <c r="AV17" s="260">
        <v>9.2671754604945505E-2</v>
      </c>
      <c r="AW17" s="259">
        <v>2423</v>
      </c>
      <c r="AX17" s="485">
        <v>42551</v>
      </c>
      <c r="AY17" s="259" t="s">
        <v>149</v>
      </c>
      <c r="AZ17" s="260">
        <v>9.1211321735222312E-2</v>
      </c>
      <c r="BA17" s="259">
        <v>0</v>
      </c>
      <c r="BB17" s="485">
        <v>42338</v>
      </c>
      <c r="BC17" s="259" t="s">
        <v>1130</v>
      </c>
      <c r="BD17" s="260">
        <v>8.572808303034811E-2</v>
      </c>
      <c r="BE17" s="259">
        <v>1818</v>
      </c>
      <c r="BF17" s="485">
        <v>42643</v>
      </c>
      <c r="BG17" s="260">
        <v>1</v>
      </c>
      <c r="BH17" s="263">
        <v>3.3706761323471954</v>
      </c>
      <c r="BI17" s="264">
        <v>0.12541897703488541</v>
      </c>
      <c r="BJ17" s="264">
        <v>2.639682747055733E-2</v>
      </c>
      <c r="BK17" s="264">
        <v>0.26869603910513085</v>
      </c>
      <c r="BL17" s="264">
        <v>9.9676377797643143E-2</v>
      </c>
      <c r="BM17" s="264">
        <v>0.47981177859178326</v>
      </c>
      <c r="BN17" s="253"/>
      <c r="BO17" s="683">
        <v>3.5533572000000002</v>
      </c>
      <c r="BP17" s="266"/>
      <c r="BQ17" s="250" t="s">
        <v>98</v>
      </c>
      <c r="BR17" s="246">
        <v>0.5</v>
      </c>
      <c r="BS17" s="246"/>
      <c r="BT17" s="246"/>
      <c r="BU17" s="246">
        <v>0.5</v>
      </c>
      <c r="BV17" s="246">
        <v>1</v>
      </c>
      <c r="BW17" s="246"/>
      <c r="BX17" s="246"/>
      <c r="BY17" s="246">
        <v>1</v>
      </c>
      <c r="BZ17" s="246">
        <v>0</v>
      </c>
      <c r="CA17" s="246"/>
      <c r="CB17" s="246"/>
      <c r="CC17" s="246"/>
      <c r="CD17" s="246"/>
      <c r="CE17" s="246"/>
      <c r="CF17" s="246"/>
      <c r="CG17" s="246"/>
      <c r="CH17" s="246"/>
      <c r="CI17" s="246"/>
      <c r="CJ17" s="246"/>
      <c r="CK17" s="246"/>
      <c r="CL17" s="246"/>
      <c r="CM17" s="246"/>
      <c r="CN17" s="565" t="s">
        <v>943</v>
      </c>
      <c r="CO17" s="562"/>
      <c r="CP17" s="562" t="s">
        <v>942</v>
      </c>
      <c r="CQ17" s="246" t="s">
        <v>355</v>
      </c>
      <c r="CR17" s="246" t="s">
        <v>54</v>
      </c>
      <c r="CS17" s="269"/>
      <c r="CT17" s="270"/>
      <c r="CU17" s="270"/>
      <c r="CV17" s="283"/>
      <c r="CW17" s="283"/>
      <c r="CX17" s="283"/>
      <c r="CY17" s="283"/>
      <c r="CZ17" s="272" t="s">
        <v>93</v>
      </c>
      <c r="DA17" s="273"/>
      <c r="DB17" s="274"/>
      <c r="DC17" s="275"/>
      <c r="DD17" s="275"/>
      <c r="DE17" s="275"/>
      <c r="DF17" s="275"/>
      <c r="DG17" s="275"/>
      <c r="DH17" s="275"/>
      <c r="DI17" s="275"/>
      <c r="DJ17" s="276"/>
      <c r="DK17" s="271"/>
      <c r="DL17" s="277"/>
      <c r="DM17" s="278"/>
      <c r="DN17" s="278"/>
      <c r="DO17" s="278"/>
      <c r="DP17" s="279"/>
      <c r="DQ17" s="280"/>
      <c r="DR17" s="382"/>
      <c r="DS17" s="412" t="s">
        <v>1391</v>
      </c>
    </row>
    <row r="18" spans="1:123" s="560" customFormat="1" ht="20.25" customHeight="1">
      <c r="A18" s="477">
        <v>20169</v>
      </c>
      <c r="B18" s="271" t="s">
        <v>944</v>
      </c>
      <c r="C18" s="562" t="s">
        <v>54</v>
      </c>
      <c r="D18" s="562" t="s">
        <v>236</v>
      </c>
      <c r="E18" s="404" t="s">
        <v>89</v>
      </c>
      <c r="F18" s="271" t="s">
        <v>1201</v>
      </c>
      <c r="G18" s="271" t="s">
        <v>1202</v>
      </c>
      <c r="H18" s="562" t="s">
        <v>1286</v>
      </c>
      <c r="I18" s="562" t="s">
        <v>355</v>
      </c>
      <c r="J18" s="562" t="s">
        <v>91</v>
      </c>
      <c r="K18" s="562" t="s">
        <v>92</v>
      </c>
      <c r="L18" s="241">
        <v>0.5</v>
      </c>
      <c r="M18" s="284" t="s">
        <v>962</v>
      </c>
      <c r="N18" s="294" t="s">
        <v>834</v>
      </c>
      <c r="O18" s="243"/>
      <c r="P18" s="243"/>
      <c r="Q18" s="243"/>
      <c r="R18" s="243" t="s">
        <v>945</v>
      </c>
      <c r="S18" s="246">
        <v>2012</v>
      </c>
      <c r="T18" s="247">
        <v>0.2732</v>
      </c>
      <c r="U18" s="248">
        <v>28.077999999999999</v>
      </c>
      <c r="V18" s="248">
        <v>14.039</v>
      </c>
      <c r="W18" s="249">
        <v>1100</v>
      </c>
      <c r="X18" s="250"/>
      <c r="Y18" s="251">
        <v>1</v>
      </c>
      <c r="Z18" s="251"/>
      <c r="AA18" s="247"/>
      <c r="AB18" s="250"/>
      <c r="AC18" s="252">
        <v>103</v>
      </c>
      <c r="AD18" s="413">
        <v>41743</v>
      </c>
      <c r="AE18" s="245" t="s">
        <v>172</v>
      </c>
      <c r="AF18" s="627">
        <v>128</v>
      </c>
      <c r="AG18" s="253"/>
      <c r="AH18" s="413">
        <v>42004</v>
      </c>
      <c r="AI18" s="414">
        <v>128</v>
      </c>
      <c r="AJ18" s="254"/>
      <c r="AK18" s="254" t="s">
        <v>110</v>
      </c>
      <c r="AL18" s="254" t="s">
        <v>1521</v>
      </c>
      <c r="AM18" s="255" t="s">
        <v>1521</v>
      </c>
      <c r="AN18" s="258">
        <v>9.1713796875000003E-2</v>
      </c>
      <c r="AO18" s="255">
        <v>8.5000000000000006E-2</v>
      </c>
      <c r="AP18" s="257">
        <v>687.0498153699566</v>
      </c>
      <c r="AQ18" s="257">
        <v>699.76449848639425</v>
      </c>
      <c r="AR18" s="257"/>
      <c r="AS18" s="257"/>
      <c r="AT18" s="258">
        <v>1.8506202653720456E-2</v>
      </c>
      <c r="AU18" s="259" t="s">
        <v>1132</v>
      </c>
      <c r="AV18" s="260">
        <v>0.32315948251923809</v>
      </c>
      <c r="AW18" s="259">
        <v>9887</v>
      </c>
      <c r="AX18" s="485">
        <v>44104</v>
      </c>
      <c r="AY18" s="259" t="s">
        <v>1133</v>
      </c>
      <c r="AZ18" s="260">
        <v>0.25323471085734367</v>
      </c>
      <c r="BA18" s="259">
        <v>6882</v>
      </c>
      <c r="BB18" s="485">
        <v>44895</v>
      </c>
      <c r="BC18" s="259" t="s">
        <v>1526</v>
      </c>
      <c r="BD18" s="260">
        <v>0.16410665647628786</v>
      </c>
      <c r="BE18" s="259">
        <v>4571</v>
      </c>
      <c r="BF18" s="485">
        <v>44865</v>
      </c>
      <c r="BG18" s="260">
        <v>1</v>
      </c>
      <c r="BH18" s="263">
        <v>7.4929692456633763</v>
      </c>
      <c r="BI18" s="264">
        <v>0</v>
      </c>
      <c r="BJ18" s="264">
        <v>0</v>
      </c>
      <c r="BK18" s="264">
        <v>0</v>
      </c>
      <c r="BL18" s="264">
        <v>0</v>
      </c>
      <c r="BM18" s="264">
        <v>1</v>
      </c>
      <c r="BN18" s="253"/>
      <c r="BO18" s="683">
        <v>4.7625605000000002</v>
      </c>
      <c r="BP18" s="266"/>
      <c r="BQ18" s="250" t="s">
        <v>98</v>
      </c>
      <c r="BR18" s="246">
        <v>0.5</v>
      </c>
      <c r="BS18" s="246"/>
      <c r="BT18" s="481"/>
      <c r="BU18" s="246">
        <v>0.5</v>
      </c>
      <c r="BV18" s="246">
        <v>1</v>
      </c>
      <c r="BW18" s="246"/>
      <c r="BX18" s="246"/>
      <c r="BY18" s="246">
        <v>0</v>
      </c>
      <c r="BZ18" s="246">
        <v>0</v>
      </c>
      <c r="CA18" s="246"/>
      <c r="CB18" s="246"/>
      <c r="CC18" s="246"/>
      <c r="CD18" s="246"/>
      <c r="CE18" s="246"/>
      <c r="CF18" s="246"/>
      <c r="CG18" s="246"/>
      <c r="CH18" s="246"/>
      <c r="CI18" s="246"/>
      <c r="CJ18" s="246"/>
      <c r="CK18" s="246"/>
      <c r="CL18" s="246"/>
      <c r="CM18" s="246"/>
      <c r="CN18" s="407" t="s">
        <v>946</v>
      </c>
      <c r="CO18" s="562"/>
      <c r="CP18" s="562" t="s">
        <v>944</v>
      </c>
      <c r="CQ18" s="246" t="s">
        <v>355</v>
      </c>
      <c r="CR18" s="246" t="s">
        <v>54</v>
      </c>
      <c r="CS18" s="269"/>
      <c r="CT18" s="270"/>
      <c r="CU18" s="270"/>
      <c r="CV18" s="283"/>
      <c r="CW18" s="283"/>
      <c r="CX18" s="283"/>
      <c r="CY18" s="283"/>
      <c r="CZ18" s="272" t="s">
        <v>93</v>
      </c>
      <c r="DA18" s="273"/>
      <c r="DB18" s="274"/>
      <c r="DC18" s="275"/>
      <c r="DD18" s="275"/>
      <c r="DE18" s="275"/>
      <c r="DF18" s="275"/>
      <c r="DG18" s="275"/>
      <c r="DH18" s="275"/>
      <c r="DI18" s="275"/>
      <c r="DJ18" s="276"/>
      <c r="DK18" s="271"/>
      <c r="DL18" s="277"/>
      <c r="DM18" s="278"/>
      <c r="DN18" s="278"/>
      <c r="DO18" s="278"/>
      <c r="DP18" s="279"/>
      <c r="DQ18" s="280"/>
      <c r="DR18" s="280"/>
      <c r="DS18" s="412" t="s">
        <v>1392</v>
      </c>
    </row>
    <row r="19" spans="1:123" s="560" customFormat="1" ht="20.25" customHeight="1">
      <c r="A19" s="477">
        <v>20171</v>
      </c>
      <c r="B19" s="271" t="s">
        <v>947</v>
      </c>
      <c r="C19" s="562" t="s">
        <v>54</v>
      </c>
      <c r="D19" s="562" t="s">
        <v>358</v>
      </c>
      <c r="E19" s="404" t="s">
        <v>89</v>
      </c>
      <c r="F19" s="271" t="s">
        <v>1340</v>
      </c>
      <c r="G19" s="271"/>
      <c r="H19" s="562"/>
      <c r="I19" s="562" t="s">
        <v>359</v>
      </c>
      <c r="J19" s="562" t="s">
        <v>91</v>
      </c>
      <c r="K19" s="562" t="s">
        <v>114</v>
      </c>
      <c r="L19" s="241">
        <v>0.5</v>
      </c>
      <c r="M19" s="284" t="s">
        <v>962</v>
      </c>
      <c r="N19" s="242" t="s">
        <v>275</v>
      </c>
      <c r="O19" s="243">
        <v>4.5</v>
      </c>
      <c r="P19" s="243">
        <v>4</v>
      </c>
      <c r="Q19" s="243">
        <v>2</v>
      </c>
      <c r="R19" s="243"/>
      <c r="S19" s="246">
        <v>1999</v>
      </c>
      <c r="T19" s="247">
        <v>0.24199999999999999</v>
      </c>
      <c r="U19" s="248">
        <v>20.054900000000004</v>
      </c>
      <c r="V19" s="248">
        <v>10.027450000000002</v>
      </c>
      <c r="W19" s="249">
        <v>1900</v>
      </c>
      <c r="X19" s="250"/>
      <c r="Y19" s="251">
        <v>1</v>
      </c>
      <c r="Z19" s="251"/>
      <c r="AA19" s="247"/>
      <c r="AB19" s="250"/>
      <c r="AC19" s="252">
        <v>127</v>
      </c>
      <c r="AD19" s="413">
        <v>41743</v>
      </c>
      <c r="AE19" s="245" t="s">
        <v>172</v>
      </c>
      <c r="AF19" s="627">
        <v>40.000000005000004</v>
      </c>
      <c r="AG19" s="253"/>
      <c r="AH19" s="413">
        <v>42004</v>
      </c>
      <c r="AI19" s="414">
        <v>40</v>
      </c>
      <c r="AJ19" s="254"/>
      <c r="AK19" s="254" t="s">
        <v>312</v>
      </c>
      <c r="AL19" s="254" t="s">
        <v>1183</v>
      </c>
      <c r="AM19" s="255" t="s">
        <v>1183</v>
      </c>
      <c r="AN19" s="258">
        <v>5.6005649992999292E-2</v>
      </c>
      <c r="AO19" s="255">
        <v>9.5000000000000001E-2</v>
      </c>
      <c r="AP19" s="257">
        <v>493.87522960747725</v>
      </c>
      <c r="AQ19" s="257">
        <v>473.43687729576118</v>
      </c>
      <c r="AR19" s="257"/>
      <c r="AS19" s="257"/>
      <c r="AT19" s="258">
        <v>-4.1383635150035958E-2</v>
      </c>
      <c r="AU19" s="259" t="s">
        <v>1134</v>
      </c>
      <c r="AV19" s="260">
        <v>0.4026350999007075</v>
      </c>
      <c r="AW19" s="259">
        <v>6071.5</v>
      </c>
      <c r="AX19" s="485">
        <v>43524</v>
      </c>
      <c r="AY19" s="259" t="s">
        <v>1527</v>
      </c>
      <c r="AZ19" s="260">
        <v>0.37343103248493076</v>
      </c>
      <c r="BA19" s="259">
        <v>5645.3</v>
      </c>
      <c r="BB19" s="485">
        <v>44651</v>
      </c>
      <c r="BC19" s="259" t="s">
        <v>1528</v>
      </c>
      <c r="BD19" s="260">
        <v>0.22393386761436171</v>
      </c>
      <c r="BE19" s="259">
        <v>3582.5</v>
      </c>
      <c r="BF19" s="485">
        <v>44255</v>
      </c>
      <c r="BG19" s="260">
        <v>1</v>
      </c>
      <c r="BH19" s="263">
        <v>3.9633606930935388</v>
      </c>
      <c r="BI19" s="264">
        <v>0.24180806674445782</v>
      </c>
      <c r="BJ19" s="264">
        <v>3.9094565577375305E-2</v>
      </c>
      <c r="BK19" s="264">
        <v>0</v>
      </c>
      <c r="BL19" s="264">
        <v>3.3758295138093038E-2</v>
      </c>
      <c r="BM19" s="264">
        <v>0.68533907254007387</v>
      </c>
      <c r="BN19" s="253"/>
      <c r="BO19" s="683">
        <v>0.99231343000000005</v>
      </c>
      <c r="BP19" s="266"/>
      <c r="BQ19" s="250" t="s">
        <v>98</v>
      </c>
      <c r="BR19" s="246">
        <v>0.5</v>
      </c>
      <c r="BS19" s="246"/>
      <c r="BT19" s="246"/>
      <c r="BU19" s="246">
        <v>0.5</v>
      </c>
      <c r="BV19" s="246">
        <v>1</v>
      </c>
      <c r="BW19" s="246"/>
      <c r="BX19" s="246"/>
      <c r="BY19" s="246">
        <v>0</v>
      </c>
      <c r="BZ19" s="246">
        <v>0</v>
      </c>
      <c r="CA19" s="246"/>
      <c r="CB19" s="246"/>
      <c r="CC19" s="246"/>
      <c r="CD19" s="246"/>
      <c r="CE19" s="246"/>
      <c r="CF19" s="246"/>
      <c r="CG19" s="246"/>
      <c r="CH19" s="246"/>
      <c r="CI19" s="246"/>
      <c r="CJ19" s="246"/>
      <c r="CK19" s="246"/>
      <c r="CL19" s="246"/>
      <c r="CM19" s="246"/>
      <c r="CN19" s="565" t="s">
        <v>948</v>
      </c>
      <c r="CO19" s="562"/>
      <c r="CP19" s="562" t="s">
        <v>947</v>
      </c>
      <c r="CQ19" s="246" t="s">
        <v>359</v>
      </c>
      <c r="CR19" s="246" t="s">
        <v>54</v>
      </c>
      <c r="CS19" s="269"/>
      <c r="CT19" s="270"/>
      <c r="CU19" s="270"/>
      <c r="CV19" s="283"/>
      <c r="CW19" s="283"/>
      <c r="CX19" s="283"/>
      <c r="CY19" s="283"/>
      <c r="CZ19" s="272" t="s">
        <v>509</v>
      </c>
      <c r="DA19" s="273"/>
      <c r="DB19" s="274"/>
      <c r="DC19" s="275"/>
      <c r="DD19" s="275"/>
      <c r="DE19" s="275"/>
      <c r="DF19" s="275"/>
      <c r="DG19" s="275"/>
      <c r="DH19" s="275"/>
      <c r="DI19" s="275"/>
      <c r="DJ19" s="276"/>
      <c r="DK19" s="271"/>
      <c r="DL19" s="277"/>
      <c r="DM19" s="278"/>
      <c r="DN19" s="278"/>
      <c r="DO19" s="278"/>
      <c r="DP19" s="279"/>
      <c r="DQ19" s="280"/>
      <c r="DR19" s="382"/>
      <c r="DS19" s="412" t="s">
        <v>1393</v>
      </c>
    </row>
    <row r="20" spans="1:123" s="560" customFormat="1" ht="20.25" customHeight="1">
      <c r="A20" s="477">
        <v>20170</v>
      </c>
      <c r="B20" s="271" t="s">
        <v>949</v>
      </c>
      <c r="C20" s="562" t="s">
        <v>54</v>
      </c>
      <c r="D20" s="562" t="s">
        <v>358</v>
      </c>
      <c r="E20" s="404" t="s">
        <v>89</v>
      </c>
      <c r="F20" s="271" t="s">
        <v>1200</v>
      </c>
      <c r="G20" s="271" t="s">
        <v>1285</v>
      </c>
      <c r="H20" s="562"/>
      <c r="I20" s="562" t="s">
        <v>359</v>
      </c>
      <c r="J20" s="562" t="s">
        <v>169</v>
      </c>
      <c r="K20" s="562" t="s">
        <v>114</v>
      </c>
      <c r="L20" s="241">
        <v>0.5</v>
      </c>
      <c r="M20" s="284" t="s">
        <v>962</v>
      </c>
      <c r="N20" s="242" t="s">
        <v>275</v>
      </c>
      <c r="O20" s="243">
        <v>5</v>
      </c>
      <c r="P20" s="243">
        <v>5</v>
      </c>
      <c r="Q20" s="243">
        <v>4</v>
      </c>
      <c r="R20" s="243">
        <v>5</v>
      </c>
      <c r="S20" s="246">
        <v>2007</v>
      </c>
      <c r="T20" s="247">
        <v>0.35759999999999997</v>
      </c>
      <c r="U20" s="248">
        <v>31.003299999999992</v>
      </c>
      <c r="V20" s="248">
        <v>15.501649999999996</v>
      </c>
      <c r="W20" s="249" t="s">
        <v>1327</v>
      </c>
      <c r="X20" s="250"/>
      <c r="Y20" s="251">
        <v>1</v>
      </c>
      <c r="Z20" s="251"/>
      <c r="AA20" s="247"/>
      <c r="AB20" s="250"/>
      <c r="AC20" s="252">
        <v>188</v>
      </c>
      <c r="AD20" s="413">
        <v>41743</v>
      </c>
      <c r="AE20" s="245" t="s">
        <v>172</v>
      </c>
      <c r="AF20" s="627">
        <v>83</v>
      </c>
      <c r="AG20" s="253"/>
      <c r="AH20" s="413">
        <v>42004</v>
      </c>
      <c r="AI20" s="414">
        <v>83</v>
      </c>
      <c r="AJ20" s="254"/>
      <c r="AK20" s="254" t="s">
        <v>312</v>
      </c>
      <c r="AL20" s="254" t="s">
        <v>1185</v>
      </c>
      <c r="AM20" s="255" t="s">
        <v>1185</v>
      </c>
      <c r="AN20" s="258">
        <v>9.2740771084337356E-2</v>
      </c>
      <c r="AO20" s="255">
        <v>8.7499999999999994E-2</v>
      </c>
      <c r="AP20" s="257">
        <v>517.97251017682049</v>
      </c>
      <c r="AQ20" s="257">
        <v>503.3859797281512</v>
      </c>
      <c r="AR20" s="257"/>
      <c r="AS20" s="257"/>
      <c r="AT20" s="258">
        <v>-2.8160819661433158E-2</v>
      </c>
      <c r="AU20" s="259" t="s">
        <v>1529</v>
      </c>
      <c r="AV20" s="260">
        <v>0.34013295139112543</v>
      </c>
      <c r="AW20" s="259">
        <v>10959.999999999998</v>
      </c>
      <c r="AX20" s="485">
        <v>42766</v>
      </c>
      <c r="AY20" s="259" t="s">
        <v>1135</v>
      </c>
      <c r="AZ20" s="260">
        <v>0.1425716823186898</v>
      </c>
      <c r="BA20" s="259">
        <v>4580.7999999999993</v>
      </c>
      <c r="BB20" s="485">
        <v>42766</v>
      </c>
      <c r="BC20" s="259" t="s">
        <v>414</v>
      </c>
      <c r="BD20" s="260">
        <v>0.11187376554955768</v>
      </c>
      <c r="BE20" s="259">
        <v>3643.8999999999996</v>
      </c>
      <c r="BF20" s="485">
        <v>42766</v>
      </c>
      <c r="BG20" s="260">
        <v>0.7628709193264489</v>
      </c>
      <c r="BH20" s="263">
        <v>3.2304445856162221</v>
      </c>
      <c r="BI20" s="264">
        <v>5.3311517603851152E-3</v>
      </c>
      <c r="BJ20" s="264">
        <v>4.7663924071827173E-2</v>
      </c>
      <c r="BK20" s="264">
        <v>1.2753635806052722E-2</v>
      </c>
      <c r="BL20" s="264">
        <v>0.74616447211660297</v>
      </c>
      <c r="BM20" s="264">
        <v>0.18808681624513202</v>
      </c>
      <c r="BN20" s="253"/>
      <c r="BO20" s="683">
        <v>3.2513484950000002</v>
      </c>
      <c r="BP20" s="266"/>
      <c r="BQ20" s="250" t="s">
        <v>98</v>
      </c>
      <c r="BR20" s="246">
        <v>0.5</v>
      </c>
      <c r="BS20" s="246"/>
      <c r="BT20" s="481"/>
      <c r="BU20" s="246">
        <v>0.5</v>
      </c>
      <c r="BV20" s="246">
        <v>1</v>
      </c>
      <c r="BW20" s="246"/>
      <c r="BX20" s="246"/>
      <c r="BY20" s="246">
        <v>1</v>
      </c>
      <c r="BZ20" s="246">
        <v>0</v>
      </c>
      <c r="CA20" s="246"/>
      <c r="CB20" s="246"/>
      <c r="CC20" s="246"/>
      <c r="CD20" s="246"/>
      <c r="CE20" s="246"/>
      <c r="CF20" s="246"/>
      <c r="CG20" s="246"/>
      <c r="CH20" s="246"/>
      <c r="CI20" s="246"/>
      <c r="CJ20" s="246"/>
      <c r="CK20" s="246"/>
      <c r="CL20" s="246"/>
      <c r="CM20" s="246"/>
      <c r="CN20" s="407" t="s">
        <v>950</v>
      </c>
      <c r="CO20" s="562"/>
      <c r="CP20" s="562" t="s">
        <v>949</v>
      </c>
      <c r="CQ20" s="246" t="s">
        <v>359</v>
      </c>
      <c r="CR20" s="246" t="s">
        <v>54</v>
      </c>
      <c r="CS20" s="269"/>
      <c r="CT20" s="270"/>
      <c r="CU20" s="270"/>
      <c r="CV20" s="283"/>
      <c r="CW20" s="283"/>
      <c r="CX20" s="283"/>
      <c r="CY20" s="283"/>
      <c r="CZ20" s="272" t="s">
        <v>93</v>
      </c>
      <c r="DA20" s="273"/>
      <c r="DB20" s="274"/>
      <c r="DC20" s="275"/>
      <c r="DD20" s="275"/>
      <c r="DE20" s="275"/>
      <c r="DF20" s="275"/>
      <c r="DG20" s="275"/>
      <c r="DH20" s="275"/>
      <c r="DI20" s="275"/>
      <c r="DJ20" s="276"/>
      <c r="DK20" s="271"/>
      <c r="DL20" s="277"/>
      <c r="DM20" s="278"/>
      <c r="DN20" s="278"/>
      <c r="DO20" s="278"/>
      <c r="DP20" s="279"/>
      <c r="DQ20" s="280"/>
      <c r="DR20" s="280"/>
      <c r="DS20" s="412" t="s">
        <v>1394</v>
      </c>
    </row>
    <row r="21" spans="1:123" s="560" customFormat="1" ht="20.25" customHeight="1">
      <c r="A21" s="477">
        <v>20155.20163</v>
      </c>
      <c r="B21" s="271" t="s">
        <v>951</v>
      </c>
      <c r="C21" s="562" t="s">
        <v>54</v>
      </c>
      <c r="D21" s="562" t="s">
        <v>246</v>
      </c>
      <c r="E21" s="404" t="s">
        <v>89</v>
      </c>
      <c r="F21" s="271" t="s">
        <v>1245</v>
      </c>
      <c r="G21" s="660"/>
      <c r="H21" s="562" t="s">
        <v>1246</v>
      </c>
      <c r="I21" s="562" t="s">
        <v>436</v>
      </c>
      <c r="J21" s="562" t="s">
        <v>91</v>
      </c>
      <c r="K21" s="562" t="s">
        <v>114</v>
      </c>
      <c r="L21" s="241">
        <v>0.25</v>
      </c>
      <c r="M21" s="284" t="s">
        <v>963</v>
      </c>
      <c r="N21" s="242" t="s">
        <v>275</v>
      </c>
      <c r="O21" s="243" t="s">
        <v>1371</v>
      </c>
      <c r="P21" s="243" t="s">
        <v>1371</v>
      </c>
      <c r="Q21" s="243" t="s">
        <v>1372</v>
      </c>
      <c r="R21" s="243"/>
      <c r="S21" s="246" t="s">
        <v>952</v>
      </c>
      <c r="T21" s="247">
        <v>1.8008</v>
      </c>
      <c r="U21" s="248">
        <v>105.929</v>
      </c>
      <c r="V21" s="248">
        <v>26.482250000000001</v>
      </c>
      <c r="W21" s="249" t="s">
        <v>1328</v>
      </c>
      <c r="X21" s="250"/>
      <c r="Y21" s="251">
        <v>2</v>
      </c>
      <c r="Z21" s="251"/>
      <c r="AA21" s="247"/>
      <c r="AB21" s="250"/>
      <c r="AC21" s="252">
        <v>2997</v>
      </c>
      <c r="AD21" s="413">
        <v>41743</v>
      </c>
      <c r="AE21" s="245" t="s">
        <v>172</v>
      </c>
      <c r="AF21" s="627">
        <v>179.24999299999999</v>
      </c>
      <c r="AG21" s="253"/>
      <c r="AH21" s="413">
        <v>42004</v>
      </c>
      <c r="AI21" s="414">
        <v>179.25</v>
      </c>
      <c r="AJ21" s="254"/>
      <c r="AK21" s="254"/>
      <c r="AL21" s="254" t="s">
        <v>312</v>
      </c>
      <c r="AM21" s="255">
        <v>6.6098326359832635E-2</v>
      </c>
      <c r="AN21" s="258">
        <v>6.409116568277913E-2</v>
      </c>
      <c r="AO21" s="255">
        <v>8.3103866645566279E-2</v>
      </c>
      <c r="AP21" s="257">
        <v>535.061880886935</v>
      </c>
      <c r="AQ21" s="257">
        <v>534.81618416851302</v>
      </c>
      <c r="AR21" s="257"/>
      <c r="AS21" s="257"/>
      <c r="AT21" s="258">
        <v>-4.5919308999308194E-4</v>
      </c>
      <c r="AU21" s="259" t="s">
        <v>1139</v>
      </c>
      <c r="AV21" s="260">
        <v>0.13440372059716821</v>
      </c>
      <c r="AW21" s="552">
        <v>9214.5</v>
      </c>
      <c r="AX21" s="553">
        <v>43646</v>
      </c>
      <c r="AY21" s="259" t="s">
        <v>1140</v>
      </c>
      <c r="AZ21" s="260">
        <v>0.13034787501685097</v>
      </c>
      <c r="BA21" s="552">
        <v>7407.5</v>
      </c>
      <c r="BB21" s="553">
        <v>44377</v>
      </c>
      <c r="BC21" s="259" t="s">
        <v>1141</v>
      </c>
      <c r="BD21" s="260">
        <v>9.5237069943944611E-2</v>
      </c>
      <c r="BE21" s="552">
        <v>5384</v>
      </c>
      <c r="BF21" s="553">
        <v>45443</v>
      </c>
      <c r="BG21" s="260">
        <v>1</v>
      </c>
      <c r="BH21" s="263">
        <v>4.9660252264912508</v>
      </c>
      <c r="BI21" s="264">
        <v>1.0748257706719317E-2</v>
      </c>
      <c r="BJ21" s="264">
        <v>4.029028747927494E-2</v>
      </c>
      <c r="BK21" s="264">
        <v>3.9835166579065606E-2</v>
      </c>
      <c r="BL21" s="264">
        <v>5.0691428935394675E-2</v>
      </c>
      <c r="BM21" s="264">
        <v>0.85843485929954544</v>
      </c>
      <c r="BN21" s="253"/>
      <c r="BO21" s="683">
        <v>5.7754258749999998</v>
      </c>
      <c r="BP21" s="266"/>
      <c r="BQ21" s="250" t="s">
        <v>98</v>
      </c>
      <c r="BR21" s="246">
        <v>0.25</v>
      </c>
      <c r="BS21" s="246"/>
      <c r="BT21" s="407"/>
      <c r="BU21" s="246">
        <v>0.25</v>
      </c>
      <c r="BV21" s="246">
        <v>1</v>
      </c>
      <c r="BW21" s="246"/>
      <c r="BX21" s="246"/>
      <c r="BY21" s="246">
        <v>0</v>
      </c>
      <c r="BZ21" s="246">
        <v>0</v>
      </c>
      <c r="CA21" s="246" t="s">
        <v>965</v>
      </c>
      <c r="CB21" s="246" t="s">
        <v>966</v>
      </c>
      <c r="CC21" s="246" t="s">
        <v>967</v>
      </c>
      <c r="CD21" s="395" t="s">
        <v>968</v>
      </c>
      <c r="CE21" s="246" t="s">
        <v>969</v>
      </c>
      <c r="CF21" s="246" t="s">
        <v>970</v>
      </c>
      <c r="CG21" s="246" t="s">
        <v>971</v>
      </c>
      <c r="CH21" s="395" t="s">
        <v>972</v>
      </c>
      <c r="CI21" s="246" t="s">
        <v>973</v>
      </c>
      <c r="CJ21" s="562" t="s">
        <v>1049</v>
      </c>
      <c r="CK21" s="562" t="s">
        <v>1050</v>
      </c>
      <c r="CL21" s="562" t="s">
        <v>1051</v>
      </c>
      <c r="CM21" s="562" t="s">
        <v>1052</v>
      </c>
      <c r="CN21" s="407" t="s">
        <v>953</v>
      </c>
      <c r="CO21" s="562"/>
      <c r="CP21" s="562" t="s">
        <v>951</v>
      </c>
      <c r="CQ21" s="246" t="s">
        <v>436</v>
      </c>
      <c r="CR21" s="246" t="s">
        <v>54</v>
      </c>
      <c r="CS21" s="270"/>
      <c r="CT21" s="270"/>
      <c r="CU21" s="283"/>
      <c r="CV21" s="283"/>
      <c r="CW21" s="283"/>
      <c r="CX21" s="283"/>
      <c r="CY21" s="272"/>
      <c r="CZ21" s="272" t="s">
        <v>509</v>
      </c>
      <c r="DA21" s="274"/>
      <c r="DB21" s="275"/>
      <c r="DC21" s="275"/>
      <c r="DD21" s="275"/>
      <c r="DE21" s="275"/>
      <c r="DF21" s="275"/>
      <c r="DG21" s="275"/>
      <c r="DH21" s="275"/>
      <c r="DI21" s="276"/>
      <c r="DJ21" s="271"/>
      <c r="DK21" s="277"/>
      <c r="DL21" s="278"/>
      <c r="DM21" s="278"/>
      <c r="DN21" s="278"/>
      <c r="DO21" s="279"/>
      <c r="DP21" s="280"/>
      <c r="DQ21" s="280"/>
      <c r="DR21" s="565"/>
      <c r="DS21" s="412" t="s">
        <v>1395</v>
      </c>
    </row>
    <row r="22" spans="1:123" s="560" customFormat="1" ht="20.25" customHeight="1">
      <c r="A22" s="477">
        <v>20153.201539999998</v>
      </c>
      <c r="B22" s="271" t="s">
        <v>954</v>
      </c>
      <c r="C22" s="562" t="s">
        <v>54</v>
      </c>
      <c r="D22" s="562" t="s">
        <v>246</v>
      </c>
      <c r="E22" s="404" t="s">
        <v>89</v>
      </c>
      <c r="F22" s="271" t="s">
        <v>1203</v>
      </c>
      <c r="G22" s="271"/>
      <c r="H22" s="568"/>
      <c r="I22" s="562" t="s">
        <v>436</v>
      </c>
      <c r="J22" s="562" t="s">
        <v>91</v>
      </c>
      <c r="K22" s="562" t="s">
        <v>114</v>
      </c>
      <c r="L22" s="241">
        <v>0.5</v>
      </c>
      <c r="M22" s="284" t="s">
        <v>962</v>
      </c>
      <c r="N22" s="242" t="s">
        <v>275</v>
      </c>
      <c r="O22" s="243">
        <v>4</v>
      </c>
      <c r="P22" s="243">
        <v>4</v>
      </c>
      <c r="Q22" s="243">
        <v>3</v>
      </c>
      <c r="R22" s="243"/>
      <c r="S22" s="246">
        <v>1983</v>
      </c>
      <c r="T22" s="247">
        <v>0.56730000000000003</v>
      </c>
      <c r="U22" s="248">
        <v>60.489220000000003</v>
      </c>
      <c r="V22" s="248">
        <v>30.244610000000002</v>
      </c>
      <c r="W22" s="249">
        <v>1300</v>
      </c>
      <c r="X22" s="250"/>
      <c r="Y22" s="251">
        <v>2</v>
      </c>
      <c r="Z22" s="251"/>
      <c r="AA22" s="247"/>
      <c r="AB22" s="250"/>
      <c r="AC22" s="252">
        <v>240</v>
      </c>
      <c r="AD22" s="413">
        <v>41743</v>
      </c>
      <c r="AE22" s="245" t="s">
        <v>172</v>
      </c>
      <c r="AF22" s="627">
        <v>199.999999995</v>
      </c>
      <c r="AG22" s="253"/>
      <c r="AH22" s="413">
        <v>42004</v>
      </c>
      <c r="AI22" s="414">
        <v>200</v>
      </c>
      <c r="AJ22" s="254"/>
      <c r="AK22" s="254"/>
      <c r="AL22" s="254" t="s">
        <v>110</v>
      </c>
      <c r="AM22" s="255" t="s">
        <v>1521</v>
      </c>
      <c r="AN22" s="258">
        <v>5.9363370001484082E-2</v>
      </c>
      <c r="AO22" s="255">
        <v>8.7499999999999994E-2</v>
      </c>
      <c r="AP22" s="257">
        <v>445.41716697368628</v>
      </c>
      <c r="AQ22" s="257">
        <v>435.79561438260606</v>
      </c>
      <c r="AR22" s="257"/>
      <c r="AS22" s="257"/>
      <c r="AT22" s="258">
        <v>-2.1601216352868199E-2</v>
      </c>
      <c r="AU22" s="259" t="s">
        <v>353</v>
      </c>
      <c r="AV22" s="260">
        <v>0.16259211642247626</v>
      </c>
      <c r="AW22" s="259">
        <v>9303</v>
      </c>
      <c r="AX22" s="485">
        <v>44165</v>
      </c>
      <c r="AY22" s="259" t="s">
        <v>1142</v>
      </c>
      <c r="AZ22" s="260">
        <v>0.14715821061928872</v>
      </c>
      <c r="BA22" s="259">
        <v>8374</v>
      </c>
      <c r="BB22" s="485">
        <v>43220</v>
      </c>
      <c r="BC22" s="259" t="s">
        <v>1143</v>
      </c>
      <c r="BD22" s="260">
        <v>9.2484593133296891E-2</v>
      </c>
      <c r="BE22" s="259">
        <v>5348</v>
      </c>
      <c r="BF22" s="485">
        <v>42277</v>
      </c>
      <c r="BG22" s="260">
        <v>1</v>
      </c>
      <c r="BH22" s="263">
        <v>3.3582988050350204</v>
      </c>
      <c r="BI22" s="264">
        <v>0.21410042745129934</v>
      </c>
      <c r="BJ22" s="264">
        <v>0.10105094661489233</v>
      </c>
      <c r="BK22" s="264">
        <v>8.2719679682679001E-2</v>
      </c>
      <c r="BL22" s="264">
        <v>6.8856972093085431E-2</v>
      </c>
      <c r="BM22" s="264">
        <v>0.53327197415804384</v>
      </c>
      <c r="BN22" s="253"/>
      <c r="BO22" s="683">
        <v>3.78535354</v>
      </c>
      <c r="BP22" s="266"/>
      <c r="BQ22" s="250" t="s">
        <v>98</v>
      </c>
      <c r="BR22" s="246">
        <v>0.5</v>
      </c>
      <c r="BS22" s="246"/>
      <c r="BT22" s="407"/>
      <c r="BU22" s="246">
        <v>0.5</v>
      </c>
      <c r="BV22" s="246">
        <v>1</v>
      </c>
      <c r="BW22" s="246"/>
      <c r="BX22" s="246"/>
      <c r="BY22" s="246">
        <v>0</v>
      </c>
      <c r="BZ22" s="246">
        <v>0</v>
      </c>
      <c r="CA22" s="562" t="s">
        <v>307</v>
      </c>
      <c r="CB22" s="562" t="s">
        <v>1055</v>
      </c>
      <c r="CC22" s="562" t="s">
        <v>1056</v>
      </c>
      <c r="CD22" s="394" t="s">
        <v>1057</v>
      </c>
      <c r="CE22" s="562" t="s">
        <v>320</v>
      </c>
      <c r="CF22" s="562" t="s">
        <v>1055</v>
      </c>
      <c r="CG22" s="562" t="s">
        <v>1056</v>
      </c>
      <c r="CH22" s="394" t="s">
        <v>1057</v>
      </c>
      <c r="CI22" s="268" t="s">
        <v>158</v>
      </c>
      <c r="CJ22" s="268" t="s">
        <v>309</v>
      </c>
      <c r="CK22" s="268" t="s">
        <v>1058</v>
      </c>
      <c r="CL22" s="268" t="s">
        <v>1059</v>
      </c>
      <c r="CM22" s="396" t="s">
        <v>1060</v>
      </c>
      <c r="CN22" s="407" t="s">
        <v>955</v>
      </c>
      <c r="CO22" s="562"/>
      <c r="CP22" s="562" t="s">
        <v>954</v>
      </c>
      <c r="CQ22" s="246" t="s">
        <v>436</v>
      </c>
      <c r="CR22" s="246" t="s">
        <v>54</v>
      </c>
      <c r="CS22" s="270"/>
      <c r="CT22" s="270"/>
      <c r="CU22" s="283"/>
      <c r="CV22" s="283"/>
      <c r="CW22" s="283"/>
      <c r="CX22" s="283"/>
      <c r="CY22" s="272"/>
      <c r="CZ22" s="272" t="s">
        <v>509</v>
      </c>
      <c r="DA22" s="274"/>
      <c r="DB22" s="275"/>
      <c r="DC22" s="275"/>
      <c r="DD22" s="275"/>
      <c r="DE22" s="275"/>
      <c r="DF22" s="275"/>
      <c r="DG22" s="275"/>
      <c r="DH22" s="275"/>
      <c r="DI22" s="276"/>
      <c r="DJ22" s="271"/>
      <c r="DK22" s="277"/>
      <c r="DL22" s="278"/>
      <c r="DM22" s="278"/>
      <c r="DN22" s="278"/>
      <c r="DO22" s="279"/>
      <c r="DP22" s="280"/>
      <c r="DQ22" s="280"/>
      <c r="DR22" s="565"/>
      <c r="DS22" s="412" t="s">
        <v>1396</v>
      </c>
    </row>
    <row r="23" spans="1:123" s="560" customFormat="1" ht="20.25" customHeight="1">
      <c r="A23" s="477">
        <v>20172</v>
      </c>
      <c r="B23" s="271" t="s">
        <v>956</v>
      </c>
      <c r="C23" s="562" t="s">
        <v>54</v>
      </c>
      <c r="D23" s="562" t="s">
        <v>261</v>
      </c>
      <c r="E23" s="404" t="s">
        <v>89</v>
      </c>
      <c r="F23" s="271" t="s">
        <v>1207</v>
      </c>
      <c r="G23" s="271" t="s">
        <v>1213</v>
      </c>
      <c r="H23" s="562"/>
      <c r="I23" s="562" t="s">
        <v>499</v>
      </c>
      <c r="J23" s="562" t="s">
        <v>91</v>
      </c>
      <c r="K23" s="562" t="s">
        <v>114</v>
      </c>
      <c r="L23" s="241">
        <v>0.25</v>
      </c>
      <c r="M23" s="284" t="s">
        <v>964</v>
      </c>
      <c r="N23" s="242" t="s">
        <v>171</v>
      </c>
      <c r="O23" s="243">
        <v>5</v>
      </c>
      <c r="P23" s="243">
        <v>5</v>
      </c>
      <c r="Q23" s="243">
        <v>4</v>
      </c>
      <c r="R23" s="243" t="s">
        <v>940</v>
      </c>
      <c r="S23" s="246">
        <v>2010</v>
      </c>
      <c r="T23" s="247">
        <v>0.34379999999999999</v>
      </c>
      <c r="U23" s="248">
        <v>22.405799999999999</v>
      </c>
      <c r="V23" s="248">
        <v>5.6014499999999998</v>
      </c>
      <c r="W23" s="249">
        <v>1570</v>
      </c>
      <c r="X23" s="250"/>
      <c r="Y23" s="251">
        <v>1</v>
      </c>
      <c r="Z23" s="251"/>
      <c r="AA23" s="247"/>
      <c r="AB23" s="250"/>
      <c r="AC23" s="252">
        <v>96</v>
      </c>
      <c r="AD23" s="413">
        <v>41743</v>
      </c>
      <c r="AE23" s="245" t="s">
        <v>172</v>
      </c>
      <c r="AF23" s="627">
        <v>59.5</v>
      </c>
      <c r="AG23" s="253"/>
      <c r="AH23" s="413">
        <v>42004</v>
      </c>
      <c r="AI23" s="414">
        <v>59.5</v>
      </c>
      <c r="AJ23" s="254"/>
      <c r="AK23" s="254"/>
      <c r="AL23" s="254"/>
      <c r="AM23" s="255" t="s">
        <v>627</v>
      </c>
      <c r="AN23" s="258">
        <v>7.3010067226890754E-2</v>
      </c>
      <c r="AO23" s="255">
        <v>0.08</v>
      </c>
      <c r="AP23" s="257">
        <v>712.40174475495871</v>
      </c>
      <c r="AQ23" s="257">
        <v>729.78769783859252</v>
      </c>
      <c r="AR23" s="257"/>
      <c r="AS23" s="257"/>
      <c r="AT23" s="258">
        <v>2.4404703121009296E-2</v>
      </c>
      <c r="AU23" s="259" t="s">
        <v>1145</v>
      </c>
      <c r="AV23" s="260">
        <v>0.71533231715283641</v>
      </c>
      <c r="AW23" s="259">
        <v>7846.05</v>
      </c>
      <c r="AX23" s="485">
        <v>44712</v>
      </c>
      <c r="AY23" s="259" t="s">
        <v>1530</v>
      </c>
      <c r="AZ23" s="260">
        <v>6.8994166065051696E-2</v>
      </c>
      <c r="BA23" s="259">
        <v>785.55</v>
      </c>
      <c r="BB23" s="485">
        <v>43251</v>
      </c>
      <c r="BC23" s="259" t="s">
        <v>1146</v>
      </c>
      <c r="BD23" s="260">
        <v>6.0527702423028844E-2</v>
      </c>
      <c r="BE23" s="259">
        <v>785.15</v>
      </c>
      <c r="BF23" s="485">
        <v>44012</v>
      </c>
      <c r="BG23" s="260">
        <v>1</v>
      </c>
      <c r="BH23" s="263">
        <v>6.6085999509483457</v>
      </c>
      <c r="BI23" s="264">
        <v>4.7489341313031777E-4</v>
      </c>
      <c r="BJ23" s="264">
        <v>3.5034613366613168E-4</v>
      </c>
      <c r="BK23" s="264">
        <v>0</v>
      </c>
      <c r="BL23" s="264">
        <v>5.6806348746293561E-2</v>
      </c>
      <c r="BM23" s="264">
        <v>0.94236841170690999</v>
      </c>
      <c r="BN23" s="253"/>
      <c r="BO23" s="683">
        <v>2.1998030625</v>
      </c>
      <c r="BP23" s="266"/>
      <c r="BQ23" s="250" t="s">
        <v>98</v>
      </c>
      <c r="BR23" s="246">
        <v>0.25</v>
      </c>
      <c r="BS23" s="246"/>
      <c r="BT23" s="407"/>
      <c r="BU23" s="246">
        <v>0.25</v>
      </c>
      <c r="BV23" s="246">
        <v>1</v>
      </c>
      <c r="BW23" s="246"/>
      <c r="BX23" s="246"/>
      <c r="BY23" s="246">
        <v>0</v>
      </c>
      <c r="BZ23" s="246">
        <v>0</v>
      </c>
      <c r="CA23" s="562" t="s">
        <v>731</v>
      </c>
      <c r="CB23" s="562" t="s">
        <v>732</v>
      </c>
      <c r="CC23" s="562" t="s">
        <v>733</v>
      </c>
      <c r="CD23" s="482" t="s">
        <v>734</v>
      </c>
      <c r="CE23" s="562" t="s">
        <v>731</v>
      </c>
      <c r="CF23" s="562" t="s">
        <v>732</v>
      </c>
      <c r="CG23" s="562" t="s">
        <v>733</v>
      </c>
      <c r="CH23" s="482" t="s">
        <v>734</v>
      </c>
      <c r="CI23" s="562"/>
      <c r="CJ23" s="246"/>
      <c r="CK23" s="246"/>
      <c r="CL23" s="246"/>
      <c r="CM23" s="246"/>
      <c r="CN23" s="407" t="s">
        <v>957</v>
      </c>
      <c r="CO23" s="562"/>
      <c r="CP23" s="562" t="s">
        <v>956</v>
      </c>
      <c r="CQ23" s="246" t="s">
        <v>499</v>
      </c>
      <c r="CR23" s="246" t="s">
        <v>54</v>
      </c>
      <c r="CS23" s="269"/>
      <c r="CT23" s="270"/>
      <c r="CU23" s="270"/>
      <c r="CV23" s="283"/>
      <c r="CW23" s="283"/>
      <c r="CX23" s="283"/>
      <c r="CY23" s="283"/>
      <c r="CZ23" s="272" t="s">
        <v>509</v>
      </c>
      <c r="DA23" s="273"/>
      <c r="DB23" s="274"/>
      <c r="DC23" s="275"/>
      <c r="DD23" s="275"/>
      <c r="DE23" s="275"/>
      <c r="DF23" s="275"/>
      <c r="DG23" s="275"/>
      <c r="DH23" s="275"/>
      <c r="DI23" s="275"/>
      <c r="DJ23" s="276"/>
      <c r="DK23" s="271"/>
      <c r="DL23" s="277"/>
      <c r="DM23" s="278"/>
      <c r="DN23" s="278"/>
      <c r="DO23" s="278"/>
      <c r="DP23" s="279"/>
      <c r="DQ23" s="280"/>
      <c r="DR23" s="280"/>
      <c r="DS23" s="412" t="s">
        <v>1397</v>
      </c>
    </row>
    <row r="24" spans="1:123" s="560" customFormat="1" ht="20.25" customHeight="1">
      <c r="A24" s="477">
        <v>20174</v>
      </c>
      <c r="B24" s="271" t="s">
        <v>958</v>
      </c>
      <c r="C24" s="562" t="s">
        <v>54</v>
      </c>
      <c r="D24" s="562" t="s">
        <v>261</v>
      </c>
      <c r="E24" s="404" t="s">
        <v>89</v>
      </c>
      <c r="F24" s="271" t="s">
        <v>1204</v>
      </c>
      <c r="G24" s="386" t="s">
        <v>1205</v>
      </c>
      <c r="H24" s="562"/>
      <c r="I24" s="562" t="s">
        <v>499</v>
      </c>
      <c r="J24" s="562" t="s">
        <v>91</v>
      </c>
      <c r="K24" s="562" t="s">
        <v>92</v>
      </c>
      <c r="L24" s="241">
        <v>0.5</v>
      </c>
      <c r="M24" s="284" t="s">
        <v>962</v>
      </c>
      <c r="N24" s="242" t="s">
        <v>959</v>
      </c>
      <c r="O24" s="243">
        <v>4</v>
      </c>
      <c r="P24" s="243">
        <v>4</v>
      </c>
      <c r="Q24" s="243">
        <v>4</v>
      </c>
      <c r="R24" s="243"/>
      <c r="S24" s="246">
        <v>2002</v>
      </c>
      <c r="T24" s="247">
        <v>0.59099999999999997</v>
      </c>
      <c r="U24" s="248">
        <v>8.76</v>
      </c>
      <c r="V24" s="248">
        <v>4.38</v>
      </c>
      <c r="W24" s="249">
        <v>1800</v>
      </c>
      <c r="X24" s="250"/>
      <c r="Y24" s="251">
        <v>1</v>
      </c>
      <c r="Z24" s="251"/>
      <c r="AA24" s="247"/>
      <c r="AB24" s="250"/>
      <c r="AC24" s="252">
        <v>161</v>
      </c>
      <c r="AD24" s="413">
        <v>41743</v>
      </c>
      <c r="AE24" s="245" t="s">
        <v>172</v>
      </c>
      <c r="AF24" s="627">
        <v>20</v>
      </c>
      <c r="AG24" s="253"/>
      <c r="AH24" s="413">
        <v>42004</v>
      </c>
      <c r="AI24" s="414">
        <v>20</v>
      </c>
      <c r="AJ24" s="254"/>
      <c r="AK24" s="254" t="s">
        <v>110</v>
      </c>
      <c r="AL24" s="254" t="s">
        <v>1531</v>
      </c>
      <c r="AM24" s="255" t="s">
        <v>1531</v>
      </c>
      <c r="AN24" s="258">
        <v>0.13208700000000001</v>
      </c>
      <c r="AO24" s="255">
        <v>0.08</v>
      </c>
      <c r="AP24" s="257">
        <v>543.08500834932067</v>
      </c>
      <c r="AQ24" s="257">
        <v>639.45001220703125</v>
      </c>
      <c r="AR24" s="257"/>
      <c r="AS24" s="257"/>
      <c r="AT24" s="258">
        <v>0.17743999995618939</v>
      </c>
      <c r="AU24" s="259" t="s">
        <v>1147</v>
      </c>
      <c r="AV24" s="260">
        <v>1</v>
      </c>
      <c r="AW24" s="259">
        <v>8760</v>
      </c>
      <c r="AX24" s="485">
        <v>43008</v>
      </c>
      <c r="AY24" s="259" t="s">
        <v>93</v>
      </c>
      <c r="AZ24" s="260" t="s">
        <v>93</v>
      </c>
      <c r="BA24" s="259" t="s">
        <v>93</v>
      </c>
      <c r="BB24" s="485" t="s">
        <v>93</v>
      </c>
      <c r="BC24" s="259" t="s">
        <v>93</v>
      </c>
      <c r="BD24" s="260" t="s">
        <v>93</v>
      </c>
      <c r="BE24" s="259" t="s">
        <v>93</v>
      </c>
      <c r="BF24" s="485" t="s">
        <v>93</v>
      </c>
      <c r="BG24" s="260">
        <v>1</v>
      </c>
      <c r="BH24" s="263">
        <v>2.7500000000000004</v>
      </c>
      <c r="BI24" s="264">
        <v>0</v>
      </c>
      <c r="BJ24" s="264">
        <v>0</v>
      </c>
      <c r="BK24" s="264">
        <v>0</v>
      </c>
      <c r="BL24" s="264">
        <v>0</v>
      </c>
      <c r="BM24" s="264">
        <v>1</v>
      </c>
      <c r="BN24" s="253"/>
      <c r="BO24" s="683">
        <v>1.217648885</v>
      </c>
      <c r="BP24" s="266"/>
      <c r="BQ24" s="250" t="s">
        <v>98</v>
      </c>
      <c r="BR24" s="246">
        <v>0.5</v>
      </c>
      <c r="BS24" s="246"/>
      <c r="BT24" s="407"/>
      <c r="BU24" s="246">
        <v>0.5</v>
      </c>
      <c r="BV24" s="246">
        <v>1</v>
      </c>
      <c r="BW24" s="246"/>
      <c r="BX24" s="246"/>
      <c r="BY24" s="246">
        <v>0</v>
      </c>
      <c r="BZ24" s="246">
        <v>0</v>
      </c>
      <c r="CA24" s="562" t="s">
        <v>731</v>
      </c>
      <c r="CB24" s="562" t="s">
        <v>732</v>
      </c>
      <c r="CC24" s="562" t="s">
        <v>733</v>
      </c>
      <c r="CD24" s="482" t="s">
        <v>734</v>
      </c>
      <c r="CE24" s="562" t="s">
        <v>731</v>
      </c>
      <c r="CF24" s="562" t="s">
        <v>732</v>
      </c>
      <c r="CG24" s="562" t="s">
        <v>733</v>
      </c>
      <c r="CH24" s="482" t="s">
        <v>734</v>
      </c>
      <c r="CI24" s="246"/>
      <c r="CJ24" s="246"/>
      <c r="CK24" s="246"/>
      <c r="CL24" s="246"/>
      <c r="CM24" s="246"/>
      <c r="CN24" s="407" t="s">
        <v>960</v>
      </c>
      <c r="CO24" s="562"/>
      <c r="CP24" s="562" t="s">
        <v>958</v>
      </c>
      <c r="CQ24" s="246" t="s">
        <v>499</v>
      </c>
      <c r="CR24" s="246" t="s">
        <v>54</v>
      </c>
      <c r="CS24" s="269"/>
      <c r="CT24" s="270"/>
      <c r="CU24" s="270"/>
      <c r="CV24" s="283"/>
      <c r="CW24" s="283"/>
      <c r="CX24" s="283"/>
      <c r="CY24" s="283"/>
      <c r="CZ24" s="272" t="s">
        <v>93</v>
      </c>
      <c r="DA24" s="273"/>
      <c r="DB24" s="274"/>
      <c r="DC24" s="275"/>
      <c r="DD24" s="275"/>
      <c r="DE24" s="275"/>
      <c r="DF24" s="275"/>
      <c r="DG24" s="275"/>
      <c r="DH24" s="275"/>
      <c r="DI24" s="275"/>
      <c r="DJ24" s="276"/>
      <c r="DK24" s="271"/>
      <c r="DL24" s="277"/>
      <c r="DM24" s="278"/>
      <c r="DN24" s="278"/>
      <c r="DO24" s="278"/>
      <c r="DP24" s="279"/>
      <c r="DQ24" s="280"/>
      <c r="DR24" s="280"/>
      <c r="DS24" s="412" t="s">
        <v>1398</v>
      </c>
    </row>
    <row r="25" spans="1:123" s="560" customFormat="1" ht="20.25" customHeight="1">
      <c r="A25" s="546">
        <v>20012</v>
      </c>
      <c r="B25" s="271" t="s">
        <v>87</v>
      </c>
      <c r="C25" s="562" t="s">
        <v>54</v>
      </c>
      <c r="D25" s="562" t="s">
        <v>88</v>
      </c>
      <c r="E25" s="404" t="s">
        <v>89</v>
      </c>
      <c r="F25" s="271" t="s">
        <v>839</v>
      </c>
      <c r="G25" s="271"/>
      <c r="H25" s="562"/>
      <c r="I25" s="562" t="s">
        <v>90</v>
      </c>
      <c r="J25" s="562" t="s">
        <v>91</v>
      </c>
      <c r="K25" s="562" t="s">
        <v>92</v>
      </c>
      <c r="L25" s="241">
        <v>1</v>
      </c>
      <c r="M25" s="242" t="s">
        <v>93</v>
      </c>
      <c r="N25" s="242" t="s">
        <v>831</v>
      </c>
      <c r="O25" s="243">
        <v>5</v>
      </c>
      <c r="P25" s="243">
        <v>4.5</v>
      </c>
      <c r="Q25" s="244">
        <v>4</v>
      </c>
      <c r="R25" s="245"/>
      <c r="S25" s="246">
        <v>1997</v>
      </c>
      <c r="T25" s="247">
        <v>0.2</v>
      </c>
      <c r="U25" s="248">
        <v>11.430960000000001</v>
      </c>
      <c r="V25" s="248">
        <v>11.430960000000001</v>
      </c>
      <c r="W25" s="249">
        <v>1625</v>
      </c>
      <c r="X25" s="250"/>
      <c r="Y25" s="251">
        <v>1</v>
      </c>
      <c r="Z25" s="251" t="s">
        <v>93</v>
      </c>
      <c r="AA25" s="247"/>
      <c r="AB25" s="250" t="s">
        <v>93</v>
      </c>
      <c r="AC25" s="252">
        <v>68</v>
      </c>
      <c r="AD25" s="413">
        <v>36767</v>
      </c>
      <c r="AE25" s="245" t="s">
        <v>94</v>
      </c>
      <c r="AF25" s="683">
        <v>56.999999729999999</v>
      </c>
      <c r="AG25" s="565"/>
      <c r="AH25" s="485">
        <v>42004</v>
      </c>
      <c r="AI25" s="414">
        <v>57</v>
      </c>
      <c r="AJ25" s="254"/>
      <c r="AK25" s="559" t="s">
        <v>1103</v>
      </c>
      <c r="AL25" s="559" t="s">
        <v>1103</v>
      </c>
      <c r="AM25" s="569">
        <v>7.2499999999999995E-2</v>
      </c>
      <c r="AN25" s="258">
        <v>7.516757930342538E-2</v>
      </c>
      <c r="AO25" s="569" t="s">
        <v>1531</v>
      </c>
      <c r="AP25" s="257">
        <v>420.0515347327451</v>
      </c>
      <c r="AQ25" s="257">
        <v>436.74135784329724</v>
      </c>
      <c r="AR25" s="257"/>
      <c r="AS25" s="257"/>
      <c r="AT25" s="258">
        <v>3.9732798789012702E-2</v>
      </c>
      <c r="AU25" s="259" t="s">
        <v>96</v>
      </c>
      <c r="AV25" s="260">
        <v>0.91814357315002859</v>
      </c>
      <c r="AW25" s="249">
        <v>10873.36</v>
      </c>
      <c r="AX25" s="485">
        <v>45382</v>
      </c>
      <c r="AY25" s="259" t="s">
        <v>97</v>
      </c>
      <c r="AZ25" s="260">
        <v>3.4522960657351956E-2</v>
      </c>
      <c r="BA25" s="249">
        <v>198.89999999999998</v>
      </c>
      <c r="BB25" s="485">
        <v>43465</v>
      </c>
      <c r="BC25" s="259" t="s">
        <v>1100</v>
      </c>
      <c r="BD25" s="260">
        <v>1.781960014782271E-2</v>
      </c>
      <c r="BE25" s="249">
        <v>158</v>
      </c>
      <c r="BF25" s="485">
        <v>44255</v>
      </c>
      <c r="BG25" s="260">
        <v>1</v>
      </c>
      <c r="BH25" s="263">
        <v>8.8586573104431761</v>
      </c>
      <c r="BI25" s="264">
        <v>0</v>
      </c>
      <c r="BJ25" s="264">
        <v>0</v>
      </c>
      <c r="BK25" s="264">
        <v>0</v>
      </c>
      <c r="BL25" s="264">
        <v>0</v>
      </c>
      <c r="BM25" s="264">
        <v>1</v>
      </c>
      <c r="BN25" s="265"/>
      <c r="BO25" s="683">
        <v>1.97898676</v>
      </c>
      <c r="BP25" s="266"/>
      <c r="BQ25" s="250" t="s">
        <v>98</v>
      </c>
      <c r="BR25" s="246">
        <v>1</v>
      </c>
      <c r="BS25" s="246"/>
      <c r="BT25" s="481"/>
      <c r="BU25" s="246"/>
      <c r="BV25" s="246">
        <v>1</v>
      </c>
      <c r="BW25" s="246"/>
      <c r="BX25" s="246"/>
      <c r="BY25" s="246">
        <v>0</v>
      </c>
      <c r="BZ25" s="246">
        <v>0</v>
      </c>
      <c r="CA25" s="246" t="s">
        <v>1066</v>
      </c>
      <c r="CB25" s="246" t="s">
        <v>1067</v>
      </c>
      <c r="CC25" s="482" t="s">
        <v>1068</v>
      </c>
      <c r="CD25" s="484" t="s">
        <v>1069</v>
      </c>
      <c r="CE25" s="562" t="s">
        <v>99</v>
      </c>
      <c r="CF25" s="562" t="s">
        <v>100</v>
      </c>
      <c r="CG25" s="562" t="s">
        <v>101</v>
      </c>
      <c r="CH25" s="562" t="s">
        <v>102</v>
      </c>
      <c r="CI25" s="562" t="s">
        <v>103</v>
      </c>
      <c r="CJ25" s="562" t="s">
        <v>104</v>
      </c>
      <c r="CK25" s="562" t="s">
        <v>105</v>
      </c>
      <c r="CL25" s="562" t="s">
        <v>106</v>
      </c>
      <c r="CM25" s="562" t="s">
        <v>107</v>
      </c>
      <c r="CN25" s="562" t="s">
        <v>108</v>
      </c>
      <c r="CO25" s="562"/>
      <c r="CP25" s="268" t="s">
        <v>87</v>
      </c>
      <c r="CQ25" s="246" t="s">
        <v>498</v>
      </c>
      <c r="CR25" s="246" t="s">
        <v>54</v>
      </c>
      <c r="CS25" s="269"/>
      <c r="CT25" s="270"/>
      <c r="CU25" s="270"/>
      <c r="CV25" s="271"/>
      <c r="CW25" s="271"/>
      <c r="CX25" s="271"/>
      <c r="CY25" s="271"/>
      <c r="CZ25" s="272" t="s">
        <v>93</v>
      </c>
      <c r="DA25" s="273"/>
      <c r="DB25" s="274"/>
      <c r="DC25" s="275"/>
      <c r="DD25" s="275"/>
      <c r="DE25" s="275"/>
      <c r="DF25" s="275"/>
      <c r="DG25" s="275"/>
      <c r="DH25" s="275"/>
      <c r="DI25" s="275"/>
      <c r="DJ25" s="276"/>
      <c r="DK25" s="271"/>
      <c r="DL25" s="277"/>
      <c r="DM25" s="278"/>
      <c r="DN25" s="278"/>
      <c r="DO25" s="278"/>
      <c r="DP25" s="279"/>
      <c r="DQ25" s="280"/>
      <c r="DS25" s="412">
        <v>20012</v>
      </c>
    </row>
    <row r="26" spans="1:123" s="560" customFormat="1" ht="20.25" customHeight="1">
      <c r="A26" s="546">
        <v>20048</v>
      </c>
      <c r="B26" s="271" t="s">
        <v>111</v>
      </c>
      <c r="C26" s="562" t="s">
        <v>54</v>
      </c>
      <c r="D26" s="562" t="s">
        <v>112</v>
      </c>
      <c r="E26" s="404" t="s">
        <v>89</v>
      </c>
      <c r="F26" s="271" t="s">
        <v>1216</v>
      </c>
      <c r="G26" s="271"/>
      <c r="H26" s="562"/>
      <c r="I26" s="562" t="s">
        <v>113</v>
      </c>
      <c r="J26" s="562" t="s">
        <v>91</v>
      </c>
      <c r="K26" s="562" t="s">
        <v>114</v>
      </c>
      <c r="L26" s="241">
        <v>0.5</v>
      </c>
      <c r="M26" s="242" t="s">
        <v>115</v>
      </c>
      <c r="N26" s="242" t="s">
        <v>713</v>
      </c>
      <c r="O26" s="244">
        <v>5</v>
      </c>
      <c r="P26" s="244">
        <v>4.5</v>
      </c>
      <c r="Q26" s="243">
        <v>4</v>
      </c>
      <c r="R26" s="245"/>
      <c r="S26" s="246">
        <v>1987</v>
      </c>
      <c r="T26" s="247">
        <v>0.8</v>
      </c>
      <c r="U26" s="248">
        <v>44.333800000100005</v>
      </c>
      <c r="V26" s="248">
        <v>22.166900000050003</v>
      </c>
      <c r="W26" s="249">
        <v>1050</v>
      </c>
      <c r="X26" s="250"/>
      <c r="Y26" s="251">
        <v>2</v>
      </c>
      <c r="Z26" s="251" t="s">
        <v>93</v>
      </c>
      <c r="AA26" s="247"/>
      <c r="AB26" s="250" t="s">
        <v>93</v>
      </c>
      <c r="AC26" s="252">
        <v>799</v>
      </c>
      <c r="AD26" s="413">
        <v>36144</v>
      </c>
      <c r="AE26" s="245" t="s">
        <v>94</v>
      </c>
      <c r="AF26" s="627">
        <v>127.78014110000001</v>
      </c>
      <c r="AG26" s="253"/>
      <c r="AH26" s="485">
        <v>41639</v>
      </c>
      <c r="AI26" s="414">
        <v>125</v>
      </c>
      <c r="AJ26" s="559"/>
      <c r="AK26" s="559" t="s">
        <v>1103</v>
      </c>
      <c r="AL26" s="559" t="s">
        <v>1516</v>
      </c>
      <c r="AM26" s="569">
        <v>0.08</v>
      </c>
      <c r="AN26" s="258">
        <v>8.1924889970245926E-2</v>
      </c>
      <c r="AO26" s="569" t="s">
        <v>1532</v>
      </c>
      <c r="AP26" s="257">
        <v>449.55726921908274</v>
      </c>
      <c r="AQ26" s="257">
        <v>443.64443446942488</v>
      </c>
      <c r="AR26" s="257"/>
      <c r="AS26" s="257"/>
      <c r="AT26" s="258">
        <v>-1.3152572885605725E-2</v>
      </c>
      <c r="AU26" s="259" t="s">
        <v>153</v>
      </c>
      <c r="AV26" s="260">
        <v>0.20666169454274516</v>
      </c>
      <c r="AW26" s="249">
        <v>5426.9000000000005</v>
      </c>
      <c r="AX26" s="485">
        <v>42613</v>
      </c>
      <c r="AY26" s="259" t="s">
        <v>117</v>
      </c>
      <c r="AZ26" s="260">
        <v>0.10760541037332465</v>
      </c>
      <c r="BA26" s="249">
        <v>2112.5</v>
      </c>
      <c r="BB26" s="485">
        <v>42947</v>
      </c>
      <c r="BC26" s="259" t="s">
        <v>1104</v>
      </c>
      <c r="BD26" s="260">
        <v>8.8737108281167973E-2</v>
      </c>
      <c r="BE26" s="249">
        <v>4.9999999999999998E-8</v>
      </c>
      <c r="BF26" s="485">
        <v>45504</v>
      </c>
      <c r="BG26" s="260">
        <v>0.9274684326632785</v>
      </c>
      <c r="BH26" s="263">
        <v>3.0915528916778912</v>
      </c>
      <c r="BI26" s="264">
        <v>7.1597596779551742E-2</v>
      </c>
      <c r="BJ26" s="264">
        <v>1.9935252018780009E-2</v>
      </c>
      <c r="BK26" s="264">
        <v>0.14084739276282443</v>
      </c>
      <c r="BL26" s="264">
        <v>0.16207034724517635</v>
      </c>
      <c r="BM26" s="264">
        <v>0.60554941119366745</v>
      </c>
      <c r="BN26" s="265"/>
      <c r="BO26" s="683">
        <v>5.1781105599999995</v>
      </c>
      <c r="BP26" s="266"/>
      <c r="BQ26" s="250" t="s">
        <v>98</v>
      </c>
      <c r="BR26" s="246">
        <v>0.5</v>
      </c>
      <c r="BS26" s="246"/>
      <c r="BT26" s="246"/>
      <c r="BU26" s="246"/>
      <c r="BV26" s="246">
        <v>1</v>
      </c>
      <c r="BW26" s="246"/>
      <c r="BX26" s="246"/>
      <c r="BY26" s="246">
        <v>1</v>
      </c>
      <c r="BZ26" s="246">
        <v>0</v>
      </c>
      <c r="CA26" s="562" t="s">
        <v>118</v>
      </c>
      <c r="CB26" s="562" t="s">
        <v>119</v>
      </c>
      <c r="CC26" s="562" t="s">
        <v>120</v>
      </c>
      <c r="CD26" s="562" t="s">
        <v>121</v>
      </c>
      <c r="CE26" s="562" t="s">
        <v>122</v>
      </c>
      <c r="CF26" s="562" t="s">
        <v>123</v>
      </c>
      <c r="CG26" s="562" t="s">
        <v>592</v>
      </c>
      <c r="CH26" s="562" t="s">
        <v>124</v>
      </c>
      <c r="CI26" s="562" t="s">
        <v>198</v>
      </c>
      <c r="CJ26" s="562" t="s">
        <v>704</v>
      </c>
      <c r="CK26" s="562" t="s">
        <v>705</v>
      </c>
      <c r="CL26" s="562" t="s">
        <v>706</v>
      </c>
      <c r="CM26" s="331" t="s">
        <v>707</v>
      </c>
      <c r="CN26" s="562" t="s">
        <v>125</v>
      </c>
      <c r="CO26" s="562"/>
      <c r="CP26" s="268" t="s">
        <v>111</v>
      </c>
      <c r="CQ26" s="246" t="s">
        <v>422</v>
      </c>
      <c r="CR26" s="246" t="s">
        <v>54</v>
      </c>
      <c r="CS26" s="269"/>
      <c r="CT26" s="270"/>
      <c r="CU26" s="270"/>
      <c r="CV26" s="283"/>
      <c r="CW26" s="283"/>
      <c r="CX26" s="283"/>
      <c r="CY26" s="283"/>
      <c r="CZ26" s="272" t="s">
        <v>93</v>
      </c>
      <c r="DA26" s="273"/>
      <c r="DB26" s="274"/>
      <c r="DC26" s="275"/>
      <c r="DD26" s="275"/>
      <c r="DE26" s="275"/>
      <c r="DF26" s="275"/>
      <c r="DG26" s="275"/>
      <c r="DH26" s="275"/>
      <c r="DI26" s="275"/>
      <c r="DJ26" s="276"/>
      <c r="DK26" s="271"/>
      <c r="DL26" s="277"/>
      <c r="DM26" s="278"/>
      <c r="DN26" s="278"/>
      <c r="DO26" s="278"/>
      <c r="DP26" s="279"/>
      <c r="DQ26" s="280"/>
      <c r="DR26" s="407"/>
      <c r="DS26" s="412">
        <v>20048</v>
      </c>
    </row>
    <row r="27" spans="1:123" s="560" customFormat="1" ht="20.25" customHeight="1">
      <c r="A27" s="546">
        <v>20002</v>
      </c>
      <c r="B27" s="271" t="s">
        <v>145</v>
      </c>
      <c r="C27" s="562" t="s">
        <v>54</v>
      </c>
      <c r="D27" s="562" t="s">
        <v>112</v>
      </c>
      <c r="E27" s="404" t="s">
        <v>89</v>
      </c>
      <c r="F27" s="271" t="s">
        <v>1218</v>
      </c>
      <c r="G27" s="271" t="s">
        <v>1303</v>
      </c>
      <c r="H27" s="562"/>
      <c r="I27" s="562" t="s">
        <v>146</v>
      </c>
      <c r="J27" s="562" t="s">
        <v>91</v>
      </c>
      <c r="K27" s="562" t="s">
        <v>114</v>
      </c>
      <c r="L27" s="241">
        <v>1</v>
      </c>
      <c r="M27" s="242" t="s">
        <v>93</v>
      </c>
      <c r="N27" s="242" t="s">
        <v>407</v>
      </c>
      <c r="O27" s="243">
        <v>5</v>
      </c>
      <c r="P27" s="244">
        <v>5</v>
      </c>
      <c r="Q27" s="244">
        <v>4</v>
      </c>
      <c r="R27" s="245"/>
      <c r="S27" s="246">
        <v>1987</v>
      </c>
      <c r="T27" s="247">
        <v>0.4</v>
      </c>
      <c r="U27" s="248">
        <v>19.464100000100004</v>
      </c>
      <c r="V27" s="248">
        <v>19.464100000100004</v>
      </c>
      <c r="W27" s="249">
        <v>1150</v>
      </c>
      <c r="X27" s="250"/>
      <c r="Y27" s="251">
        <v>1</v>
      </c>
      <c r="Z27" s="251" t="s">
        <v>93</v>
      </c>
      <c r="AA27" s="247"/>
      <c r="AB27" s="250" t="s">
        <v>93</v>
      </c>
      <c r="AC27" s="252">
        <v>180</v>
      </c>
      <c r="AD27" s="413">
        <v>36144</v>
      </c>
      <c r="AE27" s="245" t="s">
        <v>94</v>
      </c>
      <c r="AF27" s="627">
        <v>148.88340440000002</v>
      </c>
      <c r="AG27" s="253"/>
      <c r="AH27" s="485">
        <v>41182</v>
      </c>
      <c r="AI27" s="414">
        <v>146</v>
      </c>
      <c r="AJ27" s="559"/>
      <c r="AK27" s="559" t="s">
        <v>110</v>
      </c>
      <c r="AL27" s="559" t="s">
        <v>1533</v>
      </c>
      <c r="AM27" s="569">
        <v>7.2499999999999995E-2</v>
      </c>
      <c r="AN27" s="258">
        <v>8.8016472036019616E-2</v>
      </c>
      <c r="AO27" s="569" t="s">
        <v>623</v>
      </c>
      <c r="AP27" s="257">
        <v>588.75232247555562</v>
      </c>
      <c r="AQ27" s="257">
        <v>581.21179019168733</v>
      </c>
      <c r="AR27" s="257"/>
      <c r="AS27" s="257"/>
      <c r="AT27" s="258">
        <v>-1.28076476236429E-2</v>
      </c>
      <c r="AU27" s="259" t="s">
        <v>147</v>
      </c>
      <c r="AV27" s="260">
        <v>0.27809931448187836</v>
      </c>
      <c r="AW27" s="249">
        <v>5090.1000000000004</v>
      </c>
      <c r="AX27" s="485">
        <v>43131</v>
      </c>
      <c r="AY27" s="259" t="s">
        <v>148</v>
      </c>
      <c r="AZ27" s="260">
        <v>0.20023862901467407</v>
      </c>
      <c r="BA27" s="249">
        <v>4386.5</v>
      </c>
      <c r="BB27" s="485">
        <v>42825</v>
      </c>
      <c r="BC27" s="259" t="s">
        <v>643</v>
      </c>
      <c r="BD27" s="260">
        <v>0.10762990670019608</v>
      </c>
      <c r="BE27" s="249">
        <v>2347</v>
      </c>
      <c r="BF27" s="485">
        <v>42063</v>
      </c>
      <c r="BG27" s="260">
        <v>0.94867987731285452</v>
      </c>
      <c r="BH27" s="263">
        <v>2.576131778577575</v>
      </c>
      <c r="BI27" s="264">
        <v>4.635620600413573E-2</v>
      </c>
      <c r="BJ27" s="264">
        <v>0.11148814679014239</v>
      </c>
      <c r="BK27" s="264">
        <v>0.1436977804905768</v>
      </c>
      <c r="BL27" s="264">
        <v>0.25628961140227896</v>
      </c>
      <c r="BM27" s="264">
        <v>0.44216825531286608</v>
      </c>
      <c r="BN27" s="265"/>
      <c r="BO27" s="683">
        <v>4.5501370400000001</v>
      </c>
      <c r="BP27" s="266"/>
      <c r="BQ27" s="250" t="s">
        <v>98</v>
      </c>
      <c r="BR27" s="246">
        <v>1</v>
      </c>
      <c r="BS27" s="246"/>
      <c r="BT27" s="246"/>
      <c r="BU27" s="246"/>
      <c r="BV27" s="246">
        <v>1</v>
      </c>
      <c r="BW27" s="246"/>
      <c r="BX27" s="246"/>
      <c r="BY27" s="246">
        <v>0</v>
      </c>
      <c r="BZ27" s="246">
        <v>0</v>
      </c>
      <c r="CA27" s="562" t="s">
        <v>974</v>
      </c>
      <c r="CB27" s="562" t="s">
        <v>975</v>
      </c>
      <c r="CC27" s="562" t="s">
        <v>976</v>
      </c>
      <c r="CD27" s="394" t="s">
        <v>977</v>
      </c>
      <c r="CE27" s="562" t="s">
        <v>978</v>
      </c>
      <c r="CF27" s="562" t="s">
        <v>119</v>
      </c>
      <c r="CG27" s="562" t="s">
        <v>120</v>
      </c>
      <c r="CH27" s="394" t="s">
        <v>121</v>
      </c>
      <c r="CI27" s="562" t="s">
        <v>312</v>
      </c>
      <c r="CJ27" s="562" t="s">
        <v>608</v>
      </c>
      <c r="CK27" s="562" t="s">
        <v>1438</v>
      </c>
      <c r="CL27" s="562" t="s">
        <v>1439</v>
      </c>
      <c r="CM27" s="562" t="s">
        <v>1440</v>
      </c>
      <c r="CN27" s="562" t="s">
        <v>150</v>
      </c>
      <c r="CO27" s="562"/>
      <c r="CP27" s="268" t="s">
        <v>145</v>
      </c>
      <c r="CQ27" s="246" t="s">
        <v>422</v>
      </c>
      <c r="CR27" s="246" t="s">
        <v>54</v>
      </c>
      <c r="CS27" s="269"/>
      <c r="CT27" s="270"/>
      <c r="CU27" s="270"/>
      <c r="CV27" s="283"/>
      <c r="CW27" s="283"/>
      <c r="CX27" s="283"/>
      <c r="CY27" s="283"/>
      <c r="CZ27" s="272" t="s">
        <v>509</v>
      </c>
      <c r="DA27" s="273"/>
      <c r="DB27" s="274"/>
      <c r="DC27" s="275"/>
      <c r="DD27" s="275"/>
      <c r="DE27" s="275"/>
      <c r="DF27" s="275"/>
      <c r="DG27" s="275"/>
      <c r="DH27" s="275"/>
      <c r="DI27" s="275"/>
      <c r="DJ27" s="276"/>
      <c r="DK27" s="271"/>
      <c r="DL27" s="277"/>
      <c r="DM27" s="278"/>
      <c r="DN27" s="278"/>
      <c r="DO27" s="278"/>
      <c r="DP27" s="279"/>
      <c r="DQ27" s="280"/>
      <c r="DR27" s="407"/>
      <c r="DS27" s="412">
        <v>20002</v>
      </c>
    </row>
    <row r="28" spans="1:123" s="560" customFormat="1" ht="20.25" customHeight="1">
      <c r="A28" s="546">
        <v>20020</v>
      </c>
      <c r="B28" s="271" t="s">
        <v>163</v>
      </c>
      <c r="C28" s="562" t="s">
        <v>54</v>
      </c>
      <c r="D28" s="562" t="s">
        <v>112</v>
      </c>
      <c r="E28" s="404" t="s">
        <v>89</v>
      </c>
      <c r="F28" s="271" t="s">
        <v>1441</v>
      </c>
      <c r="G28" s="271"/>
      <c r="H28" s="562"/>
      <c r="I28" s="562" t="s">
        <v>151</v>
      </c>
      <c r="J28" s="562" t="s">
        <v>109</v>
      </c>
      <c r="K28" s="562" t="s">
        <v>114</v>
      </c>
      <c r="L28" s="241">
        <v>1</v>
      </c>
      <c r="M28" s="242" t="s">
        <v>93</v>
      </c>
      <c r="N28" s="242" t="s">
        <v>713</v>
      </c>
      <c r="O28" s="244">
        <v>5</v>
      </c>
      <c r="P28" s="244">
        <v>5</v>
      </c>
      <c r="Q28" s="243">
        <v>4</v>
      </c>
      <c r="R28" s="245"/>
      <c r="S28" s="246">
        <v>1984</v>
      </c>
      <c r="T28" s="247">
        <v>1</v>
      </c>
      <c r="U28" s="248">
        <v>19.8</v>
      </c>
      <c r="V28" s="248">
        <v>19.8</v>
      </c>
      <c r="W28" s="249">
        <v>1480</v>
      </c>
      <c r="X28" s="250"/>
      <c r="Y28" s="251">
        <v>1</v>
      </c>
      <c r="Z28" s="251" t="s">
        <v>93</v>
      </c>
      <c r="AA28" s="247"/>
      <c r="AB28" s="250" t="s">
        <v>93</v>
      </c>
      <c r="AC28" s="252">
        <v>353</v>
      </c>
      <c r="AD28" s="413">
        <v>35551</v>
      </c>
      <c r="AE28" s="245" t="s">
        <v>94</v>
      </c>
      <c r="AF28" s="627">
        <v>78.526956999999996</v>
      </c>
      <c r="AG28" s="253"/>
      <c r="AH28" s="485">
        <v>41820</v>
      </c>
      <c r="AI28" s="414">
        <v>78.5</v>
      </c>
      <c r="AJ28" s="559"/>
      <c r="AK28" s="559"/>
      <c r="AL28" s="559" t="s">
        <v>152</v>
      </c>
      <c r="AM28" s="569">
        <v>8.2500000000000004E-2</v>
      </c>
      <c r="AN28" s="258">
        <v>0.13884842118611573</v>
      </c>
      <c r="AO28" s="569" t="s">
        <v>1534</v>
      </c>
      <c r="AP28" s="257"/>
      <c r="AQ28" s="257"/>
      <c r="AR28" s="257"/>
      <c r="AS28" s="257"/>
      <c r="AT28" s="552"/>
      <c r="AU28" s="259" t="s">
        <v>96</v>
      </c>
      <c r="AV28" s="260">
        <v>0.59845388492082385</v>
      </c>
      <c r="AW28" s="249">
        <v>12273</v>
      </c>
      <c r="AX28" s="485">
        <v>42338</v>
      </c>
      <c r="AY28" s="259" t="s">
        <v>153</v>
      </c>
      <c r="AZ28" s="260">
        <v>0.21689097143336458</v>
      </c>
      <c r="BA28" s="249">
        <v>4438.1000000000004</v>
      </c>
      <c r="BB28" s="485">
        <v>42035</v>
      </c>
      <c r="BC28" s="259" t="s">
        <v>1108</v>
      </c>
      <c r="BD28" s="260">
        <v>0.13649912719605015</v>
      </c>
      <c r="BE28" s="249">
        <v>4438.1000000000004</v>
      </c>
      <c r="BF28" s="485">
        <v>43496</v>
      </c>
      <c r="BG28" s="260">
        <v>1</v>
      </c>
      <c r="BH28" s="263">
        <v>1.2299082458242245</v>
      </c>
      <c r="BI28" s="264">
        <v>0</v>
      </c>
      <c r="BJ28" s="264">
        <v>0.21497118591728678</v>
      </c>
      <c r="BK28" s="264">
        <v>0.61410382511050843</v>
      </c>
      <c r="BL28" s="264">
        <v>2.1825974306605773E-2</v>
      </c>
      <c r="BM28" s="264">
        <v>0.14909901466559894</v>
      </c>
      <c r="BN28" s="265"/>
      <c r="BO28" s="683">
        <v>3.4181570999999997</v>
      </c>
      <c r="BP28" s="266"/>
      <c r="BQ28" s="250" t="s">
        <v>98</v>
      </c>
      <c r="BR28" s="246">
        <v>1</v>
      </c>
      <c r="BS28" s="246"/>
      <c r="BT28" s="246"/>
      <c r="BU28" s="246"/>
      <c r="BV28" s="246">
        <v>1</v>
      </c>
      <c r="BW28" s="246"/>
      <c r="BX28" s="246"/>
      <c r="BY28" s="246">
        <v>0</v>
      </c>
      <c r="BZ28" s="246">
        <v>0</v>
      </c>
      <c r="CA28" s="562" t="s">
        <v>1009</v>
      </c>
      <c r="CB28" s="562" t="s">
        <v>1010</v>
      </c>
      <c r="CC28" s="562" t="s">
        <v>1011</v>
      </c>
      <c r="CD28" s="483" t="s">
        <v>1012</v>
      </c>
      <c r="CE28" s="562" t="s">
        <v>1009</v>
      </c>
      <c r="CF28" s="562" t="s">
        <v>1010</v>
      </c>
      <c r="CG28" s="562" t="s">
        <v>1011</v>
      </c>
      <c r="CH28" s="483" t="s">
        <v>1012</v>
      </c>
      <c r="CI28" s="562" t="s">
        <v>95</v>
      </c>
      <c r="CJ28" s="562" t="s">
        <v>104</v>
      </c>
      <c r="CK28" s="562" t="s">
        <v>159</v>
      </c>
      <c r="CL28" s="562" t="s">
        <v>160</v>
      </c>
      <c r="CM28" s="562" t="s">
        <v>161</v>
      </c>
      <c r="CN28" s="562" t="s">
        <v>162</v>
      </c>
      <c r="CO28" s="562"/>
      <c r="CP28" s="268" t="s">
        <v>163</v>
      </c>
      <c r="CQ28" s="246" t="s">
        <v>422</v>
      </c>
      <c r="CR28" s="246" t="s">
        <v>54</v>
      </c>
      <c r="CS28" s="269"/>
      <c r="CT28" s="270"/>
      <c r="CU28" s="270"/>
      <c r="CV28" s="283"/>
      <c r="CW28" s="283"/>
      <c r="CX28" s="283"/>
      <c r="CY28" s="283"/>
      <c r="CZ28" s="272" t="s">
        <v>93</v>
      </c>
      <c r="DA28" s="273"/>
      <c r="DB28" s="274"/>
      <c r="DC28" s="275"/>
      <c r="DD28" s="275"/>
      <c r="DE28" s="275"/>
      <c r="DF28" s="275"/>
      <c r="DG28" s="275"/>
      <c r="DH28" s="275"/>
      <c r="DI28" s="275"/>
      <c r="DJ28" s="276"/>
      <c r="DK28" s="271"/>
      <c r="DL28" s="277"/>
      <c r="DM28" s="278"/>
      <c r="DN28" s="278"/>
      <c r="DO28" s="278"/>
      <c r="DP28" s="279"/>
      <c r="DQ28" s="280"/>
      <c r="DR28" s="407"/>
      <c r="DS28" s="412">
        <v>20020</v>
      </c>
    </row>
    <row r="29" spans="1:123" s="560" customFormat="1" ht="20.25" customHeight="1">
      <c r="A29" s="546">
        <v>20021</v>
      </c>
      <c r="B29" s="271" t="s">
        <v>164</v>
      </c>
      <c r="C29" s="562" t="s">
        <v>54</v>
      </c>
      <c r="D29" s="562" t="s">
        <v>112</v>
      </c>
      <c r="E29" s="404" t="s">
        <v>89</v>
      </c>
      <c r="F29" s="271" t="s">
        <v>1220</v>
      </c>
      <c r="G29" s="271"/>
      <c r="H29" s="562"/>
      <c r="I29" s="562" t="s">
        <v>151</v>
      </c>
      <c r="J29" s="562" t="s">
        <v>142</v>
      </c>
      <c r="K29" s="562" t="s">
        <v>114</v>
      </c>
      <c r="L29" s="241">
        <v>1</v>
      </c>
      <c r="M29" s="242"/>
      <c r="N29" s="242" t="s">
        <v>713</v>
      </c>
      <c r="O29" s="290"/>
      <c r="P29" s="244"/>
      <c r="Q29" s="244"/>
      <c r="R29" s="245"/>
      <c r="S29" s="246"/>
      <c r="T29" s="247"/>
      <c r="U29" s="620"/>
      <c r="V29" s="248"/>
      <c r="W29" s="249"/>
      <c r="X29" s="250"/>
      <c r="Y29" s="251"/>
      <c r="Z29" s="251"/>
      <c r="AA29" s="247"/>
      <c r="AB29" s="250"/>
      <c r="AC29" s="252"/>
      <c r="AD29" s="413">
        <v>35551</v>
      </c>
      <c r="AE29" s="245" t="s">
        <v>306</v>
      </c>
      <c r="AF29" s="627"/>
      <c r="AG29" s="253"/>
      <c r="AH29" s="413"/>
      <c r="AI29" s="414"/>
      <c r="AJ29" s="254"/>
      <c r="AK29" s="254"/>
      <c r="AL29" s="254"/>
      <c r="AM29" s="255"/>
      <c r="AN29" s="415"/>
      <c r="AO29" s="256"/>
      <c r="AP29" s="257"/>
      <c r="AQ29" s="257"/>
      <c r="AR29" s="257"/>
      <c r="AS29" s="257"/>
      <c r="AT29" s="258"/>
      <c r="AU29" s="620"/>
      <c r="AV29" s="260"/>
      <c r="AW29" s="249"/>
      <c r="AX29" s="485"/>
      <c r="AY29" s="259"/>
      <c r="AZ29" s="260"/>
      <c r="BA29" s="249"/>
      <c r="BB29" s="485"/>
      <c r="BC29" s="259"/>
      <c r="BD29" s="260"/>
      <c r="BE29" s="249"/>
      <c r="BF29" s="485"/>
      <c r="BG29" s="620"/>
      <c r="BH29" s="263"/>
      <c r="BI29" s="620"/>
      <c r="BJ29" s="264"/>
      <c r="BK29" s="264"/>
      <c r="BL29" s="264"/>
      <c r="BM29" s="264"/>
      <c r="BN29" s="265"/>
      <c r="BO29" s="683">
        <v>0</v>
      </c>
      <c r="BP29" s="266"/>
      <c r="BQ29" s="250" t="s">
        <v>98</v>
      </c>
      <c r="BR29" s="246">
        <v>1</v>
      </c>
      <c r="BS29" s="246"/>
      <c r="BT29" s="246"/>
      <c r="BU29" s="246"/>
      <c r="BV29" s="246">
        <v>1</v>
      </c>
      <c r="BW29" s="246"/>
      <c r="BX29" s="246"/>
      <c r="BY29" s="246">
        <v>0</v>
      </c>
      <c r="BZ29" s="246">
        <v>1</v>
      </c>
      <c r="CA29" s="562" t="s">
        <v>1009</v>
      </c>
      <c r="CB29" s="562" t="s">
        <v>1010</v>
      </c>
      <c r="CC29" s="562" t="s">
        <v>1011</v>
      </c>
      <c r="CD29" s="394" t="s">
        <v>1012</v>
      </c>
      <c r="CE29" s="562" t="s">
        <v>863</v>
      </c>
      <c r="CF29" s="562" t="s">
        <v>860</v>
      </c>
      <c r="CG29" s="562" t="s">
        <v>861</v>
      </c>
      <c r="CH29" s="394" t="s">
        <v>862</v>
      </c>
      <c r="CI29" s="562" t="s">
        <v>158</v>
      </c>
      <c r="CJ29" s="562" t="s">
        <v>104</v>
      </c>
      <c r="CK29" s="562" t="s">
        <v>159</v>
      </c>
      <c r="CL29" s="562" t="s">
        <v>160</v>
      </c>
      <c r="CM29" s="562" t="s">
        <v>161</v>
      </c>
      <c r="CN29" s="568" t="s">
        <v>165</v>
      </c>
      <c r="CO29" s="562"/>
      <c r="CP29" s="268" t="s">
        <v>166</v>
      </c>
      <c r="CQ29" s="246" t="s">
        <v>422</v>
      </c>
      <c r="CR29" s="246" t="s">
        <v>54</v>
      </c>
      <c r="CS29" s="269"/>
      <c r="CT29" s="270"/>
      <c r="CU29" s="270"/>
      <c r="CV29" s="283"/>
      <c r="CW29" s="283"/>
      <c r="CX29" s="283"/>
      <c r="CY29" s="283"/>
      <c r="CZ29" s="272" t="s">
        <v>93</v>
      </c>
      <c r="DA29" s="273"/>
      <c r="DB29" s="274"/>
      <c r="DC29" s="275"/>
      <c r="DD29" s="275"/>
      <c r="DE29" s="275"/>
      <c r="DF29" s="275"/>
      <c r="DG29" s="275"/>
      <c r="DH29" s="275"/>
      <c r="DI29" s="275"/>
      <c r="DJ29" s="276"/>
      <c r="DK29" s="271"/>
      <c r="DL29" s="277"/>
      <c r="DM29" s="278"/>
      <c r="DN29" s="278"/>
      <c r="DO29" s="278"/>
      <c r="DP29" s="279"/>
      <c r="DQ29" s="280"/>
      <c r="DR29" s="565"/>
      <c r="DS29" s="412">
        <v>20021</v>
      </c>
    </row>
    <row r="30" spans="1:123" s="560" customFormat="1" ht="20.25" customHeight="1">
      <c r="A30" s="546">
        <v>20105</v>
      </c>
      <c r="B30" s="271" t="s">
        <v>167</v>
      </c>
      <c r="C30" s="562" t="s">
        <v>54</v>
      </c>
      <c r="D30" s="562" t="s">
        <v>112</v>
      </c>
      <c r="E30" s="404" t="s">
        <v>89</v>
      </c>
      <c r="F30" s="271" t="s">
        <v>1221</v>
      </c>
      <c r="G30" s="271" t="s">
        <v>1301</v>
      </c>
      <c r="H30" s="562" t="s">
        <v>1305</v>
      </c>
      <c r="I30" s="562" t="s">
        <v>168</v>
      </c>
      <c r="J30" s="562" t="s">
        <v>169</v>
      </c>
      <c r="K30" s="562" t="s">
        <v>114</v>
      </c>
      <c r="L30" s="241">
        <v>0.33333333333333331</v>
      </c>
      <c r="M30" s="242" t="s">
        <v>170</v>
      </c>
      <c r="N30" s="242" t="s">
        <v>832</v>
      </c>
      <c r="O30" s="244">
        <v>5</v>
      </c>
      <c r="P30" s="244">
        <v>5</v>
      </c>
      <c r="Q30" s="244"/>
      <c r="R30" s="245" t="s">
        <v>838</v>
      </c>
      <c r="S30" s="246">
        <v>2011</v>
      </c>
      <c r="T30" s="247">
        <v>0.3</v>
      </c>
      <c r="U30" s="248">
        <v>42.596499999999992</v>
      </c>
      <c r="V30" s="248">
        <v>14.198833333333329</v>
      </c>
      <c r="W30" s="249">
        <v>1600</v>
      </c>
      <c r="X30" s="250"/>
      <c r="Y30" s="251">
        <v>1</v>
      </c>
      <c r="Z30" s="251" t="s">
        <v>93</v>
      </c>
      <c r="AA30" s="247"/>
      <c r="AB30" s="250" t="s">
        <v>93</v>
      </c>
      <c r="AC30" s="252">
        <v>92</v>
      </c>
      <c r="AD30" s="413">
        <v>36739</v>
      </c>
      <c r="AE30" s="245" t="s">
        <v>172</v>
      </c>
      <c r="AF30" s="627">
        <v>263.83301573666705</v>
      </c>
      <c r="AG30" s="253"/>
      <c r="AH30" s="485">
        <v>42004</v>
      </c>
      <c r="AI30" s="414">
        <v>263.83333333299998</v>
      </c>
      <c r="AJ30" s="559"/>
      <c r="AK30" s="559"/>
      <c r="AL30" s="559" t="s">
        <v>110</v>
      </c>
      <c r="AM30" s="569">
        <v>5.7500000000000002E-2</v>
      </c>
      <c r="AN30" s="258">
        <v>5.7508496264712688E-2</v>
      </c>
      <c r="AO30" s="569" t="s">
        <v>1185</v>
      </c>
      <c r="AP30" s="257">
        <v>1051.1993697530609</v>
      </c>
      <c r="AQ30" s="257">
        <v>1177.4143790219218</v>
      </c>
      <c r="AR30" s="257"/>
      <c r="AS30" s="257"/>
      <c r="AT30" s="258">
        <v>0.1200676226608758</v>
      </c>
      <c r="AU30" s="259" t="s">
        <v>173</v>
      </c>
      <c r="AV30" s="260">
        <v>0.51336517119273584</v>
      </c>
      <c r="AW30" s="249">
        <v>7811.6666666666652</v>
      </c>
      <c r="AX30" s="485">
        <v>41882</v>
      </c>
      <c r="AY30" s="259" t="s">
        <v>96</v>
      </c>
      <c r="AZ30" s="260">
        <v>0.12594268691937865</v>
      </c>
      <c r="BA30" s="249">
        <v>1630.333333333333</v>
      </c>
      <c r="BB30" s="485">
        <v>45716</v>
      </c>
      <c r="BC30" s="259" t="s">
        <v>644</v>
      </c>
      <c r="BD30" s="260">
        <v>0.11901393404864638</v>
      </c>
      <c r="BE30" s="249">
        <v>1630.3333333333333</v>
      </c>
      <c r="BF30" s="485">
        <v>45565</v>
      </c>
      <c r="BG30" s="260">
        <v>0.95332949890249197</v>
      </c>
      <c r="BH30" s="263">
        <v>7.2007402020474407</v>
      </c>
      <c r="BI30" s="264">
        <v>3.5786418923044405E-2</v>
      </c>
      <c r="BJ30" s="264">
        <v>4.7156190317886444E-5</v>
      </c>
      <c r="BK30" s="264">
        <v>3.5214340928996245E-2</v>
      </c>
      <c r="BL30" s="264">
        <v>1.1787417375236013E-3</v>
      </c>
      <c r="BM30" s="264">
        <v>0.92777334222011787</v>
      </c>
      <c r="BN30" s="265"/>
      <c r="BO30" s="683">
        <v>6.7231422300000006</v>
      </c>
      <c r="BP30" s="266"/>
      <c r="BQ30" s="250" t="s">
        <v>98</v>
      </c>
      <c r="BR30" s="246">
        <v>0.33300000000000002</v>
      </c>
      <c r="BS30" s="246">
        <v>0.33300000000000002</v>
      </c>
      <c r="BT30" s="246">
        <v>0</v>
      </c>
      <c r="BU30" s="246"/>
      <c r="BV30" s="246">
        <v>1</v>
      </c>
      <c r="BW30" s="246"/>
      <c r="BX30" s="246"/>
      <c r="BY30" s="246">
        <v>1</v>
      </c>
      <c r="BZ30" s="246">
        <v>0</v>
      </c>
      <c r="CA30" s="562" t="s">
        <v>174</v>
      </c>
      <c r="CB30" s="562" t="s">
        <v>175</v>
      </c>
      <c r="CC30" s="562" t="s">
        <v>176</v>
      </c>
      <c r="CD30" s="562" t="s">
        <v>177</v>
      </c>
      <c r="CE30" s="562" t="s">
        <v>174</v>
      </c>
      <c r="CF30" s="562" t="s">
        <v>175</v>
      </c>
      <c r="CG30" s="562" t="s">
        <v>176</v>
      </c>
      <c r="CH30" s="562" t="s">
        <v>177</v>
      </c>
      <c r="CI30" s="562" t="s">
        <v>178</v>
      </c>
      <c r="CJ30" s="562" t="s">
        <v>1062</v>
      </c>
      <c r="CK30" s="562" t="s">
        <v>1063</v>
      </c>
      <c r="CL30" s="562" t="s">
        <v>1064</v>
      </c>
      <c r="CM30" s="331" t="s">
        <v>1065</v>
      </c>
      <c r="CN30" s="568" t="s">
        <v>591</v>
      </c>
      <c r="CO30" s="562" t="s">
        <v>179</v>
      </c>
      <c r="CP30" s="268" t="s">
        <v>167</v>
      </c>
      <c r="CQ30" s="246" t="s">
        <v>422</v>
      </c>
      <c r="CR30" s="246" t="s">
        <v>54</v>
      </c>
      <c r="CS30" s="269"/>
      <c r="CT30" s="270"/>
      <c r="CU30" s="270"/>
      <c r="CV30" s="283"/>
      <c r="CW30" s="283"/>
      <c r="CX30" s="283"/>
      <c r="CY30" s="283"/>
      <c r="CZ30" s="272" t="s">
        <v>93</v>
      </c>
      <c r="DA30" s="273"/>
      <c r="DB30" s="274"/>
      <c r="DC30" s="275"/>
      <c r="DD30" s="275"/>
      <c r="DE30" s="275"/>
      <c r="DF30" s="275"/>
      <c r="DG30" s="275"/>
      <c r="DH30" s="275"/>
      <c r="DI30" s="275"/>
      <c r="DJ30" s="276"/>
      <c r="DK30" s="271"/>
      <c r="DL30" s="277"/>
      <c r="DM30" s="278"/>
      <c r="DN30" s="278"/>
      <c r="DO30" s="278"/>
      <c r="DP30" s="279"/>
      <c r="DQ30" s="280"/>
      <c r="DR30" s="565"/>
      <c r="DS30" s="412">
        <v>20105</v>
      </c>
    </row>
    <row r="31" spans="1:123" s="560" customFormat="1" ht="20.25" customHeight="1">
      <c r="A31" s="546">
        <v>20074</v>
      </c>
      <c r="B31" s="271" t="s">
        <v>180</v>
      </c>
      <c r="C31" s="562" t="s">
        <v>54</v>
      </c>
      <c r="D31" s="562" t="s">
        <v>112</v>
      </c>
      <c r="E31" s="404" t="s">
        <v>89</v>
      </c>
      <c r="F31" s="271"/>
      <c r="G31" s="479"/>
      <c r="H31" s="565"/>
      <c r="I31" s="562" t="s">
        <v>168</v>
      </c>
      <c r="J31" s="562" t="s">
        <v>181</v>
      </c>
      <c r="K31" s="562" t="s">
        <v>93</v>
      </c>
      <c r="L31" s="241">
        <v>1</v>
      </c>
      <c r="M31" s="242"/>
      <c r="N31" s="242" t="s">
        <v>171</v>
      </c>
      <c r="O31" s="244"/>
      <c r="P31" s="244"/>
      <c r="Q31" s="244"/>
      <c r="R31" s="245"/>
      <c r="S31" s="246" t="s">
        <v>93</v>
      </c>
      <c r="T31" s="247" t="s">
        <v>93</v>
      </c>
      <c r="U31" s="620"/>
      <c r="V31" s="248"/>
      <c r="W31" s="249"/>
      <c r="X31" s="250"/>
      <c r="Y31" s="251"/>
      <c r="Z31" s="251"/>
      <c r="AA31" s="247"/>
      <c r="AB31" s="250" t="s">
        <v>93</v>
      </c>
      <c r="AC31" s="252"/>
      <c r="AD31" s="413"/>
      <c r="AE31" s="245" t="s">
        <v>94</v>
      </c>
      <c r="AF31" s="627"/>
      <c r="AG31" s="253"/>
      <c r="AH31" s="485">
        <v>42004</v>
      </c>
      <c r="AI31" s="414">
        <v>0.14001</v>
      </c>
      <c r="AJ31" s="559"/>
      <c r="AK31" s="559" t="s">
        <v>152</v>
      </c>
      <c r="AL31" s="559">
        <v>0</v>
      </c>
      <c r="AM31" s="256"/>
      <c r="AN31" s="559"/>
      <c r="AO31" s="256"/>
      <c r="AP31" s="257"/>
      <c r="AQ31" s="257"/>
      <c r="AR31" s="257"/>
      <c r="AS31" s="257"/>
      <c r="AT31" s="258"/>
      <c r="AU31" s="620"/>
      <c r="AV31" s="260"/>
      <c r="AW31" s="249"/>
      <c r="AX31" s="485"/>
      <c r="AY31" s="259"/>
      <c r="AZ31" s="260"/>
      <c r="BA31" s="249"/>
      <c r="BB31" s="485"/>
      <c r="BC31" s="259"/>
      <c r="BD31" s="260"/>
      <c r="BE31" s="249"/>
      <c r="BF31" s="485"/>
      <c r="BG31" s="620"/>
      <c r="BH31" s="263"/>
      <c r="BI31" s="620"/>
      <c r="BJ31" s="264"/>
      <c r="BK31" s="264"/>
      <c r="BL31" s="264"/>
      <c r="BM31" s="264"/>
      <c r="BN31" s="265"/>
      <c r="BO31" s="683"/>
      <c r="BP31" s="266"/>
      <c r="BQ31" s="250" t="s">
        <v>98</v>
      </c>
      <c r="BR31" s="246">
        <v>1</v>
      </c>
      <c r="BS31" s="246"/>
      <c r="BT31" s="246"/>
      <c r="BU31" s="246"/>
      <c r="BV31" s="246">
        <v>1</v>
      </c>
      <c r="BW31" s="246"/>
      <c r="BX31" s="246"/>
      <c r="BY31" s="246">
        <v>0</v>
      </c>
      <c r="BZ31" s="246">
        <v>0</v>
      </c>
      <c r="CA31" s="562"/>
      <c r="CB31" s="562"/>
      <c r="CC31" s="562"/>
      <c r="CD31" s="562"/>
      <c r="CE31" s="562"/>
      <c r="CF31" s="562"/>
      <c r="CG31" s="562"/>
      <c r="CH31" s="562"/>
      <c r="CI31" s="562"/>
      <c r="CJ31" s="562"/>
      <c r="CK31" s="562"/>
      <c r="CL31" s="562"/>
      <c r="CM31" s="562"/>
      <c r="CN31" s="568"/>
      <c r="CO31" s="562"/>
      <c r="CP31" s="268"/>
      <c r="CQ31" s="246"/>
      <c r="CR31" s="246"/>
      <c r="CS31" s="269"/>
      <c r="CT31" s="270"/>
      <c r="CU31" s="270"/>
      <c r="CV31" s="283"/>
      <c r="CW31" s="283"/>
      <c r="CX31" s="283"/>
      <c r="CY31" s="283"/>
      <c r="CZ31" s="272" t="s">
        <v>93</v>
      </c>
      <c r="DA31" s="273"/>
      <c r="DB31" s="274"/>
      <c r="DC31" s="275"/>
      <c r="DD31" s="275"/>
      <c r="DE31" s="275"/>
      <c r="DF31" s="275"/>
      <c r="DG31" s="275"/>
      <c r="DH31" s="275"/>
      <c r="DI31" s="275"/>
      <c r="DJ31" s="276"/>
      <c r="DK31" s="271"/>
      <c r="DL31" s="277"/>
      <c r="DM31" s="278"/>
      <c r="DN31" s="278"/>
      <c r="DO31" s="278"/>
      <c r="DP31" s="279"/>
      <c r="DQ31" s="280"/>
      <c r="DR31" s="565"/>
      <c r="DS31" s="412">
        <v>20074</v>
      </c>
    </row>
    <row r="32" spans="1:123" s="560" customFormat="1" ht="20.25" customHeight="1">
      <c r="A32" s="546">
        <v>20003</v>
      </c>
      <c r="B32" s="271" t="s">
        <v>182</v>
      </c>
      <c r="C32" s="562" t="s">
        <v>54</v>
      </c>
      <c r="D32" s="562" t="s">
        <v>112</v>
      </c>
      <c r="E32" s="404" t="s">
        <v>89</v>
      </c>
      <c r="F32" s="271" t="s">
        <v>1334</v>
      </c>
      <c r="G32" s="271" t="s">
        <v>1226</v>
      </c>
      <c r="H32" s="562" t="s">
        <v>1300</v>
      </c>
      <c r="I32" s="562" t="s">
        <v>168</v>
      </c>
      <c r="J32" s="562" t="s">
        <v>91</v>
      </c>
      <c r="K32" s="562" t="s">
        <v>114</v>
      </c>
      <c r="L32" s="241">
        <v>1</v>
      </c>
      <c r="M32" s="242" t="s">
        <v>93</v>
      </c>
      <c r="N32" s="242" t="s">
        <v>832</v>
      </c>
      <c r="O32" s="244">
        <v>5</v>
      </c>
      <c r="P32" s="243">
        <v>4.5</v>
      </c>
      <c r="Q32" s="243">
        <v>3.5</v>
      </c>
      <c r="R32" s="245"/>
      <c r="S32" s="246">
        <v>1990</v>
      </c>
      <c r="T32" s="247">
        <v>0.4</v>
      </c>
      <c r="U32" s="248">
        <v>32.128500000000003</v>
      </c>
      <c r="V32" s="248">
        <v>32.128500000000003</v>
      </c>
      <c r="W32" s="249">
        <v>1250</v>
      </c>
      <c r="X32" s="250"/>
      <c r="Y32" s="251">
        <v>1</v>
      </c>
      <c r="Z32" s="251" t="s">
        <v>93</v>
      </c>
      <c r="AA32" s="247"/>
      <c r="AB32" s="250" t="s">
        <v>93</v>
      </c>
      <c r="AC32" s="252">
        <v>169</v>
      </c>
      <c r="AD32" s="413">
        <v>36144</v>
      </c>
      <c r="AE32" s="245" t="s">
        <v>94</v>
      </c>
      <c r="AF32" s="627">
        <v>279.19301280000002</v>
      </c>
      <c r="AG32" s="253"/>
      <c r="AH32" s="485">
        <v>41547</v>
      </c>
      <c r="AI32" s="414">
        <v>270</v>
      </c>
      <c r="AJ32" s="559"/>
      <c r="AK32" s="559" t="s">
        <v>1103</v>
      </c>
      <c r="AL32" s="559" t="s">
        <v>1184</v>
      </c>
      <c r="AM32" s="569">
        <v>6.7500000000000004E-2</v>
      </c>
      <c r="AN32" s="258">
        <v>7.3637272630198147E-2</v>
      </c>
      <c r="AO32" s="569" t="s">
        <v>1535</v>
      </c>
      <c r="AP32" s="257">
        <v>625.00407776610871</v>
      </c>
      <c r="AQ32" s="257">
        <v>618.63852570285906</v>
      </c>
      <c r="AR32" s="257"/>
      <c r="AS32" s="257"/>
      <c r="AT32" s="258">
        <v>-1.0184816851117877E-2</v>
      </c>
      <c r="AU32" s="259" t="s">
        <v>183</v>
      </c>
      <c r="AV32" s="260">
        <v>0.19013146894110527</v>
      </c>
      <c r="AW32" s="249">
        <v>5826</v>
      </c>
      <c r="AX32" s="485">
        <v>42094</v>
      </c>
      <c r="AY32" s="259" t="s">
        <v>746</v>
      </c>
      <c r="AZ32" s="260">
        <v>0.1422991301868296</v>
      </c>
      <c r="BA32" s="249">
        <v>4236.8</v>
      </c>
      <c r="BB32" s="485">
        <v>42825</v>
      </c>
      <c r="BC32" s="259" t="s">
        <v>184</v>
      </c>
      <c r="BD32" s="260">
        <v>0.11592167762991212</v>
      </c>
      <c r="BE32" s="249">
        <v>4244</v>
      </c>
      <c r="BF32" s="485">
        <v>42916</v>
      </c>
      <c r="BG32" s="260">
        <v>0.98778343215525155</v>
      </c>
      <c r="BH32" s="263">
        <v>2.5359781526305278</v>
      </c>
      <c r="BI32" s="264">
        <v>2.7650464573428495E-2</v>
      </c>
      <c r="BJ32" s="264">
        <v>0.20293075139651437</v>
      </c>
      <c r="BK32" s="264">
        <v>0.21990313201493317</v>
      </c>
      <c r="BL32" s="264">
        <v>0.2242040517277829</v>
      </c>
      <c r="BM32" s="264">
        <v>0.32531160028734107</v>
      </c>
      <c r="BN32" s="265"/>
      <c r="BO32" s="683">
        <v>8.1622878399999994</v>
      </c>
      <c r="BP32" s="266"/>
      <c r="BQ32" s="250" t="s">
        <v>98</v>
      </c>
      <c r="BR32" s="246">
        <v>1</v>
      </c>
      <c r="BS32" s="246"/>
      <c r="BT32" s="246"/>
      <c r="BU32" s="246"/>
      <c r="BV32" s="246">
        <v>1</v>
      </c>
      <c r="BW32" s="246"/>
      <c r="BX32" s="246"/>
      <c r="BY32" s="246">
        <v>1</v>
      </c>
      <c r="BZ32" s="246">
        <v>0</v>
      </c>
      <c r="CA32" s="562" t="s">
        <v>185</v>
      </c>
      <c r="CB32" s="562" t="s">
        <v>186</v>
      </c>
      <c r="CC32" s="562" t="s">
        <v>187</v>
      </c>
      <c r="CD32" s="562" t="s">
        <v>188</v>
      </c>
      <c r="CE32" s="562" t="s">
        <v>690</v>
      </c>
      <c r="CF32" s="562" t="s">
        <v>186</v>
      </c>
      <c r="CG32" s="562" t="s">
        <v>691</v>
      </c>
      <c r="CH32" s="565" t="s">
        <v>188</v>
      </c>
      <c r="CI32" s="562"/>
      <c r="CJ32" s="562"/>
      <c r="CK32" s="562"/>
      <c r="CL32" s="562"/>
      <c r="CM32" s="562"/>
      <c r="CN32" s="568" t="s">
        <v>189</v>
      </c>
      <c r="CO32" s="562"/>
      <c r="CP32" s="268" t="s">
        <v>182</v>
      </c>
      <c r="CQ32" s="246" t="s">
        <v>422</v>
      </c>
      <c r="CR32" s="246" t="s">
        <v>54</v>
      </c>
      <c r="CS32" s="269"/>
      <c r="CT32" s="270"/>
      <c r="CU32" s="270"/>
      <c r="CV32" s="283"/>
      <c r="CW32" s="283"/>
      <c r="CX32" s="283"/>
      <c r="CY32" s="283"/>
      <c r="CZ32" s="272" t="s">
        <v>93</v>
      </c>
      <c r="DA32" s="273"/>
      <c r="DB32" s="274"/>
      <c r="DC32" s="275"/>
      <c r="DD32" s="275"/>
      <c r="DE32" s="275"/>
      <c r="DF32" s="275"/>
      <c r="DG32" s="275"/>
      <c r="DH32" s="275"/>
      <c r="DI32" s="275"/>
      <c r="DJ32" s="276"/>
      <c r="DK32" s="271"/>
      <c r="DL32" s="277"/>
      <c r="DM32" s="278"/>
      <c r="DN32" s="278"/>
      <c r="DO32" s="278"/>
      <c r="DP32" s="279"/>
      <c r="DQ32" s="280"/>
      <c r="DR32" s="565"/>
      <c r="DS32" s="412">
        <v>20003</v>
      </c>
    </row>
    <row r="33" spans="1:123" s="560" customFormat="1" ht="20.25" customHeight="1">
      <c r="A33" s="546">
        <v>20006</v>
      </c>
      <c r="B33" s="271" t="s">
        <v>190</v>
      </c>
      <c r="C33" s="562" t="s">
        <v>54</v>
      </c>
      <c r="D33" s="562" t="s">
        <v>112</v>
      </c>
      <c r="E33" s="404" t="s">
        <v>89</v>
      </c>
      <c r="F33" s="271" t="s">
        <v>1227</v>
      </c>
      <c r="G33" s="271" t="s">
        <v>1228</v>
      </c>
      <c r="H33" s="562"/>
      <c r="I33" s="562" t="s">
        <v>168</v>
      </c>
      <c r="J33" s="562" t="s">
        <v>91</v>
      </c>
      <c r="K33" s="562" t="s">
        <v>114</v>
      </c>
      <c r="L33" s="241">
        <v>0.5</v>
      </c>
      <c r="M33" s="242" t="s">
        <v>191</v>
      </c>
      <c r="N33" s="242" t="s">
        <v>832</v>
      </c>
      <c r="O33" s="244">
        <v>4.5</v>
      </c>
      <c r="P33" s="243">
        <v>4</v>
      </c>
      <c r="Q33" s="244">
        <v>3</v>
      </c>
      <c r="R33" s="245"/>
      <c r="S33" s="246">
        <v>1979</v>
      </c>
      <c r="T33" s="247">
        <v>0.4</v>
      </c>
      <c r="U33" s="248">
        <v>38.538099999999993</v>
      </c>
      <c r="V33" s="248">
        <v>19.269049999999996</v>
      </c>
      <c r="W33" s="249">
        <v>1085</v>
      </c>
      <c r="X33" s="250"/>
      <c r="Y33" s="251">
        <v>1</v>
      </c>
      <c r="Z33" s="251" t="s">
        <v>93</v>
      </c>
      <c r="AA33" s="247"/>
      <c r="AB33" s="250" t="s">
        <v>93</v>
      </c>
      <c r="AC33" s="252">
        <v>175</v>
      </c>
      <c r="AD33" s="413">
        <v>36767</v>
      </c>
      <c r="AE33" s="245" t="s">
        <v>94</v>
      </c>
      <c r="AF33" s="627">
        <v>162.68809112000002</v>
      </c>
      <c r="AG33" s="253"/>
      <c r="AH33" s="485">
        <v>41820</v>
      </c>
      <c r="AI33" s="414">
        <v>160</v>
      </c>
      <c r="AJ33" s="559"/>
      <c r="AK33" s="559" t="s">
        <v>152</v>
      </c>
      <c r="AL33" s="559" t="s">
        <v>1536</v>
      </c>
      <c r="AM33" s="569">
        <v>6.6500000000000004E-2</v>
      </c>
      <c r="AN33" s="258">
        <v>5.3393434886348172E-2</v>
      </c>
      <c r="AO33" s="569" t="s">
        <v>1516</v>
      </c>
      <c r="AP33" s="257">
        <v>584.73285412807252</v>
      </c>
      <c r="AQ33" s="257">
        <v>590.89035752885763</v>
      </c>
      <c r="AR33" s="257"/>
      <c r="AS33" s="257"/>
      <c r="AT33" s="258">
        <v>1.0530455672730945E-2</v>
      </c>
      <c r="AU33" s="259" t="s">
        <v>1537</v>
      </c>
      <c r="AV33" s="260">
        <v>0.15839445786380346</v>
      </c>
      <c r="AW33" s="249">
        <v>2963.8999999999996</v>
      </c>
      <c r="AX33" s="485">
        <v>41851</v>
      </c>
      <c r="AY33" s="259" t="s">
        <v>153</v>
      </c>
      <c r="AZ33" s="260">
        <v>0.11235020233138708</v>
      </c>
      <c r="BA33" s="249">
        <v>2824.8500000000004</v>
      </c>
      <c r="BB33" s="485">
        <v>42216</v>
      </c>
      <c r="BC33" s="259" t="s">
        <v>1109</v>
      </c>
      <c r="BD33" s="260">
        <v>5.9353958559742993E-2</v>
      </c>
      <c r="BE33" s="249">
        <v>1151.0500000000002</v>
      </c>
      <c r="BF33" s="485">
        <v>43738</v>
      </c>
      <c r="BG33" s="260">
        <v>0.86629854611410528</v>
      </c>
      <c r="BH33" s="263">
        <v>3.0115563515913331</v>
      </c>
      <c r="BI33" s="264">
        <v>0.1664995727170536</v>
      </c>
      <c r="BJ33" s="264">
        <v>6.4177970992051775E-2</v>
      </c>
      <c r="BK33" s="264">
        <v>0.1776330425890843</v>
      </c>
      <c r="BL33" s="264">
        <v>6.6753925375408557E-2</v>
      </c>
      <c r="BM33" s="264">
        <v>0.5249354883264018</v>
      </c>
      <c r="BN33" s="265"/>
      <c r="BO33" s="683">
        <v>2.1133512099999998</v>
      </c>
      <c r="BP33" s="266"/>
      <c r="BQ33" s="250" t="s">
        <v>98</v>
      </c>
      <c r="BR33" s="246">
        <v>0.5</v>
      </c>
      <c r="BS33" s="246"/>
      <c r="BT33" s="246"/>
      <c r="BU33" s="246"/>
      <c r="BV33" s="246">
        <v>1</v>
      </c>
      <c r="BW33" s="246"/>
      <c r="BX33" s="246"/>
      <c r="BY33" s="246">
        <v>1</v>
      </c>
      <c r="BZ33" s="246">
        <v>0</v>
      </c>
      <c r="CA33" s="562" t="s">
        <v>719</v>
      </c>
      <c r="CB33" s="562" t="s">
        <v>720</v>
      </c>
      <c r="CC33" s="562" t="s">
        <v>721</v>
      </c>
      <c r="CD33" s="562" t="s">
        <v>722</v>
      </c>
      <c r="CE33" s="562" t="s">
        <v>690</v>
      </c>
      <c r="CF33" s="562" t="s">
        <v>186</v>
      </c>
      <c r="CG33" s="562" t="s">
        <v>691</v>
      </c>
      <c r="CH33" s="562" t="s">
        <v>188</v>
      </c>
      <c r="CI33" s="562" t="s">
        <v>848</v>
      </c>
      <c r="CJ33" s="562" t="s">
        <v>849</v>
      </c>
      <c r="CK33" s="562" t="s">
        <v>850</v>
      </c>
      <c r="CL33" s="562" t="s">
        <v>851</v>
      </c>
      <c r="CM33" s="562" t="s">
        <v>852</v>
      </c>
      <c r="CN33" s="562" t="s">
        <v>195</v>
      </c>
      <c r="CO33" s="562"/>
      <c r="CP33" s="268" t="s">
        <v>190</v>
      </c>
      <c r="CQ33" s="246" t="s">
        <v>422</v>
      </c>
      <c r="CR33" s="246" t="s">
        <v>54</v>
      </c>
      <c r="CS33" s="269"/>
      <c r="CT33" s="270"/>
      <c r="CU33" s="270"/>
      <c r="CV33" s="283"/>
      <c r="CW33" s="283"/>
      <c r="CX33" s="283"/>
      <c r="CY33" s="283"/>
      <c r="CZ33" s="272" t="s">
        <v>93</v>
      </c>
      <c r="DA33" s="273"/>
      <c r="DB33" s="274"/>
      <c r="DC33" s="275"/>
      <c r="DD33" s="275"/>
      <c r="DE33" s="275"/>
      <c r="DF33" s="275"/>
      <c r="DG33" s="275"/>
      <c r="DH33" s="275"/>
      <c r="DI33" s="275"/>
      <c r="DJ33" s="276"/>
      <c r="DK33" s="271"/>
      <c r="DL33" s="277"/>
      <c r="DM33" s="278"/>
      <c r="DN33" s="278"/>
      <c r="DO33" s="278"/>
      <c r="DP33" s="279"/>
      <c r="DQ33" s="280"/>
      <c r="DR33" s="407"/>
      <c r="DS33" s="412">
        <v>20006</v>
      </c>
    </row>
    <row r="34" spans="1:123" s="560" customFormat="1" ht="20.25" customHeight="1">
      <c r="A34" s="546">
        <v>20065</v>
      </c>
      <c r="B34" s="271" t="s">
        <v>692</v>
      </c>
      <c r="C34" s="562" t="s">
        <v>54</v>
      </c>
      <c r="D34" s="562" t="s">
        <v>112</v>
      </c>
      <c r="E34" s="404" t="s">
        <v>89</v>
      </c>
      <c r="F34" s="271" t="s">
        <v>1229</v>
      </c>
      <c r="G34" s="271" t="s">
        <v>1299</v>
      </c>
      <c r="H34" s="562"/>
      <c r="I34" s="562" t="s">
        <v>168</v>
      </c>
      <c r="J34" s="562" t="s">
        <v>169</v>
      </c>
      <c r="K34" s="562" t="s">
        <v>114</v>
      </c>
      <c r="L34" s="241">
        <v>0.5</v>
      </c>
      <c r="M34" s="242" t="s">
        <v>196</v>
      </c>
      <c r="N34" s="242" t="s">
        <v>832</v>
      </c>
      <c r="O34" s="243" t="s">
        <v>1428</v>
      </c>
      <c r="P34" s="243" t="s">
        <v>1429</v>
      </c>
      <c r="Q34" s="243" t="s">
        <v>197</v>
      </c>
      <c r="R34" s="245"/>
      <c r="S34" s="246">
        <v>1993</v>
      </c>
      <c r="T34" s="247">
        <v>0.6</v>
      </c>
      <c r="U34" s="248">
        <v>86.239600000099998</v>
      </c>
      <c r="V34" s="248">
        <v>43.119800000049999</v>
      </c>
      <c r="W34" s="249">
        <v>1460</v>
      </c>
      <c r="X34" s="250"/>
      <c r="Y34" s="251">
        <v>3</v>
      </c>
      <c r="Z34" s="251" t="s">
        <v>93</v>
      </c>
      <c r="AA34" s="247"/>
      <c r="AB34" s="250" t="s">
        <v>93</v>
      </c>
      <c r="AC34" s="252">
        <v>654</v>
      </c>
      <c r="AD34" s="413">
        <v>36144</v>
      </c>
      <c r="AE34" s="245" t="s">
        <v>94</v>
      </c>
      <c r="AF34" s="627">
        <v>689.43743623</v>
      </c>
      <c r="AG34" s="253"/>
      <c r="AH34" s="485">
        <v>41274</v>
      </c>
      <c r="AI34" s="414">
        <v>670</v>
      </c>
      <c r="AJ34" s="559"/>
      <c r="AK34" s="559" t="s">
        <v>1061</v>
      </c>
      <c r="AL34" s="559" t="s">
        <v>1538</v>
      </c>
      <c r="AM34" s="569">
        <v>5.8384351202030761E-2</v>
      </c>
      <c r="AN34" s="258">
        <v>5.1343748018044873E-2</v>
      </c>
      <c r="AO34" s="255" t="s">
        <v>1535</v>
      </c>
      <c r="AP34" s="257">
        <v>830.38312667313221</v>
      </c>
      <c r="AQ34" s="257">
        <v>835.57482319874021</v>
      </c>
      <c r="AR34" s="257"/>
      <c r="AS34" s="257"/>
      <c r="AT34" s="258">
        <v>6.2521700632431421E-3</v>
      </c>
      <c r="AU34" s="259" t="s">
        <v>1539</v>
      </c>
      <c r="AV34" s="260">
        <v>0.187</v>
      </c>
      <c r="AW34" s="249">
        <v>7045</v>
      </c>
      <c r="AX34" s="485">
        <v>46295</v>
      </c>
      <c r="AY34" s="259" t="s">
        <v>646</v>
      </c>
      <c r="AZ34" s="260">
        <v>0.13368024162597086</v>
      </c>
      <c r="BA34" s="249">
        <v>5851.3</v>
      </c>
      <c r="BB34" s="485">
        <v>44804</v>
      </c>
      <c r="BC34" s="259" t="s">
        <v>1540</v>
      </c>
      <c r="BD34" s="260">
        <v>6.2244367409576652E-2</v>
      </c>
      <c r="BE34" s="249">
        <v>4751.4499999999989</v>
      </c>
      <c r="BF34" s="485">
        <v>47026</v>
      </c>
      <c r="BG34" s="260">
        <v>0.81816358146394674</v>
      </c>
      <c r="BH34" s="263">
        <v>5.2549363686978205</v>
      </c>
      <c r="BI34" s="264">
        <v>0.16858896876966367</v>
      </c>
      <c r="BJ34" s="264">
        <v>2.5655954919287633E-3</v>
      </c>
      <c r="BK34" s="264">
        <v>0.1527261128810242</v>
      </c>
      <c r="BL34" s="264">
        <v>0.1663628163703513</v>
      </c>
      <c r="BM34" s="264">
        <v>0.50975650648703208</v>
      </c>
      <c r="BN34" s="265"/>
      <c r="BO34" s="683">
        <v>19.854540400000001</v>
      </c>
      <c r="BP34" s="266"/>
      <c r="BQ34" s="250" t="s">
        <v>98</v>
      </c>
      <c r="BR34" s="246">
        <v>0.5</v>
      </c>
      <c r="BS34" s="246"/>
      <c r="BT34" s="246"/>
      <c r="BU34" s="246"/>
      <c r="BV34" s="246">
        <v>1</v>
      </c>
      <c r="BW34" s="246"/>
      <c r="BX34" s="246"/>
      <c r="BY34" s="246">
        <v>1</v>
      </c>
      <c r="BZ34" s="246">
        <v>0</v>
      </c>
      <c r="CA34" s="562" t="s">
        <v>605</v>
      </c>
      <c r="CB34" s="562" t="s">
        <v>1430</v>
      </c>
      <c r="CC34" s="562" t="s">
        <v>1431</v>
      </c>
      <c r="CD34" s="562" t="s">
        <v>1432</v>
      </c>
      <c r="CE34" s="562" t="s">
        <v>122</v>
      </c>
      <c r="CF34" s="562" t="s">
        <v>123</v>
      </c>
      <c r="CG34" s="562" t="s">
        <v>592</v>
      </c>
      <c r="CH34" s="331" t="s">
        <v>124</v>
      </c>
      <c r="CI34" s="562" t="s">
        <v>198</v>
      </c>
      <c r="CJ34" s="562" t="s">
        <v>1433</v>
      </c>
      <c r="CK34" s="562" t="s">
        <v>1434</v>
      </c>
      <c r="CL34" s="562" t="s">
        <v>1435</v>
      </c>
      <c r="CM34" s="562" t="s">
        <v>1436</v>
      </c>
      <c r="CN34" s="562" t="s">
        <v>199</v>
      </c>
      <c r="CO34" s="562"/>
      <c r="CP34" s="268" t="s">
        <v>200</v>
      </c>
      <c r="CQ34" s="246" t="s">
        <v>422</v>
      </c>
      <c r="CR34" s="246" t="s">
        <v>54</v>
      </c>
      <c r="CS34" s="269"/>
      <c r="CT34" s="270"/>
      <c r="CU34" s="270"/>
      <c r="CV34" s="283"/>
      <c r="CW34" s="283"/>
      <c r="CX34" s="283"/>
      <c r="CY34" s="283"/>
      <c r="CZ34" s="272" t="s">
        <v>93</v>
      </c>
      <c r="DA34" s="273"/>
      <c r="DB34" s="274"/>
      <c r="DC34" s="275"/>
      <c r="DD34" s="275"/>
      <c r="DE34" s="275"/>
      <c r="DF34" s="275"/>
      <c r="DG34" s="275"/>
      <c r="DH34" s="275"/>
      <c r="DI34" s="275"/>
      <c r="DJ34" s="276"/>
      <c r="DK34" s="271"/>
      <c r="DL34" s="277"/>
      <c r="DM34" s="278"/>
      <c r="DN34" s="278"/>
      <c r="DO34" s="278"/>
      <c r="DP34" s="279"/>
      <c r="DQ34" s="280"/>
      <c r="DR34" s="407"/>
      <c r="DS34" s="412">
        <v>20065</v>
      </c>
    </row>
    <row r="35" spans="1:123" s="560" customFormat="1" ht="20.25" customHeight="1">
      <c r="A35" s="546">
        <v>20013</v>
      </c>
      <c r="B35" s="271" t="s">
        <v>201</v>
      </c>
      <c r="C35" s="562" t="s">
        <v>54</v>
      </c>
      <c r="D35" s="562" t="s">
        <v>112</v>
      </c>
      <c r="E35" s="404" t="s">
        <v>89</v>
      </c>
      <c r="F35" s="271" t="s">
        <v>1223</v>
      </c>
      <c r="G35" s="271" t="s">
        <v>1225</v>
      </c>
      <c r="H35" s="562" t="s">
        <v>1224</v>
      </c>
      <c r="I35" s="562" t="s">
        <v>168</v>
      </c>
      <c r="J35" s="562" t="s">
        <v>91</v>
      </c>
      <c r="K35" s="562" t="s">
        <v>114</v>
      </c>
      <c r="L35" s="241">
        <v>0.5</v>
      </c>
      <c r="M35" s="242" t="s">
        <v>202</v>
      </c>
      <c r="N35" s="242" t="s">
        <v>832</v>
      </c>
      <c r="O35" s="292" t="s">
        <v>1053</v>
      </c>
      <c r="P35" s="243" t="s">
        <v>723</v>
      </c>
      <c r="Q35" s="243" t="s">
        <v>1054</v>
      </c>
      <c r="R35" s="245"/>
      <c r="S35" s="246">
        <v>1964</v>
      </c>
      <c r="T35" s="247">
        <v>0.6</v>
      </c>
      <c r="U35" s="248">
        <v>53.065600000099998</v>
      </c>
      <c r="V35" s="248">
        <v>26.532800000049999</v>
      </c>
      <c r="W35" s="249">
        <v>1020</v>
      </c>
      <c r="X35" s="250"/>
      <c r="Y35" s="251">
        <v>2</v>
      </c>
      <c r="Z35" s="251" t="s">
        <v>93</v>
      </c>
      <c r="AA35" s="247"/>
      <c r="AB35" s="250" t="s">
        <v>93</v>
      </c>
      <c r="AC35" s="252">
        <v>385</v>
      </c>
      <c r="AD35" s="413">
        <v>36767</v>
      </c>
      <c r="AE35" s="245" t="s">
        <v>94</v>
      </c>
      <c r="AF35" s="627">
        <v>324.33900022</v>
      </c>
      <c r="AG35" s="253"/>
      <c r="AH35" s="485">
        <v>41455</v>
      </c>
      <c r="AI35" s="414">
        <v>242.5</v>
      </c>
      <c r="AJ35" s="559"/>
      <c r="AK35" s="559" t="s">
        <v>1103</v>
      </c>
      <c r="AL35" s="559" t="s">
        <v>1541</v>
      </c>
      <c r="AM35" s="569">
        <v>6.2707656249999993E-2</v>
      </c>
      <c r="AN35" s="258">
        <v>6.4819642367213548E-2</v>
      </c>
      <c r="AO35" s="255" t="s">
        <v>1535</v>
      </c>
      <c r="AP35" s="257">
        <v>714.70720086238168</v>
      </c>
      <c r="AQ35" s="257">
        <v>712.79813178491668</v>
      </c>
      <c r="AR35" s="257"/>
      <c r="AS35" s="257"/>
      <c r="AT35" s="258">
        <v>-2.6711205304234802E-3</v>
      </c>
      <c r="AU35" s="259" t="s">
        <v>1542</v>
      </c>
      <c r="AV35" s="260">
        <v>8.8875337424494119E-2</v>
      </c>
      <c r="AW35" s="249">
        <v>3099.4500000000003</v>
      </c>
      <c r="AX35" s="485">
        <v>46295</v>
      </c>
      <c r="AY35" s="259" t="s">
        <v>1110</v>
      </c>
      <c r="AZ35" s="260">
        <v>8.3358941490505628E-2</v>
      </c>
      <c r="BA35" s="249">
        <v>2576.9499999999998</v>
      </c>
      <c r="BB35" s="485">
        <v>43708</v>
      </c>
      <c r="BC35" s="259" t="s">
        <v>1543</v>
      </c>
      <c r="BD35" s="260">
        <v>7.8811830975696717E-2</v>
      </c>
      <c r="BE35" s="249">
        <v>4.9999999999999998E-8</v>
      </c>
      <c r="BF35" s="485">
        <v>42916</v>
      </c>
      <c r="BG35" s="260">
        <v>0.97594863715858116</v>
      </c>
      <c r="BH35" s="263">
        <v>4.545506379090682</v>
      </c>
      <c r="BI35" s="264">
        <v>2.1380971498461677E-2</v>
      </c>
      <c r="BJ35" s="264">
        <v>4.017262715113093E-2</v>
      </c>
      <c r="BK35" s="264">
        <v>7.6501097349269215E-2</v>
      </c>
      <c r="BL35" s="264">
        <v>0.1528197140578211</v>
      </c>
      <c r="BM35" s="264">
        <v>0.70912558994331709</v>
      </c>
      <c r="BN35" s="265"/>
      <c r="BO35" s="683">
        <v>3.1522278699999999</v>
      </c>
      <c r="BP35" s="266"/>
      <c r="BQ35" s="250" t="s">
        <v>98</v>
      </c>
      <c r="BR35" s="246">
        <v>0.5</v>
      </c>
      <c r="BS35" s="246"/>
      <c r="BT35" s="246"/>
      <c r="BU35" s="246"/>
      <c r="BV35" s="246">
        <v>1</v>
      </c>
      <c r="BW35" s="246"/>
      <c r="BX35" s="246"/>
      <c r="BY35" s="246">
        <v>1</v>
      </c>
      <c r="BZ35" s="246">
        <v>0</v>
      </c>
      <c r="CA35" s="562" t="s">
        <v>307</v>
      </c>
      <c r="CB35" s="562" t="s">
        <v>452</v>
      </c>
      <c r="CC35" s="242" t="s">
        <v>853</v>
      </c>
      <c r="CD35" s="563" t="s">
        <v>854</v>
      </c>
      <c r="CE35" s="562" t="s">
        <v>185</v>
      </c>
      <c r="CF35" s="562" t="s">
        <v>186</v>
      </c>
      <c r="CG35" s="562" t="s">
        <v>187</v>
      </c>
      <c r="CH35" s="562" t="s">
        <v>188</v>
      </c>
      <c r="CI35" s="562" t="s">
        <v>203</v>
      </c>
      <c r="CJ35" s="562" t="s">
        <v>204</v>
      </c>
      <c r="CK35" s="562" t="s">
        <v>205</v>
      </c>
      <c r="CL35" s="562" t="s">
        <v>206</v>
      </c>
      <c r="CM35" s="562" t="s">
        <v>207</v>
      </c>
      <c r="CN35" s="562" t="s">
        <v>208</v>
      </c>
      <c r="CO35" s="562" t="s">
        <v>724</v>
      </c>
      <c r="CP35" s="268" t="s">
        <v>786</v>
      </c>
      <c r="CQ35" s="246" t="s">
        <v>422</v>
      </c>
      <c r="CR35" s="246" t="s">
        <v>54</v>
      </c>
      <c r="CS35" s="269"/>
      <c r="CT35" s="270"/>
      <c r="CU35" s="270"/>
      <c r="CV35" s="283"/>
      <c r="CW35" s="283"/>
      <c r="CX35" s="283"/>
      <c r="CY35" s="283"/>
      <c r="CZ35" s="272" t="s">
        <v>93</v>
      </c>
      <c r="DA35" s="273"/>
      <c r="DB35" s="274"/>
      <c r="DC35" s="275"/>
      <c r="DD35" s="275"/>
      <c r="DE35" s="275"/>
      <c r="DF35" s="275"/>
      <c r="DG35" s="275"/>
      <c r="DH35" s="275"/>
      <c r="DI35" s="275"/>
      <c r="DJ35" s="276"/>
      <c r="DK35" s="271"/>
      <c r="DL35" s="277"/>
      <c r="DM35" s="278"/>
      <c r="DN35" s="278"/>
      <c r="DO35" s="278"/>
      <c r="DP35" s="279"/>
      <c r="DQ35" s="280"/>
      <c r="DR35" s="407"/>
      <c r="DS35" s="412">
        <v>20013</v>
      </c>
    </row>
    <row r="36" spans="1:123" s="560" customFormat="1" ht="20.25" customHeight="1">
      <c r="A36" s="546">
        <v>20005</v>
      </c>
      <c r="B36" s="271" t="s">
        <v>209</v>
      </c>
      <c r="C36" s="562" t="s">
        <v>54</v>
      </c>
      <c r="D36" s="562" t="s">
        <v>112</v>
      </c>
      <c r="E36" s="404" t="s">
        <v>89</v>
      </c>
      <c r="F36" s="271" t="s">
        <v>1230</v>
      </c>
      <c r="G36" s="271" t="s">
        <v>1296</v>
      </c>
      <c r="H36" s="562" t="s">
        <v>1297</v>
      </c>
      <c r="I36" s="562" t="s">
        <v>168</v>
      </c>
      <c r="J36" s="562" t="s">
        <v>91</v>
      </c>
      <c r="K36" s="562" t="s">
        <v>114</v>
      </c>
      <c r="L36" s="241">
        <v>1</v>
      </c>
      <c r="M36" s="242" t="s">
        <v>93</v>
      </c>
      <c r="N36" s="242" t="s">
        <v>832</v>
      </c>
      <c r="O36" s="243">
        <v>5.5</v>
      </c>
      <c r="P36" s="244">
        <v>5.5</v>
      </c>
      <c r="Q36" s="244">
        <v>4</v>
      </c>
      <c r="R36" s="245"/>
      <c r="S36" s="246">
        <v>2004</v>
      </c>
      <c r="T36" s="247">
        <v>0.4</v>
      </c>
      <c r="U36" s="248">
        <v>19.664000000000001</v>
      </c>
      <c r="V36" s="248">
        <v>19.664000000000001</v>
      </c>
      <c r="W36" s="249">
        <v>2000</v>
      </c>
      <c r="X36" s="250"/>
      <c r="Y36" s="251">
        <v>1</v>
      </c>
      <c r="Z36" s="251" t="s">
        <v>93</v>
      </c>
      <c r="AA36" s="247"/>
      <c r="AB36" s="250" t="s">
        <v>93</v>
      </c>
      <c r="AC36" s="252">
        <v>113</v>
      </c>
      <c r="AD36" s="413">
        <v>37385</v>
      </c>
      <c r="AE36" s="245" t="s">
        <v>94</v>
      </c>
      <c r="AF36" s="627">
        <v>197.00000041999996</v>
      </c>
      <c r="AG36" s="253"/>
      <c r="AH36" s="485">
        <v>42004</v>
      </c>
      <c r="AI36" s="414">
        <v>197</v>
      </c>
      <c r="AJ36" s="559"/>
      <c r="AK36" s="559" t="s">
        <v>152</v>
      </c>
      <c r="AL36" s="559" t="s">
        <v>1544</v>
      </c>
      <c r="AM36" s="569">
        <v>6.8500000000000005E-2</v>
      </c>
      <c r="AN36" s="258">
        <v>5.6002720692786091E-2</v>
      </c>
      <c r="AO36" s="256" t="s">
        <v>1183</v>
      </c>
      <c r="AP36" s="257">
        <v>751.22119218377782</v>
      </c>
      <c r="AQ36" s="257">
        <v>523.46528805775404</v>
      </c>
      <c r="AR36" s="257"/>
      <c r="AS36" s="257"/>
      <c r="AT36" s="258">
        <v>-0.30318088266911652</v>
      </c>
      <c r="AU36" s="259" t="s">
        <v>211</v>
      </c>
      <c r="AV36" s="260">
        <v>0.88789514731337071</v>
      </c>
      <c r="AW36" s="249">
        <v>17547</v>
      </c>
      <c r="AX36" s="485">
        <v>43555</v>
      </c>
      <c r="AY36" s="259" t="s">
        <v>647</v>
      </c>
      <c r="AZ36" s="260">
        <v>0.1050829686551652</v>
      </c>
      <c r="BA36" s="249">
        <v>2037</v>
      </c>
      <c r="BB36" s="485">
        <v>42643</v>
      </c>
      <c r="BC36" s="259" t="s">
        <v>212</v>
      </c>
      <c r="BD36" s="260">
        <v>5.14950538347191E-3</v>
      </c>
      <c r="BE36" s="249">
        <v>80</v>
      </c>
      <c r="BF36" s="485">
        <v>42460</v>
      </c>
      <c r="BG36" s="260">
        <v>1</v>
      </c>
      <c r="BH36" s="263">
        <v>3.9172934753085422</v>
      </c>
      <c r="BI36" s="264">
        <v>0</v>
      </c>
      <c r="BJ36" s="264">
        <v>0</v>
      </c>
      <c r="BK36" s="264">
        <v>7.1842395548149945E-3</v>
      </c>
      <c r="BL36" s="264">
        <v>0.12446708045131258</v>
      </c>
      <c r="BM36" s="264">
        <v>0.86834867999387244</v>
      </c>
      <c r="BN36" s="265"/>
      <c r="BO36" s="683">
        <v>5.0246442499999997</v>
      </c>
      <c r="BP36" s="266"/>
      <c r="BQ36" s="250" t="s">
        <v>98</v>
      </c>
      <c r="BR36" s="246">
        <v>1</v>
      </c>
      <c r="BS36" s="246"/>
      <c r="BT36" s="246"/>
      <c r="BU36" s="246"/>
      <c r="BV36" s="246">
        <v>1</v>
      </c>
      <c r="BW36" s="246"/>
      <c r="BX36" s="246"/>
      <c r="BY36" s="246">
        <v>0</v>
      </c>
      <c r="BZ36" s="246">
        <v>0</v>
      </c>
      <c r="CA36" s="562" t="s">
        <v>213</v>
      </c>
      <c r="CB36" s="562" t="s">
        <v>214</v>
      </c>
      <c r="CC36" s="562" t="s">
        <v>215</v>
      </c>
      <c r="CD36" s="562" t="s">
        <v>216</v>
      </c>
      <c r="CE36" s="562" t="s">
        <v>217</v>
      </c>
      <c r="CF36" s="562" t="s">
        <v>214</v>
      </c>
      <c r="CG36" s="562" t="s">
        <v>215</v>
      </c>
      <c r="CH36" s="562" t="s">
        <v>216</v>
      </c>
      <c r="CI36" s="562"/>
      <c r="CJ36" s="562"/>
      <c r="CK36" s="562"/>
      <c r="CL36" s="562"/>
      <c r="CM36" s="562"/>
      <c r="CN36" s="562" t="s">
        <v>218</v>
      </c>
      <c r="CO36" s="562"/>
      <c r="CP36" s="293" t="s">
        <v>209</v>
      </c>
      <c r="CQ36" s="246" t="s">
        <v>422</v>
      </c>
      <c r="CR36" s="246" t="s">
        <v>54</v>
      </c>
      <c r="CS36" s="269"/>
      <c r="CT36" s="270"/>
      <c r="CU36" s="270"/>
      <c r="CV36" s="283"/>
      <c r="CW36" s="283"/>
      <c r="CX36" s="283"/>
      <c r="CY36" s="283"/>
      <c r="CZ36" s="272" t="s">
        <v>93</v>
      </c>
      <c r="DA36" s="273"/>
      <c r="DB36" s="274"/>
      <c r="DC36" s="275"/>
      <c r="DD36" s="275"/>
      <c r="DE36" s="275"/>
      <c r="DF36" s="275"/>
      <c r="DG36" s="275"/>
      <c r="DH36" s="275"/>
      <c r="DI36" s="275"/>
      <c r="DJ36" s="276"/>
      <c r="DK36" s="271"/>
      <c r="DL36" s="277"/>
      <c r="DM36" s="278"/>
      <c r="DN36" s="278"/>
      <c r="DO36" s="278"/>
      <c r="DP36" s="279"/>
      <c r="DQ36" s="280"/>
      <c r="DS36" s="412">
        <v>20005</v>
      </c>
    </row>
    <row r="37" spans="1:123" s="560" customFormat="1" ht="20.25" customHeight="1">
      <c r="A37" s="547">
        <v>20116</v>
      </c>
      <c r="B37" s="657" t="s">
        <v>1378</v>
      </c>
      <c r="C37" s="561" t="s">
        <v>54</v>
      </c>
      <c r="D37" s="561" t="s">
        <v>112</v>
      </c>
      <c r="E37" s="405" t="s">
        <v>89</v>
      </c>
      <c r="F37" s="271"/>
      <c r="G37" s="386"/>
      <c r="H37" s="562"/>
      <c r="I37" s="562"/>
      <c r="J37" s="562"/>
      <c r="K37" s="562"/>
      <c r="L37" s="241"/>
      <c r="M37" s="242"/>
      <c r="N37" s="242"/>
      <c r="O37" s="292"/>
      <c r="P37" s="244"/>
      <c r="Q37" s="244"/>
      <c r="R37" s="245"/>
      <c r="S37" s="246"/>
      <c r="T37" s="247"/>
      <c r="U37" s="248"/>
      <c r="V37" s="248"/>
      <c r="W37" s="249"/>
      <c r="X37" s="250"/>
      <c r="Y37" s="251"/>
      <c r="Z37" s="251"/>
      <c r="AA37" s="247"/>
      <c r="AB37" s="250"/>
      <c r="AC37" s="252"/>
      <c r="AD37" s="413"/>
      <c r="AE37" s="245"/>
      <c r="AF37" s="627"/>
      <c r="AG37" s="253"/>
      <c r="AH37" s="485"/>
      <c r="AI37" s="414"/>
      <c r="AJ37" s="559"/>
      <c r="AK37" s="559"/>
      <c r="AL37" s="559"/>
      <c r="AM37" s="256"/>
      <c r="AN37" s="559"/>
      <c r="AO37" s="256"/>
      <c r="AP37" s="257"/>
      <c r="AQ37" s="257"/>
      <c r="AR37" s="257"/>
      <c r="AS37" s="257"/>
      <c r="AT37" s="258"/>
      <c r="AU37" s="259"/>
      <c r="AV37" s="260"/>
      <c r="AW37" s="249"/>
      <c r="AX37" s="485"/>
      <c r="AY37" s="259"/>
      <c r="AZ37" s="260"/>
      <c r="BA37" s="249"/>
      <c r="BB37" s="485"/>
      <c r="BC37" s="259"/>
      <c r="BD37" s="260"/>
      <c r="BE37" s="249"/>
      <c r="BF37" s="485"/>
      <c r="BG37" s="260"/>
      <c r="BH37" s="263"/>
      <c r="BI37" s="260"/>
      <c r="BJ37" s="260"/>
      <c r="BK37" s="260"/>
      <c r="BL37" s="260"/>
      <c r="BM37" s="264"/>
      <c r="BN37" s="265"/>
      <c r="BO37" s="628"/>
      <c r="BP37" s="266"/>
      <c r="BQ37" s="250"/>
      <c r="BR37" s="246"/>
      <c r="BS37" s="246"/>
      <c r="BT37" s="481"/>
      <c r="BU37" s="246"/>
      <c r="BV37" s="246"/>
      <c r="BW37" s="246"/>
      <c r="BX37" s="246"/>
      <c r="BY37" s="246"/>
      <c r="BZ37" s="246"/>
      <c r="CA37" s="562"/>
      <c r="CB37" s="562"/>
      <c r="CC37" s="562"/>
      <c r="CD37" s="331"/>
      <c r="CE37" s="562"/>
      <c r="CF37" s="562"/>
      <c r="CG37" s="562"/>
      <c r="CH37" s="562"/>
      <c r="CI37" s="562"/>
      <c r="CJ37" s="562"/>
      <c r="CK37" s="562"/>
      <c r="CL37" s="562"/>
      <c r="CM37" s="562"/>
      <c r="CN37" s="568"/>
      <c r="CO37" s="562"/>
      <c r="CP37" s="293"/>
      <c r="CQ37" s="246"/>
      <c r="CR37" s="246"/>
      <c r="CS37" s="269"/>
      <c r="CT37" s="270"/>
      <c r="CU37" s="270"/>
      <c r="CV37" s="283"/>
      <c r="CW37" s="283"/>
      <c r="CX37" s="283"/>
      <c r="CY37" s="283"/>
      <c r="CZ37" s="272"/>
      <c r="DA37" s="273"/>
      <c r="DB37" s="274"/>
      <c r="DC37" s="275"/>
      <c r="DD37" s="275"/>
      <c r="DE37" s="275"/>
      <c r="DF37" s="275"/>
      <c r="DG37" s="275"/>
      <c r="DH37" s="275"/>
      <c r="DI37" s="275"/>
      <c r="DJ37" s="276"/>
      <c r="DK37" s="271"/>
      <c r="DL37" s="277"/>
      <c r="DM37" s="278"/>
      <c r="DN37" s="278"/>
      <c r="DO37" s="278"/>
      <c r="DP37" s="279"/>
      <c r="DQ37" s="280"/>
      <c r="DS37" s="412">
        <v>20116</v>
      </c>
    </row>
    <row r="38" spans="1:123" s="560" customFormat="1" ht="20.25" customHeight="1">
      <c r="A38" s="546">
        <v>20050</v>
      </c>
      <c r="B38" s="271" t="s">
        <v>219</v>
      </c>
      <c r="C38" s="562" t="s">
        <v>54</v>
      </c>
      <c r="D38" s="562" t="s">
        <v>112</v>
      </c>
      <c r="E38" s="404" t="s">
        <v>89</v>
      </c>
      <c r="F38" s="271" t="s">
        <v>1294</v>
      </c>
      <c r="G38" s="271" t="s">
        <v>1295</v>
      </c>
      <c r="H38" s="562"/>
      <c r="I38" s="562" t="s">
        <v>168</v>
      </c>
      <c r="J38" s="562" t="s">
        <v>91</v>
      </c>
      <c r="K38" s="562" t="s">
        <v>114</v>
      </c>
      <c r="L38" s="241">
        <v>0.5</v>
      </c>
      <c r="M38" s="242" t="s">
        <v>220</v>
      </c>
      <c r="N38" s="242" t="s">
        <v>832</v>
      </c>
      <c r="O38" s="292" t="s">
        <v>221</v>
      </c>
      <c r="P38" s="243" t="s">
        <v>871</v>
      </c>
      <c r="Q38" s="243" t="s">
        <v>222</v>
      </c>
      <c r="R38" s="245"/>
      <c r="S38" s="246">
        <v>1976</v>
      </c>
      <c r="T38" s="247">
        <v>0.6</v>
      </c>
      <c r="U38" s="248">
        <v>46.8255000001</v>
      </c>
      <c r="V38" s="248">
        <v>23.41275000005</v>
      </c>
      <c r="W38" s="249">
        <v>1060</v>
      </c>
      <c r="X38" s="250"/>
      <c r="Y38" s="251">
        <v>2</v>
      </c>
      <c r="Z38" s="251" t="s">
        <v>93</v>
      </c>
      <c r="AA38" s="247"/>
      <c r="AB38" s="250" t="s">
        <v>93</v>
      </c>
      <c r="AC38" s="252">
        <v>497</v>
      </c>
      <c r="AD38" s="413">
        <v>36144</v>
      </c>
      <c r="AE38" s="245" t="s">
        <v>94</v>
      </c>
      <c r="AF38" s="627">
        <v>197.12260455000001</v>
      </c>
      <c r="AG38" s="253"/>
      <c r="AH38" s="485">
        <v>41090</v>
      </c>
      <c r="AI38" s="414">
        <v>58</v>
      </c>
      <c r="AJ38" s="559"/>
      <c r="AK38" s="559" t="s">
        <v>312</v>
      </c>
      <c r="AL38" s="559" t="s">
        <v>624</v>
      </c>
      <c r="AM38" s="569">
        <v>6.8282586814292903E-2</v>
      </c>
      <c r="AN38" s="258">
        <v>7.9505189350441749E-2</v>
      </c>
      <c r="AO38" s="569" t="s">
        <v>1532</v>
      </c>
      <c r="AP38" s="257">
        <v>514.53907283719343</v>
      </c>
      <c r="AQ38" s="257">
        <v>545.10821470659471</v>
      </c>
      <c r="AR38" s="257"/>
      <c r="AS38" s="257"/>
      <c r="AT38" s="258">
        <v>5.9410729880709633E-2</v>
      </c>
      <c r="AU38" s="259" t="s">
        <v>1111</v>
      </c>
      <c r="AV38" s="260">
        <v>0.19208561676895236</v>
      </c>
      <c r="AW38" s="249">
        <v>4737</v>
      </c>
      <c r="AX38" s="485">
        <v>42613</v>
      </c>
      <c r="AY38" s="259" t="s">
        <v>1098</v>
      </c>
      <c r="AZ38" s="260">
        <v>0.1833869171404581</v>
      </c>
      <c r="BA38" s="249">
        <v>4540.75</v>
      </c>
      <c r="BB38" s="485">
        <v>42400</v>
      </c>
      <c r="BC38" s="259" t="s">
        <v>1545</v>
      </c>
      <c r="BD38" s="260">
        <v>0.10768566706538182</v>
      </c>
      <c r="BE38" s="249">
        <v>3102.4</v>
      </c>
      <c r="BF38" s="485">
        <v>42338</v>
      </c>
      <c r="BG38" s="260">
        <v>0.99265784668611623</v>
      </c>
      <c r="BH38" s="263">
        <v>2.6336495473951302</v>
      </c>
      <c r="BI38" s="264">
        <v>1.4634863660364896E-2</v>
      </c>
      <c r="BJ38" s="264">
        <v>2.5668124672376398E-2</v>
      </c>
      <c r="BK38" s="264">
        <v>0.32274061969501289</v>
      </c>
      <c r="BL38" s="264">
        <v>0.24786342019561788</v>
      </c>
      <c r="BM38" s="264">
        <v>0.38909297177662794</v>
      </c>
      <c r="BN38" s="265"/>
      <c r="BO38" s="683">
        <v>5.5808787049999999</v>
      </c>
      <c r="BP38" s="266"/>
      <c r="BQ38" s="250" t="s">
        <v>98</v>
      </c>
      <c r="BR38" s="246">
        <v>0.5</v>
      </c>
      <c r="BS38" s="246"/>
      <c r="BT38" s="481"/>
      <c r="BU38" s="246"/>
      <c r="BV38" s="246">
        <v>1</v>
      </c>
      <c r="BW38" s="246"/>
      <c r="BX38" s="246"/>
      <c r="BY38" s="246">
        <v>1</v>
      </c>
      <c r="BZ38" s="246">
        <v>0</v>
      </c>
      <c r="CA38" s="562" t="s">
        <v>223</v>
      </c>
      <c r="CB38" s="562" t="s">
        <v>224</v>
      </c>
      <c r="CC38" s="562" t="s">
        <v>225</v>
      </c>
      <c r="CD38" s="562" t="s">
        <v>226</v>
      </c>
      <c r="CE38" s="562" t="s">
        <v>223</v>
      </c>
      <c r="CF38" s="562" t="s">
        <v>224</v>
      </c>
      <c r="CG38" s="562" t="s">
        <v>225</v>
      </c>
      <c r="CH38" s="562" t="s">
        <v>226</v>
      </c>
      <c r="CI38" s="562" t="s">
        <v>1424</v>
      </c>
      <c r="CJ38" s="562" t="s">
        <v>1425</v>
      </c>
      <c r="CK38" s="562" t="s">
        <v>1426</v>
      </c>
      <c r="CL38" s="562" t="s">
        <v>193</v>
      </c>
      <c r="CM38" s="562" t="s">
        <v>1427</v>
      </c>
      <c r="CN38" s="568" t="s">
        <v>227</v>
      </c>
      <c r="CO38" s="562"/>
      <c r="CP38" s="268" t="s">
        <v>219</v>
      </c>
      <c r="CQ38" s="246" t="s">
        <v>422</v>
      </c>
      <c r="CR38" s="246" t="s">
        <v>54</v>
      </c>
      <c r="CS38" s="269"/>
      <c r="CT38" s="270"/>
      <c r="CU38" s="270"/>
      <c r="CV38" s="283"/>
      <c r="CW38" s="283"/>
      <c r="CX38" s="283"/>
      <c r="CY38" s="283"/>
      <c r="CZ38" s="272" t="s">
        <v>93</v>
      </c>
      <c r="DA38" s="273"/>
      <c r="DB38" s="274"/>
      <c r="DC38" s="275"/>
      <c r="DD38" s="275"/>
      <c r="DE38" s="275"/>
      <c r="DF38" s="275"/>
      <c r="DG38" s="275"/>
      <c r="DH38" s="275"/>
      <c r="DI38" s="275"/>
      <c r="DJ38" s="276"/>
      <c r="DK38" s="271"/>
      <c r="DL38" s="277"/>
      <c r="DM38" s="278"/>
      <c r="DN38" s="278"/>
      <c r="DO38" s="278"/>
      <c r="DP38" s="279"/>
      <c r="DQ38" s="280"/>
      <c r="DR38" s="407"/>
      <c r="DS38" s="412">
        <v>20050</v>
      </c>
    </row>
    <row r="39" spans="1:123" s="560" customFormat="1" ht="20.25" customHeight="1">
      <c r="A39" s="546">
        <v>20022</v>
      </c>
      <c r="B39" s="271" t="s">
        <v>228</v>
      </c>
      <c r="C39" s="562" t="s">
        <v>54</v>
      </c>
      <c r="D39" s="562" t="s">
        <v>112</v>
      </c>
      <c r="E39" s="404" t="s">
        <v>89</v>
      </c>
      <c r="F39" s="271" t="s">
        <v>1333</v>
      </c>
      <c r="G39" s="271" t="s">
        <v>1293</v>
      </c>
      <c r="H39" s="562"/>
      <c r="I39" s="562" t="s">
        <v>168</v>
      </c>
      <c r="J39" s="562" t="s">
        <v>91</v>
      </c>
      <c r="K39" s="562" t="s">
        <v>114</v>
      </c>
      <c r="L39" s="241">
        <v>1</v>
      </c>
      <c r="M39" s="242" t="s">
        <v>93</v>
      </c>
      <c r="N39" s="242" t="s">
        <v>832</v>
      </c>
      <c r="O39" s="292">
        <v>5</v>
      </c>
      <c r="P39" s="243">
        <v>4.5</v>
      </c>
      <c r="Q39" s="243" t="s">
        <v>131</v>
      </c>
      <c r="R39" s="245"/>
      <c r="S39" s="246">
        <v>2002</v>
      </c>
      <c r="T39" s="247">
        <v>0.4</v>
      </c>
      <c r="U39" s="248">
        <v>18.001399999999997</v>
      </c>
      <c r="V39" s="248">
        <v>18.001399999999997</v>
      </c>
      <c r="W39" s="249">
        <v>1577</v>
      </c>
      <c r="X39" s="250"/>
      <c r="Y39" s="251">
        <v>1</v>
      </c>
      <c r="Z39" s="251" t="s">
        <v>93</v>
      </c>
      <c r="AA39" s="247"/>
      <c r="AB39" s="250" t="s">
        <v>93</v>
      </c>
      <c r="AC39" s="252">
        <v>40</v>
      </c>
      <c r="AD39" s="413">
        <v>32021</v>
      </c>
      <c r="AE39" s="245" t="s">
        <v>94</v>
      </c>
      <c r="AF39" s="627">
        <v>153.56437108</v>
      </c>
      <c r="AG39" s="253"/>
      <c r="AH39" s="485">
        <v>41547</v>
      </c>
      <c r="AI39" s="414">
        <v>137</v>
      </c>
      <c r="AJ39" s="559"/>
      <c r="AK39" s="559" t="s">
        <v>110</v>
      </c>
      <c r="AL39" s="559" t="s">
        <v>1184</v>
      </c>
      <c r="AM39" s="569">
        <v>6.6680000000000003E-2</v>
      </c>
      <c r="AN39" s="258">
        <v>6.8196756359222538E-2</v>
      </c>
      <c r="AO39" s="255" t="s">
        <v>1532</v>
      </c>
      <c r="AP39" s="257">
        <v>609.8703348497861</v>
      </c>
      <c r="AQ39" s="257">
        <v>629.38939630446885</v>
      </c>
      <c r="AR39" s="257"/>
      <c r="AS39" s="257"/>
      <c r="AT39" s="258">
        <v>3.2005264626439614E-2</v>
      </c>
      <c r="AU39" s="259" t="s">
        <v>749</v>
      </c>
      <c r="AV39" s="260">
        <v>0.350399930847062</v>
      </c>
      <c r="AW39" s="249">
        <v>6300</v>
      </c>
      <c r="AX39" s="485">
        <v>45596</v>
      </c>
      <c r="AY39" s="259" t="s">
        <v>1112</v>
      </c>
      <c r="AZ39" s="260">
        <v>0.1814281388711404</v>
      </c>
      <c r="BA39" s="249">
        <v>3159.8</v>
      </c>
      <c r="BB39" s="485">
        <v>43830</v>
      </c>
      <c r="BC39" s="259" t="s">
        <v>648</v>
      </c>
      <c r="BD39" s="260">
        <v>8.3445971211900019E-2</v>
      </c>
      <c r="BE39" s="249">
        <v>1576</v>
      </c>
      <c r="BF39" s="485">
        <v>42916</v>
      </c>
      <c r="BG39" s="260">
        <v>0.96071416667592524</v>
      </c>
      <c r="BH39" s="263">
        <v>6.2374871102808882</v>
      </c>
      <c r="BI39" s="264">
        <v>6.2232704559700848E-2</v>
      </c>
      <c r="BJ39" s="264">
        <v>2.4257382212965431E-4</v>
      </c>
      <c r="BK39" s="264">
        <v>0</v>
      </c>
      <c r="BL39" s="264">
        <v>3.7475110944079279E-2</v>
      </c>
      <c r="BM39" s="264">
        <v>0.90004961067409028</v>
      </c>
      <c r="BN39" s="265"/>
      <c r="BO39" s="683">
        <v>3.7110090499999999</v>
      </c>
      <c r="BP39" s="266"/>
      <c r="BQ39" s="250" t="s">
        <v>98</v>
      </c>
      <c r="BR39" s="246">
        <v>1</v>
      </c>
      <c r="BS39" s="246"/>
      <c r="BT39" s="246"/>
      <c r="BU39" s="246"/>
      <c r="BV39" s="246">
        <v>1</v>
      </c>
      <c r="BW39" s="246"/>
      <c r="BX39" s="246"/>
      <c r="BY39" s="246">
        <v>1</v>
      </c>
      <c r="BZ39" s="246">
        <v>0</v>
      </c>
      <c r="CA39" s="562" t="s">
        <v>185</v>
      </c>
      <c r="CB39" s="562" t="s">
        <v>186</v>
      </c>
      <c r="CC39" s="562" t="s">
        <v>187</v>
      </c>
      <c r="CD39" s="568" t="s">
        <v>188</v>
      </c>
      <c r="CE39" s="562" t="s">
        <v>185</v>
      </c>
      <c r="CF39" s="562" t="s">
        <v>186</v>
      </c>
      <c r="CG39" s="562" t="s">
        <v>187</v>
      </c>
      <c r="CH39" s="568" t="s">
        <v>188</v>
      </c>
      <c r="CI39" s="562" t="s">
        <v>229</v>
      </c>
      <c r="CJ39" s="562" t="s">
        <v>613</v>
      </c>
      <c r="CK39" s="562" t="s">
        <v>614</v>
      </c>
      <c r="CL39" s="562" t="s">
        <v>615</v>
      </c>
      <c r="CM39" s="562" t="s">
        <v>616</v>
      </c>
      <c r="CN39" s="562" t="s">
        <v>230</v>
      </c>
      <c r="CO39" s="562"/>
      <c r="CP39" s="268" t="s">
        <v>228</v>
      </c>
      <c r="CQ39" s="246" t="s">
        <v>422</v>
      </c>
      <c r="CR39" s="246" t="s">
        <v>54</v>
      </c>
      <c r="CS39" s="269"/>
      <c r="CT39" s="270"/>
      <c r="CU39" s="270"/>
      <c r="CV39" s="283"/>
      <c r="CW39" s="283"/>
      <c r="CX39" s="283"/>
      <c r="CY39" s="283"/>
      <c r="CZ39" s="272" t="s">
        <v>93</v>
      </c>
      <c r="DA39" s="273"/>
      <c r="DB39" s="274"/>
      <c r="DC39" s="275"/>
      <c r="DD39" s="275"/>
      <c r="DE39" s="275"/>
      <c r="DF39" s="275"/>
      <c r="DG39" s="275"/>
      <c r="DH39" s="275"/>
      <c r="DI39" s="275"/>
      <c r="DJ39" s="276"/>
      <c r="DK39" s="271"/>
      <c r="DL39" s="277"/>
      <c r="DM39" s="278"/>
      <c r="DN39" s="278"/>
      <c r="DO39" s="278"/>
      <c r="DP39" s="279"/>
      <c r="DQ39" s="280"/>
      <c r="DR39" s="407"/>
      <c r="DS39" s="412">
        <v>20022</v>
      </c>
    </row>
    <row r="40" spans="1:123" s="560" customFormat="1" ht="20.25" customHeight="1">
      <c r="A40" s="546">
        <v>20001</v>
      </c>
      <c r="B40" s="271" t="s">
        <v>231</v>
      </c>
      <c r="C40" s="562" t="s">
        <v>54</v>
      </c>
      <c r="D40" s="562" t="s">
        <v>112</v>
      </c>
      <c r="E40" s="404" t="s">
        <v>89</v>
      </c>
      <c r="F40" s="271" t="s">
        <v>1356</v>
      </c>
      <c r="G40" s="271" t="s">
        <v>1231</v>
      </c>
      <c r="H40" s="562"/>
      <c r="I40" s="562" t="s">
        <v>168</v>
      </c>
      <c r="J40" s="562" t="s">
        <v>91</v>
      </c>
      <c r="K40" s="562" t="s">
        <v>114</v>
      </c>
      <c r="L40" s="241">
        <v>1</v>
      </c>
      <c r="M40" s="242" t="s">
        <v>93</v>
      </c>
      <c r="N40" s="242" t="s">
        <v>832</v>
      </c>
      <c r="O40" s="244">
        <v>5.5</v>
      </c>
      <c r="P40" s="243">
        <v>4.5</v>
      </c>
      <c r="Q40" s="243">
        <v>2.5</v>
      </c>
      <c r="R40" s="245"/>
      <c r="S40" s="246">
        <v>1984</v>
      </c>
      <c r="T40" s="247">
        <v>0.2</v>
      </c>
      <c r="U40" s="248">
        <v>20.6267</v>
      </c>
      <c r="V40" s="248">
        <v>20.6267</v>
      </c>
      <c r="W40" s="249">
        <v>1000</v>
      </c>
      <c r="X40" s="250"/>
      <c r="Y40" s="251">
        <v>1</v>
      </c>
      <c r="Z40" s="251" t="s">
        <v>93</v>
      </c>
      <c r="AA40" s="247"/>
      <c r="AB40" s="250" t="s">
        <v>93</v>
      </c>
      <c r="AC40" s="252">
        <v>111</v>
      </c>
      <c r="AD40" s="413">
        <v>36144</v>
      </c>
      <c r="AE40" s="245" t="s">
        <v>94</v>
      </c>
      <c r="AF40" s="627">
        <v>216.78645499999999</v>
      </c>
      <c r="AG40" s="253"/>
      <c r="AH40" s="485">
        <v>41820</v>
      </c>
      <c r="AI40" s="414">
        <v>212</v>
      </c>
      <c r="AJ40" s="559"/>
      <c r="AK40" s="559" t="s">
        <v>1061</v>
      </c>
      <c r="AL40" s="559" t="s">
        <v>1546</v>
      </c>
      <c r="AM40" s="569">
        <v>6.5000000000000002E-2</v>
      </c>
      <c r="AN40" s="258">
        <v>7.0782282038792513E-2</v>
      </c>
      <c r="AO40" s="255" t="s">
        <v>1516</v>
      </c>
      <c r="AP40" s="257">
        <v>656.75590647526508</v>
      </c>
      <c r="AQ40" s="257">
        <v>663.06253990902042</v>
      </c>
      <c r="AR40" s="257"/>
      <c r="AS40" s="257"/>
      <c r="AT40" s="258">
        <v>9.6027053149812195E-3</v>
      </c>
      <c r="AU40" s="259" t="s">
        <v>1113</v>
      </c>
      <c r="AV40" s="260">
        <v>0.35784885925732157</v>
      </c>
      <c r="AW40" s="249">
        <v>6756</v>
      </c>
      <c r="AX40" s="485">
        <v>45869</v>
      </c>
      <c r="AY40" s="259" t="s">
        <v>1114</v>
      </c>
      <c r="AZ40" s="260">
        <v>0.19966783449559553</v>
      </c>
      <c r="BA40" s="249">
        <v>4411.5</v>
      </c>
      <c r="BB40" s="485">
        <v>44012</v>
      </c>
      <c r="BC40" s="259" t="s">
        <v>649</v>
      </c>
      <c r="BD40" s="260">
        <v>0.10812242139215261</v>
      </c>
      <c r="BE40" s="249">
        <v>2325</v>
      </c>
      <c r="BF40" s="485">
        <v>42674</v>
      </c>
      <c r="BG40" s="260">
        <v>0.97288950728909618</v>
      </c>
      <c r="BH40" s="263">
        <v>5.4618173698102321</v>
      </c>
      <c r="BI40" s="264">
        <v>3.1306417604272087E-2</v>
      </c>
      <c r="BJ40" s="264">
        <v>3.4325440078146019E-4</v>
      </c>
      <c r="BK40" s="264">
        <v>9.8003584527911955E-2</v>
      </c>
      <c r="BL40" s="264">
        <v>0.21785470581123884</v>
      </c>
      <c r="BM40" s="264">
        <v>0.65249203765579566</v>
      </c>
      <c r="BN40" s="265"/>
      <c r="BO40" s="683">
        <v>5.2863875499999997</v>
      </c>
      <c r="BP40" s="266"/>
      <c r="BQ40" s="250" t="s">
        <v>98</v>
      </c>
      <c r="BR40" s="246">
        <v>1</v>
      </c>
      <c r="BS40" s="246"/>
      <c r="BT40" s="246"/>
      <c r="BU40" s="246"/>
      <c r="BV40" s="246">
        <v>1</v>
      </c>
      <c r="BW40" s="246"/>
      <c r="BX40" s="246"/>
      <c r="BY40" s="246">
        <v>1</v>
      </c>
      <c r="BZ40" s="246">
        <v>0</v>
      </c>
      <c r="CA40" s="562" t="s">
        <v>185</v>
      </c>
      <c r="CB40" s="562" t="s">
        <v>186</v>
      </c>
      <c r="CC40" s="562" t="s">
        <v>187</v>
      </c>
      <c r="CD40" s="568" t="s">
        <v>188</v>
      </c>
      <c r="CE40" s="562" t="s">
        <v>185</v>
      </c>
      <c r="CF40" s="562" t="s">
        <v>186</v>
      </c>
      <c r="CG40" s="562" t="s">
        <v>187</v>
      </c>
      <c r="CH40" s="568" t="s">
        <v>188</v>
      </c>
      <c r="CI40" s="562" t="s">
        <v>229</v>
      </c>
      <c r="CJ40" s="562" t="s">
        <v>613</v>
      </c>
      <c r="CK40" s="562" t="s">
        <v>614</v>
      </c>
      <c r="CL40" s="562" t="s">
        <v>615</v>
      </c>
      <c r="CM40" s="562" t="s">
        <v>616</v>
      </c>
      <c r="CN40" s="562" t="s">
        <v>232</v>
      </c>
      <c r="CO40" s="562"/>
      <c r="CP40" s="268" t="s">
        <v>231</v>
      </c>
      <c r="CQ40" s="246" t="s">
        <v>422</v>
      </c>
      <c r="CR40" s="246" t="s">
        <v>54</v>
      </c>
      <c r="CS40" s="269"/>
      <c r="CT40" s="270"/>
      <c r="CU40" s="270"/>
      <c r="CV40" s="283"/>
      <c r="CW40" s="283"/>
      <c r="CX40" s="283"/>
      <c r="CY40" s="283"/>
      <c r="CZ40" s="272" t="s">
        <v>93</v>
      </c>
      <c r="DA40" s="273"/>
      <c r="DB40" s="274"/>
      <c r="DC40" s="275"/>
      <c r="DD40" s="275"/>
      <c r="DE40" s="275"/>
      <c r="DF40" s="275"/>
      <c r="DG40" s="275"/>
      <c r="DH40" s="275"/>
      <c r="DI40" s="275"/>
      <c r="DJ40" s="276"/>
      <c r="DK40" s="271"/>
      <c r="DL40" s="277"/>
      <c r="DM40" s="278"/>
      <c r="DN40" s="278"/>
      <c r="DO40" s="278"/>
      <c r="DP40" s="279"/>
      <c r="DQ40" s="280"/>
      <c r="DR40" s="407"/>
      <c r="DS40" s="412">
        <v>20001</v>
      </c>
    </row>
    <row r="41" spans="1:123" s="560" customFormat="1" ht="20.25" customHeight="1">
      <c r="A41" s="546">
        <v>20019</v>
      </c>
      <c r="B41" s="271" t="s">
        <v>233</v>
      </c>
      <c r="C41" s="562" t="s">
        <v>54</v>
      </c>
      <c r="D41" s="562" t="s">
        <v>112</v>
      </c>
      <c r="E41" s="404" t="s">
        <v>89</v>
      </c>
      <c r="F41" s="271" t="s">
        <v>1232</v>
      </c>
      <c r="G41" s="271" t="s">
        <v>1233</v>
      </c>
      <c r="H41" s="562"/>
      <c r="I41" s="562" t="s">
        <v>168</v>
      </c>
      <c r="J41" s="562" t="s">
        <v>91</v>
      </c>
      <c r="K41" s="562" t="s">
        <v>114</v>
      </c>
      <c r="L41" s="241">
        <v>1</v>
      </c>
      <c r="M41" s="242" t="s">
        <v>93</v>
      </c>
      <c r="N41" s="242" t="s">
        <v>832</v>
      </c>
      <c r="O41" s="244">
        <v>5</v>
      </c>
      <c r="P41" s="243">
        <v>4.5</v>
      </c>
      <c r="Q41" s="244">
        <v>4</v>
      </c>
      <c r="R41" s="245"/>
      <c r="S41" s="246">
        <v>1978</v>
      </c>
      <c r="T41" s="247">
        <v>0.3</v>
      </c>
      <c r="U41" s="248">
        <v>30.112499999999997</v>
      </c>
      <c r="V41" s="248">
        <v>30.112499999999997</v>
      </c>
      <c r="W41" s="249">
        <v>1000</v>
      </c>
      <c r="X41" s="250"/>
      <c r="Y41" s="251">
        <v>1</v>
      </c>
      <c r="Z41" s="251" t="s">
        <v>93</v>
      </c>
      <c r="AA41" s="247"/>
      <c r="AB41" s="250" t="s">
        <v>93</v>
      </c>
      <c r="AC41" s="252">
        <v>134</v>
      </c>
      <c r="AD41" s="413">
        <v>32021</v>
      </c>
      <c r="AE41" s="245" t="s">
        <v>94</v>
      </c>
      <c r="AF41" s="627">
        <v>264.03563054</v>
      </c>
      <c r="AG41" s="253"/>
      <c r="AH41" s="485">
        <v>41820</v>
      </c>
      <c r="AI41" s="414">
        <v>261</v>
      </c>
      <c r="AJ41" s="559"/>
      <c r="AK41" s="559" t="s">
        <v>312</v>
      </c>
      <c r="AL41" s="559" t="s">
        <v>1521</v>
      </c>
      <c r="AM41" s="569">
        <v>6.7500000000000004E-2</v>
      </c>
      <c r="AN41" s="258">
        <v>7.2557570964263088E-2</v>
      </c>
      <c r="AO41" s="255">
        <v>8.5000000000000006E-2</v>
      </c>
      <c r="AP41" s="257">
        <v>630.81711548149758</v>
      </c>
      <c r="AQ41" s="257">
        <v>604.0919569382454</v>
      </c>
      <c r="AR41" s="257"/>
      <c r="AS41" s="257"/>
      <c r="AT41" s="258">
        <v>-4.2365937586923398E-2</v>
      </c>
      <c r="AU41" s="259" t="s">
        <v>96</v>
      </c>
      <c r="AV41" s="260">
        <v>0.14328875312770545</v>
      </c>
      <c r="AW41" s="249">
        <v>4986</v>
      </c>
      <c r="AX41" s="485">
        <v>44500</v>
      </c>
      <c r="AY41" s="259" t="s">
        <v>1115</v>
      </c>
      <c r="AZ41" s="260">
        <v>7.3350302841863002E-2</v>
      </c>
      <c r="BA41" s="249">
        <v>2488</v>
      </c>
      <c r="BB41" s="485">
        <v>44439</v>
      </c>
      <c r="BC41" s="259" t="s">
        <v>650</v>
      </c>
      <c r="BD41" s="260">
        <v>6.6171981811183278E-2</v>
      </c>
      <c r="BE41" s="249">
        <v>1830.1</v>
      </c>
      <c r="BF41" s="485">
        <v>43039</v>
      </c>
      <c r="BG41" s="260">
        <v>1</v>
      </c>
      <c r="BH41" s="263">
        <v>3.8715868691228512</v>
      </c>
      <c r="BI41" s="264">
        <v>1.1141109424161997E-2</v>
      </c>
      <c r="BJ41" s="264">
        <v>2.6071168534146733E-2</v>
      </c>
      <c r="BK41" s="264">
        <v>0.12177679833160857</v>
      </c>
      <c r="BL41" s="264">
        <v>0.13961447064086441</v>
      </c>
      <c r="BM41" s="264">
        <v>0.70139645306921827</v>
      </c>
      <c r="BN41" s="265"/>
      <c r="BO41" s="683">
        <v>7.6941669199999998</v>
      </c>
      <c r="BP41" s="266"/>
      <c r="BQ41" s="250" t="s">
        <v>98</v>
      </c>
      <c r="BR41" s="246">
        <v>1</v>
      </c>
      <c r="BS41" s="246"/>
      <c r="BT41" s="481"/>
      <c r="BU41" s="246"/>
      <c r="BV41" s="246">
        <v>1</v>
      </c>
      <c r="BW41" s="246"/>
      <c r="BX41" s="246"/>
      <c r="BY41" s="246">
        <v>0</v>
      </c>
      <c r="BZ41" s="246">
        <v>0</v>
      </c>
      <c r="CA41" s="562" t="s">
        <v>217</v>
      </c>
      <c r="CB41" s="562" t="s">
        <v>214</v>
      </c>
      <c r="CC41" s="562" t="s">
        <v>215</v>
      </c>
      <c r="CD41" s="568" t="s">
        <v>216</v>
      </c>
      <c r="CE41" s="562" t="s">
        <v>217</v>
      </c>
      <c r="CF41" s="562" t="s">
        <v>214</v>
      </c>
      <c r="CG41" s="562" t="s">
        <v>215</v>
      </c>
      <c r="CH41" s="568" t="s">
        <v>216</v>
      </c>
      <c r="CI41" s="562" t="s">
        <v>152</v>
      </c>
      <c r="CJ41" s="562" t="s">
        <v>1004</v>
      </c>
      <c r="CK41" s="562" t="s">
        <v>1005</v>
      </c>
      <c r="CL41" s="562">
        <v>415447653</v>
      </c>
      <c r="CM41" s="359" t="s">
        <v>1006</v>
      </c>
      <c r="CN41" s="568" t="s">
        <v>234</v>
      </c>
      <c r="CO41" s="562"/>
      <c r="CP41" s="268" t="s">
        <v>233</v>
      </c>
      <c r="CQ41" s="246" t="s">
        <v>422</v>
      </c>
      <c r="CR41" s="246" t="s">
        <v>54</v>
      </c>
      <c r="CS41" s="269"/>
      <c r="CT41" s="270"/>
      <c r="CU41" s="270"/>
      <c r="CV41" s="283"/>
      <c r="CW41" s="283"/>
      <c r="CX41" s="283"/>
      <c r="CY41" s="283"/>
      <c r="CZ41" s="272" t="s">
        <v>509</v>
      </c>
      <c r="DA41" s="273"/>
      <c r="DB41" s="274"/>
      <c r="DC41" s="275"/>
      <c r="DD41" s="275"/>
      <c r="DE41" s="275"/>
      <c r="DF41" s="275"/>
      <c r="DG41" s="275"/>
      <c r="DH41" s="275"/>
      <c r="DI41" s="275"/>
      <c r="DJ41" s="276"/>
      <c r="DK41" s="271"/>
      <c r="DL41" s="277"/>
      <c r="DM41" s="278"/>
      <c r="DN41" s="278"/>
      <c r="DO41" s="278"/>
      <c r="DP41" s="279"/>
      <c r="DQ41" s="280"/>
      <c r="DR41" s="565"/>
      <c r="DS41" s="412">
        <v>20019</v>
      </c>
    </row>
    <row r="42" spans="1:123" s="560" customFormat="1" ht="20.25" customHeight="1">
      <c r="A42" s="546">
        <v>20121</v>
      </c>
      <c r="B42" s="271" t="s">
        <v>663</v>
      </c>
      <c r="C42" s="562" t="s">
        <v>54</v>
      </c>
      <c r="D42" s="562" t="s">
        <v>112</v>
      </c>
      <c r="E42" s="404" t="s">
        <v>89</v>
      </c>
      <c r="F42" s="271" t="s">
        <v>1235</v>
      </c>
      <c r="G42" s="271" t="s">
        <v>1236</v>
      </c>
      <c r="H42" s="562"/>
      <c r="I42" s="562" t="s">
        <v>168</v>
      </c>
      <c r="J42" s="562" t="s">
        <v>109</v>
      </c>
      <c r="K42" s="562" t="s">
        <v>664</v>
      </c>
      <c r="L42" s="241">
        <v>0.5</v>
      </c>
      <c r="M42" s="242" t="s">
        <v>143</v>
      </c>
      <c r="N42" s="242" t="s">
        <v>832</v>
      </c>
      <c r="O42" s="244">
        <v>2.5</v>
      </c>
      <c r="P42" s="244">
        <v>2.5</v>
      </c>
      <c r="Q42" s="244">
        <v>2.5</v>
      </c>
      <c r="R42" s="245"/>
      <c r="S42" s="246">
        <v>1972</v>
      </c>
      <c r="T42" s="247">
        <v>0.30510000000000004</v>
      </c>
      <c r="U42" s="248">
        <v>16.146099999999997</v>
      </c>
      <c r="V42" s="248">
        <v>8.0730499999999985</v>
      </c>
      <c r="W42" s="249">
        <v>800</v>
      </c>
      <c r="X42" s="250"/>
      <c r="Y42" s="251">
        <v>1</v>
      </c>
      <c r="Z42" s="251"/>
      <c r="AA42" s="247"/>
      <c r="AB42" s="250"/>
      <c r="AC42" s="252">
        <v>68</v>
      </c>
      <c r="AD42" s="413">
        <v>41333</v>
      </c>
      <c r="AE42" s="245" t="s">
        <v>172</v>
      </c>
      <c r="AF42" s="627">
        <v>84.499575790000009</v>
      </c>
      <c r="AG42" s="253"/>
      <c r="AH42" s="485">
        <v>42004</v>
      </c>
      <c r="AI42" s="414">
        <v>84.5</v>
      </c>
      <c r="AJ42" s="559"/>
      <c r="AK42" s="559"/>
      <c r="AL42" s="559" t="s">
        <v>312</v>
      </c>
      <c r="AM42" s="569">
        <v>6.9730177514792893E-2</v>
      </c>
      <c r="AN42" s="258">
        <v>7.8850052650660765E-2</v>
      </c>
      <c r="AO42" s="255" t="s">
        <v>1547</v>
      </c>
      <c r="AP42" s="257">
        <v>880.10081391414781</v>
      </c>
      <c r="AQ42" s="257">
        <v>911.61567521633799</v>
      </c>
      <c r="AR42" s="257"/>
      <c r="AS42" s="257"/>
      <c r="AT42" s="258">
        <v>3.5808240151524728E-2</v>
      </c>
      <c r="AU42" s="259" t="s">
        <v>1116</v>
      </c>
      <c r="AV42" s="260">
        <v>0.15935148747522171</v>
      </c>
      <c r="AW42" s="249">
        <v>696.65</v>
      </c>
      <c r="AX42" s="485">
        <v>43343</v>
      </c>
      <c r="AY42" s="259" t="s">
        <v>1548</v>
      </c>
      <c r="AZ42" s="260">
        <v>5.3491585287551664E-2</v>
      </c>
      <c r="BA42" s="249">
        <v>117.1</v>
      </c>
      <c r="BB42" s="485">
        <v>44316</v>
      </c>
      <c r="BC42" s="259" t="s">
        <v>774</v>
      </c>
      <c r="BD42" s="260">
        <v>4.6756802591690509E-2</v>
      </c>
      <c r="BE42" s="249">
        <v>279.8</v>
      </c>
      <c r="BF42" s="485">
        <v>44135</v>
      </c>
      <c r="BG42" s="260">
        <v>0.9818536850115922</v>
      </c>
      <c r="BH42" s="263">
        <v>3.9267789053194648</v>
      </c>
      <c r="BI42" s="264">
        <v>1.8314511611961806E-2</v>
      </c>
      <c r="BJ42" s="264">
        <v>4.7276326641383669E-2</v>
      </c>
      <c r="BK42" s="264">
        <v>7.971018868841849E-2</v>
      </c>
      <c r="BL42" s="264">
        <v>0.18306030876607024</v>
      </c>
      <c r="BM42" s="264">
        <v>0.67163866429216579</v>
      </c>
      <c r="BN42" s="265"/>
      <c r="BO42" s="683">
        <v>3.1497797599999999</v>
      </c>
      <c r="BP42" s="266"/>
      <c r="BQ42" s="250" t="s">
        <v>98</v>
      </c>
      <c r="BR42" s="246">
        <v>0.5</v>
      </c>
      <c r="BS42" s="246">
        <v>0.5</v>
      </c>
      <c r="BT42" s="481"/>
      <c r="BU42" s="246"/>
      <c r="BV42" s="246">
        <v>1</v>
      </c>
      <c r="BW42" s="246"/>
      <c r="BX42" s="246"/>
      <c r="BY42" s="246">
        <v>1</v>
      </c>
      <c r="BZ42" s="246">
        <v>0</v>
      </c>
      <c r="CA42" s="562" t="s">
        <v>99</v>
      </c>
      <c r="CB42" s="562" t="s">
        <v>100</v>
      </c>
      <c r="CC42" s="562" t="s">
        <v>101</v>
      </c>
      <c r="CD42" s="568" t="s">
        <v>102</v>
      </c>
      <c r="CE42" s="562" t="s">
        <v>99</v>
      </c>
      <c r="CF42" s="562" t="s">
        <v>100</v>
      </c>
      <c r="CG42" s="562" t="s">
        <v>101</v>
      </c>
      <c r="CH42" s="568" t="s">
        <v>102</v>
      </c>
      <c r="CI42" s="562" t="s">
        <v>1071</v>
      </c>
      <c r="CJ42" s="562" t="s">
        <v>1072</v>
      </c>
      <c r="CK42" s="562" t="s">
        <v>1073</v>
      </c>
      <c r="CL42" s="562" t="s">
        <v>1074</v>
      </c>
      <c r="CM42" s="562" t="s">
        <v>1075</v>
      </c>
      <c r="CN42" s="568" t="s">
        <v>667</v>
      </c>
      <c r="CO42" s="562"/>
      <c r="CP42" s="268" t="s">
        <v>663</v>
      </c>
      <c r="CQ42" s="246" t="s">
        <v>422</v>
      </c>
      <c r="CR42" s="246" t="s">
        <v>54</v>
      </c>
      <c r="CS42" s="269"/>
      <c r="CT42" s="270"/>
      <c r="CU42" s="270"/>
      <c r="CV42" s="283"/>
      <c r="CW42" s="283"/>
      <c r="CX42" s="283"/>
      <c r="CY42" s="283"/>
      <c r="CZ42" s="272" t="s">
        <v>93</v>
      </c>
      <c r="DA42" s="273"/>
      <c r="DB42" s="274"/>
      <c r="DC42" s="275"/>
      <c r="DD42" s="275"/>
      <c r="DE42" s="275"/>
      <c r="DF42" s="275"/>
      <c r="DG42" s="275"/>
      <c r="DH42" s="275"/>
      <c r="DI42" s="275"/>
      <c r="DJ42" s="276"/>
      <c r="DK42" s="271"/>
      <c r="DL42" s="277"/>
      <c r="DM42" s="278"/>
      <c r="DN42" s="278"/>
      <c r="DO42" s="278"/>
      <c r="DP42" s="279"/>
      <c r="DQ42" s="280"/>
      <c r="DR42" s="565"/>
      <c r="DS42" s="412">
        <v>20121</v>
      </c>
    </row>
    <row r="43" spans="1:123" s="560" customFormat="1" ht="20.25" customHeight="1">
      <c r="A43" s="546">
        <v>20028</v>
      </c>
      <c r="B43" s="271" t="s">
        <v>700</v>
      </c>
      <c r="C43" s="562" t="s">
        <v>54</v>
      </c>
      <c r="D43" s="562" t="s">
        <v>236</v>
      </c>
      <c r="E43" s="404" t="s">
        <v>89</v>
      </c>
      <c r="F43" s="271" t="s">
        <v>1338</v>
      </c>
      <c r="G43" s="271" t="s">
        <v>1288</v>
      </c>
      <c r="H43" s="562" t="s">
        <v>1307</v>
      </c>
      <c r="I43" s="562" t="s">
        <v>237</v>
      </c>
      <c r="J43" s="562" t="s">
        <v>169</v>
      </c>
      <c r="K43" s="562" t="s">
        <v>114</v>
      </c>
      <c r="L43" s="241">
        <v>1</v>
      </c>
      <c r="M43" s="242" t="s">
        <v>93</v>
      </c>
      <c r="N43" s="242" t="s">
        <v>834</v>
      </c>
      <c r="O43" s="244">
        <v>5.5</v>
      </c>
      <c r="P43" s="244">
        <v>5.5</v>
      </c>
      <c r="Q43" s="244"/>
      <c r="R43" s="245" t="s">
        <v>838</v>
      </c>
      <c r="S43" s="246">
        <v>2011</v>
      </c>
      <c r="T43" s="247">
        <v>0.4</v>
      </c>
      <c r="U43" s="248">
        <v>39.303000000099999</v>
      </c>
      <c r="V43" s="248">
        <v>39.303000000099999</v>
      </c>
      <c r="W43" s="249" t="s">
        <v>1324</v>
      </c>
      <c r="X43" s="250"/>
      <c r="Y43" s="251">
        <v>1</v>
      </c>
      <c r="Z43" s="251" t="s">
        <v>93</v>
      </c>
      <c r="AA43" s="247"/>
      <c r="AB43" s="250" t="s">
        <v>93</v>
      </c>
      <c r="AC43" s="252">
        <v>382</v>
      </c>
      <c r="AD43" s="413">
        <v>30956</v>
      </c>
      <c r="AE43" s="245" t="s">
        <v>94</v>
      </c>
      <c r="AF43" s="627">
        <v>405.13949897999998</v>
      </c>
      <c r="AG43" s="253"/>
      <c r="AH43" s="485">
        <v>41364</v>
      </c>
      <c r="AI43" s="414">
        <v>400</v>
      </c>
      <c r="AJ43" s="559"/>
      <c r="AK43" s="559" t="s">
        <v>1103</v>
      </c>
      <c r="AL43" s="559" t="s">
        <v>1521</v>
      </c>
      <c r="AM43" s="569">
        <v>6.3750000000000001E-2</v>
      </c>
      <c r="AN43" s="258">
        <v>6.7393527584304669E-2</v>
      </c>
      <c r="AO43" s="255" t="s">
        <v>1535</v>
      </c>
      <c r="AP43" s="257">
        <v>638.40085993903472</v>
      </c>
      <c r="AQ43" s="257">
        <v>632.79603125365554</v>
      </c>
      <c r="AR43" s="257"/>
      <c r="AS43" s="257"/>
      <c r="AT43" s="258">
        <v>-8.7794817286342922E-3</v>
      </c>
      <c r="AU43" s="259" t="s">
        <v>238</v>
      </c>
      <c r="AV43" s="260">
        <v>0.6651993786465934</v>
      </c>
      <c r="AW43" s="249">
        <v>30992</v>
      </c>
      <c r="AX43" s="485">
        <v>44408</v>
      </c>
      <c r="AY43" s="259" t="s">
        <v>1129</v>
      </c>
      <c r="AZ43" s="260">
        <v>9.1752383437193052E-2</v>
      </c>
      <c r="BA43" s="249">
        <v>3813</v>
      </c>
      <c r="BB43" s="485">
        <v>43555</v>
      </c>
      <c r="BC43" s="259" t="s">
        <v>651</v>
      </c>
      <c r="BD43" s="260">
        <v>6.1322225566210198E-2</v>
      </c>
      <c r="BE43" s="249">
        <v>2212</v>
      </c>
      <c r="BF43" s="485">
        <v>44439</v>
      </c>
      <c r="BG43" s="260">
        <v>0.99715034475740494</v>
      </c>
      <c r="BH43" s="263">
        <v>5.9974572553294729</v>
      </c>
      <c r="BI43" s="264">
        <v>1.8181549549414571E-2</v>
      </c>
      <c r="BJ43" s="264">
        <v>0</v>
      </c>
      <c r="BK43" s="264">
        <v>0</v>
      </c>
      <c r="BL43" s="264">
        <v>5.2865131402107447E-2</v>
      </c>
      <c r="BM43" s="264">
        <v>0.928953319048478</v>
      </c>
      <c r="BN43" s="265"/>
      <c r="BO43" s="683">
        <v>11.737476460000002</v>
      </c>
      <c r="BP43" s="266"/>
      <c r="BQ43" s="250" t="s">
        <v>98</v>
      </c>
      <c r="BR43" s="246">
        <v>1</v>
      </c>
      <c r="BS43" s="246"/>
      <c r="BT43" s="246"/>
      <c r="BU43" s="246"/>
      <c r="BV43" s="246">
        <v>1</v>
      </c>
      <c r="BW43" s="246"/>
      <c r="BX43" s="246"/>
      <c r="BY43" s="246">
        <v>1</v>
      </c>
      <c r="BZ43" s="246">
        <v>0</v>
      </c>
      <c r="CA43" s="562" t="s">
        <v>240</v>
      </c>
      <c r="CB43" s="562" t="s">
        <v>241</v>
      </c>
      <c r="CC43" s="562" t="s">
        <v>242</v>
      </c>
      <c r="CD43" s="562" t="s">
        <v>243</v>
      </c>
      <c r="CE43" s="562" t="s">
        <v>240</v>
      </c>
      <c r="CF43" s="562" t="s">
        <v>241</v>
      </c>
      <c r="CG43" s="562" t="s">
        <v>242</v>
      </c>
      <c r="CH43" s="568" t="s">
        <v>243</v>
      </c>
      <c r="CI43" s="562"/>
      <c r="CJ43" s="562"/>
      <c r="CK43" s="562"/>
      <c r="CL43" s="562"/>
      <c r="CM43" s="562"/>
      <c r="CN43" s="562" t="s">
        <v>574</v>
      </c>
      <c r="CO43" s="562" t="s">
        <v>244</v>
      </c>
      <c r="CP43" s="268" t="s">
        <v>235</v>
      </c>
      <c r="CQ43" s="246" t="s">
        <v>355</v>
      </c>
      <c r="CR43" s="246" t="s">
        <v>54</v>
      </c>
      <c r="CS43" s="269"/>
      <c r="CT43" s="270"/>
      <c r="CU43" s="270"/>
      <c r="CV43" s="283"/>
      <c r="CW43" s="283"/>
      <c r="CX43" s="283"/>
      <c r="CY43" s="283"/>
      <c r="CZ43" s="272" t="s">
        <v>93</v>
      </c>
      <c r="DA43" s="273"/>
      <c r="DB43" s="274"/>
      <c r="DC43" s="275"/>
      <c r="DD43" s="275"/>
      <c r="DE43" s="275"/>
      <c r="DF43" s="275"/>
      <c r="DG43" s="275"/>
      <c r="DH43" s="275"/>
      <c r="DI43" s="275"/>
      <c r="DJ43" s="276"/>
      <c r="DK43" s="271"/>
      <c r="DL43" s="277"/>
      <c r="DM43" s="278"/>
      <c r="DN43" s="278"/>
      <c r="DO43" s="278"/>
      <c r="DP43" s="279"/>
      <c r="DQ43" s="280"/>
      <c r="DS43" s="412">
        <v>20028</v>
      </c>
    </row>
    <row r="44" spans="1:123" s="560" customFormat="1" ht="20.25" customHeight="1">
      <c r="A44" s="546">
        <v>20115</v>
      </c>
      <c r="B44" s="271" t="s">
        <v>1189</v>
      </c>
      <c r="C44" s="562" t="s">
        <v>54</v>
      </c>
      <c r="D44" s="562" t="s">
        <v>236</v>
      </c>
      <c r="E44" s="404" t="s">
        <v>89</v>
      </c>
      <c r="F44" s="271" t="s">
        <v>1337</v>
      </c>
      <c r="G44" s="271" t="s">
        <v>1242</v>
      </c>
      <c r="H44" s="562" t="s">
        <v>855</v>
      </c>
      <c r="I44" s="562" t="s">
        <v>237</v>
      </c>
      <c r="J44" s="562" t="s">
        <v>91</v>
      </c>
      <c r="K44" s="562" t="s">
        <v>114</v>
      </c>
      <c r="L44" s="241">
        <v>0.5</v>
      </c>
      <c r="M44" s="242" t="s">
        <v>143</v>
      </c>
      <c r="N44" s="242" t="s">
        <v>834</v>
      </c>
      <c r="O44" s="244">
        <v>3</v>
      </c>
      <c r="P44" s="244">
        <v>3</v>
      </c>
      <c r="Q44" s="244">
        <v>4</v>
      </c>
      <c r="R44" s="245"/>
      <c r="S44" s="246">
        <v>1984</v>
      </c>
      <c r="T44" s="247">
        <v>0.30259999999999998</v>
      </c>
      <c r="U44" s="248">
        <v>32.102000000099999</v>
      </c>
      <c r="V44" s="248">
        <v>16.051000000049999</v>
      </c>
      <c r="W44" s="249" t="s">
        <v>1325</v>
      </c>
      <c r="X44" s="250"/>
      <c r="Y44" s="251">
        <v>2</v>
      </c>
      <c r="Z44" s="251"/>
      <c r="AA44" s="247"/>
      <c r="AB44" s="250"/>
      <c r="AC44" s="252">
        <v>308</v>
      </c>
      <c r="AD44" s="413">
        <v>41213</v>
      </c>
      <c r="AE44" s="245" t="s">
        <v>172</v>
      </c>
      <c r="AF44" s="627">
        <v>130.00000016499999</v>
      </c>
      <c r="AG44" s="253"/>
      <c r="AH44" s="485">
        <v>42004</v>
      </c>
      <c r="AI44" s="414">
        <v>65</v>
      </c>
      <c r="AJ44" s="559"/>
      <c r="AK44" s="559"/>
      <c r="AL44" s="559" t="s">
        <v>110</v>
      </c>
      <c r="AM44" s="569">
        <v>6.7500000000000004E-2</v>
      </c>
      <c r="AN44" s="258">
        <v>7.1465030678525152E-2</v>
      </c>
      <c r="AO44" s="255" t="s">
        <v>1531</v>
      </c>
      <c r="AP44" s="257">
        <v>708.35445789342396</v>
      </c>
      <c r="AQ44" s="257">
        <v>715.11133196842343</v>
      </c>
      <c r="AR44" s="257"/>
      <c r="AS44" s="257"/>
      <c r="AT44" s="258">
        <v>9.5388318654671105E-3</v>
      </c>
      <c r="AU44" s="259" t="s">
        <v>652</v>
      </c>
      <c r="AV44" s="260">
        <v>0.1588843201372615</v>
      </c>
      <c r="AW44" s="249">
        <v>3026</v>
      </c>
      <c r="AX44" s="485">
        <v>45838</v>
      </c>
      <c r="AY44" s="259" t="s">
        <v>750</v>
      </c>
      <c r="AZ44" s="260">
        <v>0.12713285723350626</v>
      </c>
      <c r="BA44" s="249">
        <v>161.00000005000001</v>
      </c>
      <c r="BB44" s="485">
        <v>41973</v>
      </c>
      <c r="BC44" s="259" t="s">
        <v>653</v>
      </c>
      <c r="BD44" s="260">
        <v>0.12274393651020483</v>
      </c>
      <c r="BE44" s="249">
        <v>2176</v>
      </c>
      <c r="BF44" s="485">
        <v>42735</v>
      </c>
      <c r="BG44" s="260">
        <v>0.93146844433389986</v>
      </c>
      <c r="BH44" s="263">
        <v>4.8168239963081492</v>
      </c>
      <c r="BI44" s="264">
        <v>6.2925580485537272E-2</v>
      </c>
      <c r="BJ44" s="264">
        <v>1.1269015656534829E-2</v>
      </c>
      <c r="BK44" s="264">
        <v>0.18984731868300539</v>
      </c>
      <c r="BL44" s="264">
        <v>0.17241935313361345</v>
      </c>
      <c r="BM44" s="264">
        <v>0.563538732041309</v>
      </c>
      <c r="BN44" s="265"/>
      <c r="BO44" s="683">
        <v>3.2655409999999998</v>
      </c>
      <c r="BP44" s="266"/>
      <c r="BQ44" s="250" t="s">
        <v>98</v>
      </c>
      <c r="BR44" s="246">
        <v>0.5</v>
      </c>
      <c r="BS44" s="246">
        <v>0.5</v>
      </c>
      <c r="BT44" s="246"/>
      <c r="BU44" s="246"/>
      <c r="BV44" s="246">
        <v>1</v>
      </c>
      <c r="BW44" s="246"/>
      <c r="BX44" s="246"/>
      <c r="BY44" s="246">
        <v>1</v>
      </c>
      <c r="BZ44" s="246">
        <v>0</v>
      </c>
      <c r="CA44" s="562" t="s">
        <v>856</v>
      </c>
      <c r="CB44" s="562" t="s">
        <v>857</v>
      </c>
      <c r="CC44" s="562" t="s">
        <v>858</v>
      </c>
      <c r="CD44" s="562" t="s">
        <v>859</v>
      </c>
      <c r="CE44" s="562" t="s">
        <v>856</v>
      </c>
      <c r="CF44" s="562" t="s">
        <v>857</v>
      </c>
      <c r="CG44" s="562" t="s">
        <v>858</v>
      </c>
      <c r="CH44" s="562" t="s">
        <v>859</v>
      </c>
      <c r="CI44" s="562" t="s">
        <v>703</v>
      </c>
      <c r="CJ44" s="562" t="s">
        <v>1045</v>
      </c>
      <c r="CK44" s="562" t="s">
        <v>1046</v>
      </c>
      <c r="CL44" s="562" t="s">
        <v>1047</v>
      </c>
      <c r="CM44" s="562" t="s">
        <v>1048</v>
      </c>
      <c r="CN44" s="562" t="s">
        <v>571</v>
      </c>
      <c r="CO44" s="562"/>
      <c r="CP44" s="268" t="s">
        <v>496</v>
      </c>
      <c r="CQ44" s="246" t="s">
        <v>355</v>
      </c>
      <c r="CR44" s="246" t="s">
        <v>54</v>
      </c>
      <c r="CS44" s="269"/>
      <c r="CT44" s="270"/>
      <c r="CU44" s="270"/>
      <c r="CV44" s="283"/>
      <c r="CW44" s="283"/>
      <c r="CX44" s="283"/>
      <c r="CY44" s="283"/>
      <c r="CZ44" s="272" t="s">
        <v>93</v>
      </c>
      <c r="DA44" s="273"/>
      <c r="DB44" s="274"/>
      <c r="DC44" s="275"/>
      <c r="DD44" s="275"/>
      <c r="DE44" s="275"/>
      <c r="DF44" s="275"/>
      <c r="DG44" s="275"/>
      <c r="DH44" s="275"/>
      <c r="DI44" s="275"/>
      <c r="DJ44" s="276"/>
      <c r="DK44" s="271"/>
      <c r="DL44" s="277"/>
      <c r="DM44" s="278"/>
      <c r="DN44" s="278"/>
      <c r="DO44" s="278"/>
      <c r="DP44" s="279"/>
      <c r="DQ44" s="280"/>
      <c r="DS44" s="412">
        <v>20115</v>
      </c>
    </row>
    <row r="45" spans="1:123" s="560" customFormat="1" ht="20.25" customHeight="1">
      <c r="A45" s="546">
        <v>20128</v>
      </c>
      <c r="B45" s="271" t="s">
        <v>1191</v>
      </c>
      <c r="C45" s="562" t="s">
        <v>54</v>
      </c>
      <c r="D45" s="562" t="s">
        <v>236</v>
      </c>
      <c r="E45" s="404" t="s">
        <v>89</v>
      </c>
      <c r="F45" s="271" t="s">
        <v>1339</v>
      </c>
      <c r="G45" s="271"/>
      <c r="H45" s="562"/>
      <c r="I45" s="562" t="s">
        <v>237</v>
      </c>
      <c r="J45" s="562" t="s">
        <v>725</v>
      </c>
      <c r="K45" s="563" t="s">
        <v>114</v>
      </c>
      <c r="L45" s="241">
        <v>0.5</v>
      </c>
      <c r="M45" s="242" t="s">
        <v>143</v>
      </c>
      <c r="N45" s="242" t="s">
        <v>834</v>
      </c>
      <c r="O45" s="290"/>
      <c r="P45" s="244"/>
      <c r="Q45" s="244"/>
      <c r="R45" s="245"/>
      <c r="S45" s="246"/>
      <c r="T45" s="247">
        <v>0.4158</v>
      </c>
      <c r="U45" s="620"/>
      <c r="V45" s="248"/>
      <c r="W45" s="249" t="s">
        <v>1326</v>
      </c>
      <c r="X45" s="250"/>
      <c r="Y45" s="251">
        <v>1</v>
      </c>
      <c r="Z45" s="251"/>
      <c r="AA45" s="247"/>
      <c r="AB45" s="250"/>
      <c r="AC45" s="252">
        <v>272</v>
      </c>
      <c r="AD45" s="413">
        <v>41365</v>
      </c>
      <c r="AE45" s="245" t="s">
        <v>172</v>
      </c>
      <c r="AF45" s="627">
        <v>116</v>
      </c>
      <c r="AG45" s="253"/>
      <c r="AH45" s="485">
        <v>42004</v>
      </c>
      <c r="AI45" s="414">
        <v>116</v>
      </c>
      <c r="AJ45" s="559"/>
      <c r="AK45" s="559"/>
      <c r="AL45" s="559" t="s">
        <v>1103</v>
      </c>
      <c r="AM45" s="569"/>
      <c r="AN45" s="559"/>
      <c r="AO45" s="255"/>
      <c r="AP45" s="257"/>
      <c r="AQ45" s="257"/>
      <c r="AR45" s="257"/>
      <c r="AS45" s="257"/>
      <c r="AT45" s="258"/>
      <c r="AU45" s="620"/>
      <c r="AV45" s="260"/>
      <c r="AW45" s="249"/>
      <c r="AX45" s="485"/>
      <c r="AY45" s="259"/>
      <c r="AZ45" s="260"/>
      <c r="BA45" s="249"/>
      <c r="BB45" s="485"/>
      <c r="BC45" s="259"/>
      <c r="BD45" s="260"/>
      <c r="BE45" s="249"/>
      <c r="BF45" s="485"/>
      <c r="BG45" s="260"/>
      <c r="BH45" s="263"/>
      <c r="BI45" s="260"/>
      <c r="BJ45" s="260"/>
      <c r="BK45" s="260"/>
      <c r="BL45" s="260"/>
      <c r="BM45" s="264"/>
      <c r="BN45" s="265"/>
      <c r="BO45" s="683">
        <v>0</v>
      </c>
      <c r="BP45" s="266"/>
      <c r="BQ45" s="250" t="s">
        <v>98</v>
      </c>
      <c r="BR45" s="246">
        <v>0.5</v>
      </c>
      <c r="BS45" s="246">
        <v>0.5</v>
      </c>
      <c r="BT45" s="246"/>
      <c r="BU45" s="246"/>
      <c r="BV45" s="246">
        <v>1</v>
      </c>
      <c r="BW45" s="246"/>
      <c r="BX45" s="246"/>
      <c r="BY45" s="246">
        <v>1</v>
      </c>
      <c r="BZ45" s="246">
        <v>1</v>
      </c>
      <c r="CA45" s="562" t="s">
        <v>665</v>
      </c>
      <c r="CB45" s="562" t="s">
        <v>726</v>
      </c>
      <c r="CC45" s="562" t="s">
        <v>727</v>
      </c>
      <c r="CD45" s="331" t="s">
        <v>728</v>
      </c>
      <c r="CE45" s="562" t="s">
        <v>665</v>
      </c>
      <c r="CF45" s="562" t="s">
        <v>726</v>
      </c>
      <c r="CG45" s="562" t="s">
        <v>727</v>
      </c>
      <c r="CH45" s="567" t="s">
        <v>728</v>
      </c>
      <c r="CI45" s="562" t="s">
        <v>989</v>
      </c>
      <c r="CJ45" s="562" t="s">
        <v>990</v>
      </c>
      <c r="CK45" s="562" t="s">
        <v>991</v>
      </c>
      <c r="CL45" s="562" t="s">
        <v>992</v>
      </c>
      <c r="CM45" s="562" t="s">
        <v>993</v>
      </c>
      <c r="CN45" s="562" t="s">
        <v>687</v>
      </c>
      <c r="CO45" s="562"/>
      <c r="CP45" s="268" t="s">
        <v>688</v>
      </c>
      <c r="CQ45" s="246" t="s">
        <v>355</v>
      </c>
      <c r="CR45" s="246" t="s">
        <v>54</v>
      </c>
      <c r="CS45" s="269"/>
      <c r="CT45" s="270"/>
      <c r="CU45" s="270"/>
      <c r="CV45" s="283"/>
      <c r="CW45" s="283"/>
      <c r="CX45" s="283"/>
      <c r="CY45" s="283"/>
      <c r="CZ45" s="272" t="s">
        <v>509</v>
      </c>
      <c r="DA45" s="273"/>
      <c r="DB45" s="274"/>
      <c r="DC45" s="275"/>
      <c r="DD45" s="275"/>
      <c r="DE45" s="275"/>
      <c r="DF45" s="275"/>
      <c r="DG45" s="275"/>
      <c r="DH45" s="275"/>
      <c r="DI45" s="275"/>
      <c r="DJ45" s="276"/>
      <c r="DK45" s="271"/>
      <c r="DL45" s="277"/>
      <c r="DM45" s="278"/>
      <c r="DN45" s="278"/>
      <c r="DO45" s="278"/>
      <c r="DP45" s="279"/>
      <c r="DQ45" s="280"/>
      <c r="DS45" s="412">
        <v>20128</v>
      </c>
    </row>
    <row r="46" spans="1:123" s="560" customFormat="1" ht="20.25" customHeight="1">
      <c r="A46" s="546">
        <v>20017</v>
      </c>
      <c r="B46" s="271" t="s">
        <v>245</v>
      </c>
      <c r="C46" s="562" t="s">
        <v>54</v>
      </c>
      <c r="D46" s="562" t="s">
        <v>246</v>
      </c>
      <c r="E46" s="404" t="s">
        <v>89</v>
      </c>
      <c r="F46" s="271" t="s">
        <v>1358</v>
      </c>
      <c r="G46" s="271"/>
      <c r="H46" s="562"/>
      <c r="I46" s="562" t="s">
        <v>247</v>
      </c>
      <c r="J46" s="562" t="s">
        <v>109</v>
      </c>
      <c r="K46" s="562" t="s">
        <v>114</v>
      </c>
      <c r="L46" s="241">
        <v>1</v>
      </c>
      <c r="M46" s="242" t="s">
        <v>93</v>
      </c>
      <c r="N46" s="242" t="s">
        <v>248</v>
      </c>
      <c r="O46" s="292" t="s">
        <v>1365</v>
      </c>
      <c r="P46" s="243" t="s">
        <v>1366</v>
      </c>
      <c r="Q46" s="243" t="s">
        <v>1367</v>
      </c>
      <c r="R46" s="245"/>
      <c r="S46" s="246">
        <v>1920</v>
      </c>
      <c r="T46" s="247">
        <v>0.4</v>
      </c>
      <c r="U46" s="248">
        <v>9.0154999999999994</v>
      </c>
      <c r="V46" s="248">
        <v>9.0154999999999994</v>
      </c>
      <c r="W46" s="249">
        <v>650</v>
      </c>
      <c r="X46" s="250"/>
      <c r="Y46" s="251">
        <v>2</v>
      </c>
      <c r="Z46" s="251" t="s">
        <v>93</v>
      </c>
      <c r="AA46" s="247"/>
      <c r="AB46" s="250" t="s">
        <v>93</v>
      </c>
      <c r="AC46" s="252">
        <v>0</v>
      </c>
      <c r="AD46" s="413">
        <v>36220</v>
      </c>
      <c r="AE46" s="245" t="s">
        <v>94</v>
      </c>
      <c r="AF46" s="627">
        <v>34.335881540000003</v>
      </c>
      <c r="AG46" s="253"/>
      <c r="AH46" s="485">
        <v>41820</v>
      </c>
      <c r="AI46" s="414">
        <v>19.399999999999999</v>
      </c>
      <c r="AJ46" s="559"/>
      <c r="AK46" s="559" t="s">
        <v>1061</v>
      </c>
      <c r="AL46" s="559" t="s">
        <v>1185</v>
      </c>
      <c r="AM46" s="569">
        <v>7.7499999999999999E-2</v>
      </c>
      <c r="AN46" s="258">
        <v>5.8544936370956507E-2</v>
      </c>
      <c r="AO46" s="255" t="s">
        <v>1535</v>
      </c>
      <c r="AP46" s="257">
        <v>354.71859491140447</v>
      </c>
      <c r="AQ46" s="257">
        <v>351.19461254160393</v>
      </c>
      <c r="AR46" s="257"/>
      <c r="AS46" s="257"/>
      <c r="AT46" s="258">
        <v>-9.9345859516631625E-3</v>
      </c>
      <c r="AU46" s="259" t="s">
        <v>1549</v>
      </c>
      <c r="AV46" s="260">
        <v>8.3415314172131549E-2</v>
      </c>
      <c r="AW46" s="249">
        <v>341.9</v>
      </c>
      <c r="AX46" s="485">
        <v>42400</v>
      </c>
      <c r="AY46" s="259" t="s">
        <v>1550</v>
      </c>
      <c r="AZ46" s="260">
        <v>7.8953374354375286E-2</v>
      </c>
      <c r="BA46" s="249">
        <v>713.6</v>
      </c>
      <c r="BB46" s="485">
        <v>7.8953374354375286E-2</v>
      </c>
      <c r="BC46" s="259" t="s">
        <v>1551</v>
      </c>
      <c r="BD46" s="260">
        <v>5.8783699080236153E-2</v>
      </c>
      <c r="BE46" s="249">
        <v>529.6</v>
      </c>
      <c r="BF46" s="485">
        <v>42400</v>
      </c>
      <c r="BG46" s="260">
        <v>0.84141755864899337</v>
      </c>
      <c r="BH46" s="263">
        <v>1.6569027365901901</v>
      </c>
      <c r="BI46" s="264">
        <v>0.15821311462879417</v>
      </c>
      <c r="BJ46" s="264">
        <v>5.3156971241407412E-2</v>
      </c>
      <c r="BK46" s="264">
        <v>0.26873976024661311</v>
      </c>
      <c r="BL46" s="264">
        <v>0.23591130097725449</v>
      </c>
      <c r="BM46" s="264">
        <v>0.28397885290593083</v>
      </c>
      <c r="BN46" s="265"/>
      <c r="BO46" s="683">
        <v>1.04890741</v>
      </c>
      <c r="BP46" s="266"/>
      <c r="BQ46" s="250" t="s">
        <v>98</v>
      </c>
      <c r="BR46" s="246">
        <v>1</v>
      </c>
      <c r="BS46" s="246"/>
      <c r="BT46" s="246"/>
      <c r="BU46" s="246"/>
      <c r="BV46" s="246">
        <v>1</v>
      </c>
      <c r="BW46" s="246"/>
      <c r="BX46" s="246"/>
      <c r="BY46" s="246">
        <v>1</v>
      </c>
      <c r="BZ46" s="246">
        <v>0</v>
      </c>
      <c r="CA46" s="562" t="s">
        <v>254</v>
      </c>
      <c r="CB46" s="562" t="s">
        <v>255</v>
      </c>
      <c r="CC46" s="562" t="s">
        <v>632</v>
      </c>
      <c r="CD46" s="562" t="s">
        <v>256</v>
      </c>
      <c r="CE46" s="562" t="s">
        <v>254</v>
      </c>
      <c r="CF46" s="562" t="s">
        <v>255</v>
      </c>
      <c r="CG46" s="562" t="s">
        <v>632</v>
      </c>
      <c r="CH46" s="562" t="s">
        <v>256</v>
      </c>
      <c r="CI46" s="562" t="s">
        <v>158</v>
      </c>
      <c r="CJ46" s="562" t="s">
        <v>715</v>
      </c>
      <c r="CK46" s="562" t="s">
        <v>716</v>
      </c>
      <c r="CL46" s="562" t="s">
        <v>717</v>
      </c>
      <c r="CM46" s="562" t="s">
        <v>718</v>
      </c>
      <c r="CN46" s="562" t="s">
        <v>249</v>
      </c>
      <c r="CO46" s="562"/>
      <c r="CP46" s="268" t="s">
        <v>785</v>
      </c>
      <c r="CQ46" s="246" t="s">
        <v>436</v>
      </c>
      <c r="CR46" s="246" t="s">
        <v>54</v>
      </c>
      <c r="CS46" s="269"/>
      <c r="CT46" s="270"/>
      <c r="CU46" s="270"/>
      <c r="CV46" s="283"/>
      <c r="CW46" s="283"/>
      <c r="CX46" s="283"/>
      <c r="CY46" s="283"/>
      <c r="CZ46" s="272" t="s">
        <v>93</v>
      </c>
      <c r="DA46" s="273"/>
      <c r="DB46" s="274"/>
      <c r="DC46" s="275"/>
      <c r="DD46" s="275"/>
      <c r="DE46" s="275"/>
      <c r="DF46" s="275"/>
      <c r="DG46" s="275"/>
      <c r="DH46" s="275"/>
      <c r="DI46" s="275"/>
      <c r="DJ46" s="276"/>
      <c r="DK46" s="271"/>
      <c r="DL46" s="277"/>
      <c r="DM46" s="278"/>
      <c r="DN46" s="278"/>
      <c r="DO46" s="278"/>
      <c r="DP46" s="279"/>
      <c r="DQ46" s="280"/>
      <c r="DS46" s="412">
        <v>20017</v>
      </c>
    </row>
    <row r="47" spans="1:123" s="560" customFormat="1" ht="20.25" customHeight="1">
      <c r="A47" s="546">
        <v>20016</v>
      </c>
      <c r="B47" s="271" t="s">
        <v>250</v>
      </c>
      <c r="C47" s="562" t="s">
        <v>54</v>
      </c>
      <c r="D47" s="562" t="s">
        <v>246</v>
      </c>
      <c r="E47" s="404" t="s">
        <v>89</v>
      </c>
      <c r="F47" s="271" t="s">
        <v>1359</v>
      </c>
      <c r="G47" s="271"/>
      <c r="H47" s="562"/>
      <c r="I47" s="562" t="s">
        <v>247</v>
      </c>
      <c r="J47" s="562" t="s">
        <v>91</v>
      </c>
      <c r="K47" s="562" t="s">
        <v>114</v>
      </c>
      <c r="L47" s="241">
        <v>1</v>
      </c>
      <c r="M47" s="242" t="s">
        <v>93</v>
      </c>
      <c r="N47" s="242" t="s">
        <v>251</v>
      </c>
      <c r="O47" s="243">
        <v>3.5</v>
      </c>
      <c r="P47" s="243">
        <v>3</v>
      </c>
      <c r="Q47" s="244">
        <v>3.5</v>
      </c>
      <c r="R47" s="245"/>
      <c r="S47" s="246">
        <v>1991</v>
      </c>
      <c r="T47" s="247">
        <v>0.3</v>
      </c>
      <c r="U47" s="248">
        <v>23.527999999999999</v>
      </c>
      <c r="V47" s="248">
        <v>23.527999999999999</v>
      </c>
      <c r="W47" s="249">
        <v>1650</v>
      </c>
      <c r="X47" s="250"/>
      <c r="Y47" s="251">
        <v>1</v>
      </c>
      <c r="Z47" s="251" t="s">
        <v>93</v>
      </c>
      <c r="AA47" s="247"/>
      <c r="AB47" s="250" t="s">
        <v>93</v>
      </c>
      <c r="AC47" s="252">
        <v>91</v>
      </c>
      <c r="AD47" s="413">
        <v>34274</v>
      </c>
      <c r="AE47" s="245" t="s">
        <v>94</v>
      </c>
      <c r="AF47" s="627">
        <v>111.79991888999999</v>
      </c>
      <c r="AG47" s="253"/>
      <c r="AH47" s="485">
        <v>41639</v>
      </c>
      <c r="AI47" s="414">
        <v>105</v>
      </c>
      <c r="AJ47" s="559"/>
      <c r="AK47" s="559" t="s">
        <v>1136</v>
      </c>
      <c r="AL47" s="559" t="s">
        <v>1183</v>
      </c>
      <c r="AM47" s="569">
        <v>7.6249999999999998E-2</v>
      </c>
      <c r="AN47" s="258">
        <v>8.5187610997917079E-2</v>
      </c>
      <c r="AO47" s="255" t="s">
        <v>1535</v>
      </c>
      <c r="AP47" s="257">
        <v>365.82979167394495</v>
      </c>
      <c r="AQ47" s="257">
        <v>383.19839487526536</v>
      </c>
      <c r="AR47" s="257"/>
      <c r="AS47" s="257"/>
      <c r="AT47" s="258">
        <v>4.7477279315733305E-2</v>
      </c>
      <c r="AU47" s="259" t="s">
        <v>252</v>
      </c>
      <c r="AV47" s="260">
        <v>0.99212267172286939</v>
      </c>
      <c r="AW47" s="249">
        <v>23528</v>
      </c>
      <c r="AX47" s="485">
        <v>43281</v>
      </c>
      <c r="AY47" s="259" t="s">
        <v>1137</v>
      </c>
      <c r="AZ47" s="258">
        <v>3.7995175379914288E-3</v>
      </c>
      <c r="BA47" s="249">
        <v>0</v>
      </c>
      <c r="BB47" s="485" t="s">
        <v>93</v>
      </c>
      <c r="BC47" s="259" t="s">
        <v>748</v>
      </c>
      <c r="BD47" s="260">
        <v>2.4944455673748638E-3</v>
      </c>
      <c r="BE47" s="249">
        <v>0</v>
      </c>
      <c r="BF47" s="485" t="s">
        <v>93</v>
      </c>
      <c r="BG47" s="260">
        <v>1</v>
      </c>
      <c r="BH47" s="263">
        <v>3.5594909121721545</v>
      </c>
      <c r="BI47" s="264">
        <v>2.4939717723417047E-3</v>
      </c>
      <c r="BJ47" s="264">
        <v>0</v>
      </c>
      <c r="BK47" s="264">
        <v>0</v>
      </c>
      <c r="BL47" s="264">
        <v>1.5830644273568228E-3</v>
      </c>
      <c r="BM47" s="264">
        <v>0.99592296380030143</v>
      </c>
      <c r="BN47" s="265"/>
      <c r="BO47" s="683">
        <v>4.9672271600000002</v>
      </c>
      <c r="BP47" s="266"/>
      <c r="BQ47" s="250" t="s">
        <v>98</v>
      </c>
      <c r="BR47" s="246">
        <v>1</v>
      </c>
      <c r="BS47" s="246"/>
      <c r="BT47" s="246"/>
      <c r="BU47" s="246"/>
      <c r="BV47" s="246">
        <v>1</v>
      </c>
      <c r="BW47" s="246"/>
      <c r="BX47" s="246"/>
      <c r="BY47" s="246">
        <v>0</v>
      </c>
      <c r="BZ47" s="246">
        <v>0</v>
      </c>
      <c r="CA47" s="562" t="s">
        <v>864</v>
      </c>
      <c r="CB47" s="562" t="s">
        <v>865</v>
      </c>
      <c r="CC47" s="562" t="s">
        <v>866</v>
      </c>
      <c r="CD47" s="562" t="s">
        <v>867</v>
      </c>
      <c r="CE47" s="562" t="s">
        <v>864</v>
      </c>
      <c r="CF47" s="562" t="s">
        <v>865</v>
      </c>
      <c r="CG47" s="562" t="s">
        <v>866</v>
      </c>
      <c r="CH47" s="562" t="s">
        <v>867</v>
      </c>
      <c r="CI47" s="562"/>
      <c r="CJ47" s="562"/>
      <c r="CK47" s="562"/>
      <c r="CL47" s="562"/>
      <c r="CM47" s="562"/>
      <c r="CN47" s="562" t="s">
        <v>253</v>
      </c>
      <c r="CO47" s="562"/>
      <c r="CP47" s="268" t="s">
        <v>250</v>
      </c>
      <c r="CQ47" s="246" t="s">
        <v>436</v>
      </c>
      <c r="CR47" s="246" t="s">
        <v>54</v>
      </c>
      <c r="CS47" s="269"/>
      <c r="CT47" s="270"/>
      <c r="CU47" s="270"/>
      <c r="CV47" s="283"/>
      <c r="CW47" s="283"/>
      <c r="CX47" s="283"/>
      <c r="CY47" s="283"/>
      <c r="CZ47" s="272" t="s">
        <v>93</v>
      </c>
      <c r="DA47" s="273"/>
      <c r="DB47" s="274"/>
      <c r="DC47" s="275"/>
      <c r="DD47" s="275"/>
      <c r="DE47" s="275"/>
      <c r="DF47" s="275"/>
      <c r="DG47" s="275"/>
      <c r="DH47" s="275"/>
      <c r="DI47" s="275"/>
      <c r="DJ47" s="276"/>
      <c r="DK47" s="271"/>
      <c r="DL47" s="277"/>
      <c r="DM47" s="278"/>
      <c r="DN47" s="278"/>
      <c r="DO47" s="278"/>
      <c r="DP47" s="279"/>
      <c r="DQ47" s="280"/>
      <c r="DS47" s="412">
        <v>20016</v>
      </c>
    </row>
    <row r="48" spans="1:123" s="560" customFormat="1" ht="20.25" customHeight="1">
      <c r="A48" s="546">
        <v>20117</v>
      </c>
      <c r="B48" s="271" t="s">
        <v>1401</v>
      </c>
      <c r="C48" s="562" t="s">
        <v>54</v>
      </c>
      <c r="D48" s="562" t="s">
        <v>246</v>
      </c>
      <c r="E48" s="404" t="s">
        <v>89</v>
      </c>
      <c r="F48" s="271" t="s">
        <v>1357</v>
      </c>
      <c r="G48" s="271"/>
      <c r="H48" s="562"/>
      <c r="I48" s="562" t="s">
        <v>247</v>
      </c>
      <c r="J48" s="562" t="s">
        <v>109</v>
      </c>
      <c r="K48" s="562" t="s">
        <v>114</v>
      </c>
      <c r="L48" s="241">
        <v>1</v>
      </c>
      <c r="M48" s="242"/>
      <c r="N48" s="242" t="s">
        <v>271</v>
      </c>
      <c r="O48" s="243"/>
      <c r="P48" s="243"/>
      <c r="Q48" s="244"/>
      <c r="R48" s="245"/>
      <c r="S48" s="246">
        <v>1988</v>
      </c>
      <c r="T48" s="247">
        <v>0.2</v>
      </c>
      <c r="U48" s="248">
        <v>12.0116</v>
      </c>
      <c r="V48" s="248">
        <v>12.0116</v>
      </c>
      <c r="W48" s="249">
        <v>1269</v>
      </c>
      <c r="X48" s="250"/>
      <c r="Y48" s="251">
        <v>1</v>
      </c>
      <c r="Z48" s="251"/>
      <c r="AA48" s="247"/>
      <c r="AB48" s="250"/>
      <c r="AC48" s="252">
        <v>85</v>
      </c>
      <c r="AD48" s="413">
        <v>41275</v>
      </c>
      <c r="AE48" s="245" t="s">
        <v>306</v>
      </c>
      <c r="AF48" s="627"/>
      <c r="AG48" s="253"/>
      <c r="AH48" s="413"/>
      <c r="AI48" s="414"/>
      <c r="AJ48" s="254"/>
      <c r="AK48" s="254"/>
      <c r="AL48" s="254"/>
      <c r="AM48" s="255"/>
      <c r="AN48" s="255"/>
      <c r="AO48" s="255"/>
      <c r="AP48" s="257"/>
      <c r="AQ48" s="257"/>
      <c r="AR48" s="257"/>
      <c r="AS48" s="257"/>
      <c r="AT48" s="258"/>
      <c r="AU48" s="259" t="s">
        <v>641</v>
      </c>
      <c r="AV48" s="260">
        <v>1</v>
      </c>
      <c r="AW48" s="249">
        <v>12011.6</v>
      </c>
      <c r="AX48" s="485">
        <v>43921</v>
      </c>
      <c r="AY48" s="259"/>
      <c r="AZ48" s="260"/>
      <c r="BA48" s="249"/>
      <c r="BB48" s="485"/>
      <c r="BC48" s="259"/>
      <c r="BD48" s="260"/>
      <c r="BE48" s="249"/>
      <c r="BF48" s="485"/>
      <c r="BG48" s="260">
        <v>1</v>
      </c>
      <c r="BH48" s="263">
        <v>14.887829283921254</v>
      </c>
      <c r="BI48" s="264">
        <v>0</v>
      </c>
      <c r="BJ48" s="264">
        <v>0</v>
      </c>
      <c r="BK48" s="264">
        <v>0</v>
      </c>
      <c r="BL48" s="264">
        <v>0</v>
      </c>
      <c r="BM48" s="264">
        <v>1</v>
      </c>
      <c r="BN48" s="265"/>
      <c r="BO48" s="683">
        <v>1.76324646</v>
      </c>
      <c r="BP48" s="266"/>
      <c r="BQ48" s="250" t="s">
        <v>98</v>
      </c>
      <c r="BR48" s="246">
        <v>1</v>
      </c>
      <c r="BS48" s="246"/>
      <c r="BT48" s="246"/>
      <c r="BU48" s="246"/>
      <c r="BV48" s="246">
        <v>1</v>
      </c>
      <c r="BW48" s="246"/>
      <c r="BX48" s="246"/>
      <c r="BY48" s="246">
        <v>0</v>
      </c>
      <c r="BZ48" s="246">
        <v>0</v>
      </c>
      <c r="CA48" s="562" t="s">
        <v>864</v>
      </c>
      <c r="CB48" s="562" t="s">
        <v>865</v>
      </c>
      <c r="CC48" s="562" t="s">
        <v>866</v>
      </c>
      <c r="CD48" s="562" t="s">
        <v>867</v>
      </c>
      <c r="CE48" s="562" t="s">
        <v>864</v>
      </c>
      <c r="CF48" s="562" t="s">
        <v>865</v>
      </c>
      <c r="CG48" s="562" t="s">
        <v>866</v>
      </c>
      <c r="CH48" s="562" t="s">
        <v>867</v>
      </c>
      <c r="CI48" s="562"/>
      <c r="CJ48" s="562"/>
      <c r="CK48" s="562"/>
      <c r="CL48" s="562"/>
      <c r="CM48" s="562"/>
      <c r="CN48" s="562" t="s">
        <v>570</v>
      </c>
      <c r="CO48" s="562"/>
      <c r="CP48" s="268" t="s">
        <v>473</v>
      </c>
      <c r="CQ48" s="246" t="s">
        <v>436</v>
      </c>
      <c r="CR48" s="246" t="s">
        <v>54</v>
      </c>
      <c r="CS48" s="269"/>
      <c r="CT48" s="270"/>
      <c r="CU48" s="270"/>
      <c r="CV48" s="283"/>
      <c r="CW48" s="283"/>
      <c r="CX48" s="283"/>
      <c r="CY48" s="283"/>
      <c r="CZ48" s="272" t="s">
        <v>93</v>
      </c>
      <c r="DA48" s="273"/>
      <c r="DB48" s="274"/>
      <c r="DC48" s="275"/>
      <c r="DD48" s="275"/>
      <c r="DE48" s="275"/>
      <c r="DF48" s="275"/>
      <c r="DG48" s="275"/>
      <c r="DH48" s="275"/>
      <c r="DI48" s="275"/>
      <c r="DJ48" s="276"/>
      <c r="DK48" s="271"/>
      <c r="DL48" s="277"/>
      <c r="DM48" s="278"/>
      <c r="DN48" s="278"/>
      <c r="DO48" s="278"/>
      <c r="DP48" s="279"/>
      <c r="DQ48" s="280"/>
      <c r="DS48" s="412">
        <v>20117</v>
      </c>
    </row>
    <row r="49" spans="1:16285" s="560" customFormat="1" ht="20.25" customHeight="1">
      <c r="A49" s="546">
        <v>20007</v>
      </c>
      <c r="B49" s="271" t="s">
        <v>701</v>
      </c>
      <c r="C49" s="562" t="s">
        <v>54</v>
      </c>
      <c r="D49" s="562" t="s">
        <v>246</v>
      </c>
      <c r="E49" s="404" t="s">
        <v>89</v>
      </c>
      <c r="F49" s="271" t="s">
        <v>1360</v>
      </c>
      <c r="G49" s="271" t="s">
        <v>1243</v>
      </c>
      <c r="H49" s="562" t="s">
        <v>1244</v>
      </c>
      <c r="I49" s="562" t="s">
        <v>247</v>
      </c>
      <c r="J49" s="562" t="s">
        <v>91</v>
      </c>
      <c r="K49" s="562" t="s">
        <v>114</v>
      </c>
      <c r="L49" s="241">
        <v>1</v>
      </c>
      <c r="M49" s="242" t="s">
        <v>93</v>
      </c>
      <c r="N49" s="242" t="s">
        <v>248</v>
      </c>
      <c r="O49" s="292" t="s">
        <v>1368</v>
      </c>
      <c r="P49" s="243" t="s">
        <v>1369</v>
      </c>
      <c r="Q49" s="243" t="s">
        <v>1370</v>
      </c>
      <c r="R49" s="245"/>
      <c r="S49" s="246">
        <v>1992</v>
      </c>
      <c r="T49" s="247">
        <v>2.1</v>
      </c>
      <c r="U49" s="248">
        <v>76.359500000099999</v>
      </c>
      <c r="V49" s="248">
        <v>76.359500000099999</v>
      </c>
      <c r="W49" s="249">
        <v>1250</v>
      </c>
      <c r="X49" s="250"/>
      <c r="Y49" s="251">
        <v>3</v>
      </c>
      <c r="Z49" s="251" t="s">
        <v>93</v>
      </c>
      <c r="AA49" s="247"/>
      <c r="AB49" s="250" t="s">
        <v>93</v>
      </c>
      <c r="AC49" s="252">
        <v>1041</v>
      </c>
      <c r="AD49" s="413">
        <v>36767</v>
      </c>
      <c r="AE49" s="245" t="s">
        <v>94</v>
      </c>
      <c r="AF49" s="627">
        <v>462.08911945000006</v>
      </c>
      <c r="AG49" s="253"/>
      <c r="AH49" s="485">
        <v>41639</v>
      </c>
      <c r="AI49" s="414">
        <v>188.3</v>
      </c>
      <c r="AJ49" s="559"/>
      <c r="AK49" s="559" t="s">
        <v>1061</v>
      </c>
      <c r="AL49" s="559" t="s">
        <v>1552</v>
      </c>
      <c r="AM49" s="569">
        <v>7.0830258302583035E-2</v>
      </c>
      <c r="AN49" s="258">
        <v>7.969491262601508E-2</v>
      </c>
      <c r="AO49" s="255" t="s">
        <v>1535</v>
      </c>
      <c r="AP49" s="257">
        <v>381.45723279512782</v>
      </c>
      <c r="AQ49" s="257">
        <v>420.25972464964758</v>
      </c>
      <c r="AR49" s="257"/>
      <c r="AS49" s="257"/>
      <c r="AT49" s="258">
        <v>0.10172173580297457</v>
      </c>
      <c r="AU49" s="259" t="s">
        <v>1138</v>
      </c>
      <c r="AV49" s="260">
        <v>0.19043373672967345</v>
      </c>
      <c r="AW49" s="249">
        <v>17399</v>
      </c>
      <c r="AX49" s="485">
        <v>43343</v>
      </c>
      <c r="AY49" s="259" t="s">
        <v>1553</v>
      </c>
      <c r="AZ49" s="260">
        <v>0.2402</v>
      </c>
      <c r="BA49" s="249">
        <v>20642</v>
      </c>
      <c r="BB49" s="485">
        <v>44196</v>
      </c>
      <c r="BC49" s="619">
        <v>43434</v>
      </c>
      <c r="BD49" s="260">
        <v>5.0412646518054799E-2</v>
      </c>
      <c r="BE49" s="249">
        <v>9.9999999999999995E-8</v>
      </c>
      <c r="BF49" s="485">
        <v>43434</v>
      </c>
      <c r="BG49" s="260">
        <v>0.93817403204586436</v>
      </c>
      <c r="BH49" s="263">
        <v>3.9024292830711826</v>
      </c>
      <c r="BI49" s="264">
        <v>4.7691740389975819E-2</v>
      </c>
      <c r="BJ49" s="264">
        <v>1.3682557241128542E-2</v>
      </c>
      <c r="BK49" s="264">
        <v>0.17130859048241065</v>
      </c>
      <c r="BL49" s="264">
        <v>0.13756830773563825</v>
      </c>
      <c r="BM49" s="264">
        <v>0.62974880415084677</v>
      </c>
      <c r="BN49" s="265"/>
      <c r="BO49" s="683">
        <v>14.35203426</v>
      </c>
      <c r="BP49" s="266"/>
      <c r="BQ49" s="250" t="s">
        <v>98</v>
      </c>
      <c r="BR49" s="246">
        <v>1</v>
      </c>
      <c r="BS49" s="246"/>
      <c r="BT49" s="246"/>
      <c r="BU49" s="246"/>
      <c r="BV49" s="246">
        <v>1</v>
      </c>
      <c r="BW49" s="246"/>
      <c r="BX49" s="246"/>
      <c r="BY49" s="246">
        <v>1</v>
      </c>
      <c r="BZ49" s="246">
        <v>0</v>
      </c>
      <c r="CA49" s="562" t="s">
        <v>307</v>
      </c>
      <c r="CB49" s="562" t="s">
        <v>1055</v>
      </c>
      <c r="CC49" s="562" t="s">
        <v>1056</v>
      </c>
      <c r="CD49" s="483" t="s">
        <v>1057</v>
      </c>
      <c r="CE49" s="562" t="s">
        <v>320</v>
      </c>
      <c r="CF49" s="562" t="s">
        <v>1055</v>
      </c>
      <c r="CG49" s="562" t="s">
        <v>1056</v>
      </c>
      <c r="CH49" s="394" t="s">
        <v>1057</v>
      </c>
      <c r="CI49" s="562" t="s">
        <v>116</v>
      </c>
      <c r="CJ49" s="562" t="s">
        <v>633</v>
      </c>
      <c r="CK49" s="562" t="s">
        <v>634</v>
      </c>
      <c r="CL49" s="562" t="s">
        <v>635</v>
      </c>
      <c r="CM49" s="562" t="s">
        <v>636</v>
      </c>
      <c r="CN49" s="562" t="s">
        <v>258</v>
      </c>
      <c r="CO49" s="562"/>
      <c r="CP49" s="268" t="s">
        <v>259</v>
      </c>
      <c r="CQ49" s="246" t="s">
        <v>436</v>
      </c>
      <c r="CR49" s="246" t="s">
        <v>54</v>
      </c>
      <c r="CS49" s="269"/>
      <c r="CT49" s="270"/>
      <c r="CU49" s="270"/>
      <c r="CV49" s="283"/>
      <c r="CW49" s="283"/>
      <c r="CX49" s="283"/>
      <c r="CY49" s="283"/>
      <c r="CZ49" s="272" t="s">
        <v>93</v>
      </c>
      <c r="DA49" s="273"/>
      <c r="DB49" s="274"/>
      <c r="DC49" s="275"/>
      <c r="DD49" s="275"/>
      <c r="DE49" s="275"/>
      <c r="DF49" s="275"/>
      <c r="DG49" s="275"/>
      <c r="DH49" s="275"/>
      <c r="DI49" s="275"/>
      <c r="DJ49" s="276"/>
      <c r="DK49" s="271"/>
      <c r="DL49" s="277"/>
      <c r="DM49" s="278"/>
      <c r="DN49" s="278"/>
      <c r="DO49" s="278"/>
      <c r="DP49" s="279"/>
      <c r="DQ49" s="280"/>
      <c r="DR49" s="407"/>
      <c r="DS49" s="412">
        <v>20007</v>
      </c>
    </row>
    <row r="50" spans="1:16285" s="560" customFormat="1" ht="20.25" customHeight="1">
      <c r="A50" s="546">
        <v>20004</v>
      </c>
      <c r="B50" s="271" t="s">
        <v>260</v>
      </c>
      <c r="C50" s="562" t="s">
        <v>54</v>
      </c>
      <c r="D50" s="562" t="s">
        <v>261</v>
      </c>
      <c r="E50" s="404" t="s">
        <v>89</v>
      </c>
      <c r="F50" s="271" t="s">
        <v>1208</v>
      </c>
      <c r="G50" s="271" t="s">
        <v>1209</v>
      </c>
      <c r="H50" s="562" t="s">
        <v>1210</v>
      </c>
      <c r="I50" s="562" t="s">
        <v>262</v>
      </c>
      <c r="J50" s="562" t="s">
        <v>169</v>
      </c>
      <c r="K50" s="562" t="s">
        <v>114</v>
      </c>
      <c r="L50" s="241">
        <v>1</v>
      </c>
      <c r="M50" s="242" t="s">
        <v>93</v>
      </c>
      <c r="N50" s="242" t="s">
        <v>835</v>
      </c>
      <c r="O50" s="244">
        <v>5</v>
      </c>
      <c r="P50" s="244">
        <v>4.5</v>
      </c>
      <c r="Q50" s="244">
        <v>3</v>
      </c>
      <c r="R50" s="245"/>
      <c r="S50" s="246">
        <v>2003</v>
      </c>
      <c r="T50" s="247">
        <v>0.6</v>
      </c>
      <c r="U50" s="248">
        <v>47.264299999999999</v>
      </c>
      <c r="V50" s="248">
        <v>47.264299999999999</v>
      </c>
      <c r="W50" s="249">
        <v>2000</v>
      </c>
      <c r="X50" s="250"/>
      <c r="Y50" s="251">
        <v>1</v>
      </c>
      <c r="Z50" s="251" t="s">
        <v>93</v>
      </c>
      <c r="AA50" s="247"/>
      <c r="AB50" s="250" t="s">
        <v>93</v>
      </c>
      <c r="AC50" s="252">
        <v>247</v>
      </c>
      <c r="AD50" s="413">
        <v>36921</v>
      </c>
      <c r="AE50" s="245" t="s">
        <v>94</v>
      </c>
      <c r="AF50" s="627">
        <v>480.14990256000004</v>
      </c>
      <c r="AG50" s="253"/>
      <c r="AH50" s="413">
        <v>41912</v>
      </c>
      <c r="AI50" s="414">
        <v>480</v>
      </c>
      <c r="AJ50" s="254"/>
      <c r="AK50" s="254" t="s">
        <v>110</v>
      </c>
      <c r="AL50" s="254" t="s">
        <v>1184</v>
      </c>
      <c r="AM50" s="569">
        <v>7.0000000000000007E-2</v>
      </c>
      <c r="AN50" s="258">
        <v>7.3178421598470059E-2</v>
      </c>
      <c r="AO50" s="255">
        <v>8.5000000000000006E-2</v>
      </c>
      <c r="AP50" s="257">
        <v>771.90749734713688</v>
      </c>
      <c r="AQ50" s="257">
        <v>706.25016148553686</v>
      </c>
      <c r="AR50" s="257"/>
      <c r="AS50" s="257"/>
      <c r="AT50" s="258">
        <v>-8.5058554408719594E-2</v>
      </c>
      <c r="AU50" s="259" t="s">
        <v>1144</v>
      </c>
      <c r="AV50" s="260">
        <v>0.83413204761021653</v>
      </c>
      <c r="AW50" s="249">
        <v>39993.1</v>
      </c>
      <c r="AX50" s="485">
        <v>43434</v>
      </c>
      <c r="AY50" s="259" t="s">
        <v>654</v>
      </c>
      <c r="AZ50" s="260">
        <v>7.7244081347857707E-2</v>
      </c>
      <c r="BA50" s="249">
        <v>4283.2000000000007</v>
      </c>
      <c r="BB50" s="485">
        <v>42185</v>
      </c>
      <c r="BC50" s="259" t="s">
        <v>645</v>
      </c>
      <c r="BD50" s="260">
        <v>4.1793319040847945E-2</v>
      </c>
      <c r="BE50" s="249">
        <v>2141.3000000000002</v>
      </c>
      <c r="BF50" s="485">
        <v>43646</v>
      </c>
      <c r="BG50" s="260">
        <v>0.99540879691437301</v>
      </c>
      <c r="BH50" s="263">
        <v>3.7455182012571946</v>
      </c>
      <c r="BI50" s="264">
        <v>4.0767094161681229E-3</v>
      </c>
      <c r="BJ50" s="264">
        <v>2.0683207795565197E-4</v>
      </c>
      <c r="BK50" s="264">
        <v>2.8165557634090042E-2</v>
      </c>
      <c r="BL50" s="264">
        <v>3.7084960060179369E-2</v>
      </c>
      <c r="BM50" s="264">
        <v>0.93046594081160683</v>
      </c>
      <c r="BN50" s="265"/>
      <c r="BO50" s="683">
        <v>17.283630719999998</v>
      </c>
      <c r="BP50" s="266"/>
      <c r="BQ50" s="250" t="s">
        <v>98</v>
      </c>
      <c r="BR50" s="246">
        <v>1</v>
      </c>
      <c r="BS50" s="246"/>
      <c r="BT50" s="246"/>
      <c r="BU50" s="246"/>
      <c r="BV50" s="246">
        <v>1</v>
      </c>
      <c r="BW50" s="246"/>
      <c r="BX50" s="246"/>
      <c r="BY50" s="246">
        <v>1</v>
      </c>
      <c r="BZ50" s="246">
        <v>0</v>
      </c>
      <c r="CA50" s="562" t="s">
        <v>731</v>
      </c>
      <c r="CB50" s="562" t="s">
        <v>732</v>
      </c>
      <c r="CC50" s="562" t="s">
        <v>733</v>
      </c>
      <c r="CD50" s="565" t="s">
        <v>734</v>
      </c>
      <c r="CE50" s="562" t="s">
        <v>731</v>
      </c>
      <c r="CF50" s="562" t="s">
        <v>732</v>
      </c>
      <c r="CG50" s="562" t="s">
        <v>733</v>
      </c>
      <c r="CH50" s="565" t="s">
        <v>734</v>
      </c>
      <c r="CI50" s="562"/>
      <c r="CJ50" s="562"/>
      <c r="CK50" s="562"/>
      <c r="CL50" s="562"/>
      <c r="CM50" s="562"/>
      <c r="CN50" s="562" t="s">
        <v>264</v>
      </c>
      <c r="CO50" s="562"/>
      <c r="CP50" s="268" t="s">
        <v>260</v>
      </c>
      <c r="CQ50" s="246" t="s">
        <v>499</v>
      </c>
      <c r="CR50" s="246" t="s">
        <v>54</v>
      </c>
      <c r="CS50" s="269"/>
      <c r="CT50" s="270"/>
      <c r="CU50" s="270"/>
      <c r="CV50" s="283"/>
      <c r="CW50" s="283"/>
      <c r="CX50" s="283"/>
      <c r="CY50" s="283"/>
      <c r="CZ50" s="272" t="s">
        <v>93</v>
      </c>
      <c r="DA50" s="273"/>
      <c r="DB50" s="274"/>
      <c r="DC50" s="275"/>
      <c r="DD50" s="275"/>
      <c r="DE50" s="275"/>
      <c r="DF50" s="275"/>
      <c r="DG50" s="275"/>
      <c r="DH50" s="275"/>
      <c r="DI50" s="275"/>
      <c r="DJ50" s="276"/>
      <c r="DK50" s="271"/>
      <c r="DL50" s="277"/>
      <c r="DM50" s="278"/>
      <c r="DN50" s="278"/>
      <c r="DO50" s="278"/>
      <c r="DP50" s="279"/>
      <c r="DQ50" s="280"/>
      <c r="DR50" s="407"/>
      <c r="DS50" s="412">
        <v>20004</v>
      </c>
    </row>
    <row r="51" spans="1:16285" s="560" customFormat="1" ht="20.25" customHeight="1">
      <c r="A51" s="546">
        <v>20129</v>
      </c>
      <c r="B51" s="271" t="s">
        <v>1192</v>
      </c>
      <c r="C51" s="562" t="s">
        <v>54</v>
      </c>
      <c r="D51" s="562" t="s">
        <v>261</v>
      </c>
      <c r="E51" s="404" t="s">
        <v>89</v>
      </c>
      <c r="F51" s="271" t="s">
        <v>1341</v>
      </c>
      <c r="G51" s="271" t="s">
        <v>1211</v>
      </c>
      <c r="H51" s="562" t="s">
        <v>1212</v>
      </c>
      <c r="I51" s="562" t="s">
        <v>262</v>
      </c>
      <c r="J51" s="562" t="s">
        <v>725</v>
      </c>
      <c r="K51" s="563" t="s">
        <v>114</v>
      </c>
      <c r="L51" s="241">
        <v>0.5</v>
      </c>
      <c r="M51" s="242" t="s">
        <v>143</v>
      </c>
      <c r="N51" s="242" t="s">
        <v>171</v>
      </c>
      <c r="O51" s="244"/>
      <c r="P51" s="244"/>
      <c r="Q51" s="244"/>
      <c r="R51" s="245"/>
      <c r="S51" s="246"/>
      <c r="T51" s="247">
        <v>0.62739999999999996</v>
      </c>
      <c r="U51" s="620"/>
      <c r="V51" s="248"/>
      <c r="W51" s="249">
        <v>1400</v>
      </c>
      <c r="X51" s="250"/>
      <c r="Y51" s="251">
        <v>3</v>
      </c>
      <c r="Z51" s="251"/>
      <c r="AA51" s="247"/>
      <c r="AB51" s="250"/>
      <c r="AC51" s="252">
        <v>136</v>
      </c>
      <c r="AD51" s="413">
        <v>41395</v>
      </c>
      <c r="AE51" s="245" t="s">
        <v>172</v>
      </c>
      <c r="AF51" s="627">
        <v>134.25</v>
      </c>
      <c r="AG51" s="253"/>
      <c r="AH51" s="413">
        <v>42004</v>
      </c>
      <c r="AI51" s="414">
        <v>134.25</v>
      </c>
      <c r="AJ51" s="254"/>
      <c r="AK51" s="254"/>
      <c r="AL51" s="254" t="s">
        <v>110</v>
      </c>
      <c r="AM51" s="569"/>
      <c r="AN51" s="255"/>
      <c r="AO51" s="255"/>
      <c r="AP51" s="257"/>
      <c r="AQ51" s="257"/>
      <c r="AR51" s="257"/>
      <c r="AS51" s="257"/>
      <c r="AT51" s="258"/>
      <c r="AU51" s="620"/>
      <c r="AV51" s="260"/>
      <c r="AW51" s="249"/>
      <c r="AX51" s="485"/>
      <c r="AY51" s="259"/>
      <c r="AZ51" s="260"/>
      <c r="BA51" s="249"/>
      <c r="BB51" s="485"/>
      <c r="BC51" s="259"/>
      <c r="BD51" s="260"/>
      <c r="BE51" s="249"/>
      <c r="BF51" s="620"/>
      <c r="BG51" s="620"/>
      <c r="BH51" s="281"/>
      <c r="BI51" s="264"/>
      <c r="BJ51" s="264"/>
      <c r="BK51" s="264"/>
      <c r="BL51" s="264"/>
      <c r="BM51" s="264"/>
      <c r="BN51" s="265"/>
      <c r="BO51" s="683">
        <v>-2.1819999999999999E-4</v>
      </c>
      <c r="BP51" s="266"/>
      <c r="BQ51" s="250" t="s">
        <v>98</v>
      </c>
      <c r="BR51" s="246">
        <v>0.5</v>
      </c>
      <c r="BS51" s="246">
        <v>0.5</v>
      </c>
      <c r="BT51" s="246"/>
      <c r="BU51" s="246"/>
      <c r="BV51" s="246">
        <v>1</v>
      </c>
      <c r="BW51" s="246"/>
      <c r="BX51" s="246"/>
      <c r="BY51" s="246">
        <v>0</v>
      </c>
      <c r="BZ51" s="246">
        <v>1</v>
      </c>
      <c r="CA51" s="562" t="s">
        <v>731</v>
      </c>
      <c r="CB51" s="562" t="s">
        <v>732</v>
      </c>
      <c r="CC51" s="562" t="s">
        <v>733</v>
      </c>
      <c r="CD51" s="565" t="s">
        <v>734</v>
      </c>
      <c r="CE51" s="562" t="s">
        <v>731</v>
      </c>
      <c r="CF51" s="562" t="s">
        <v>732</v>
      </c>
      <c r="CG51" s="562" t="s">
        <v>733</v>
      </c>
      <c r="CH51" s="565" t="s">
        <v>734</v>
      </c>
      <c r="CI51" s="562" t="s">
        <v>994</v>
      </c>
      <c r="CJ51" s="562" t="s">
        <v>995</v>
      </c>
      <c r="CK51" s="562" t="s">
        <v>996</v>
      </c>
      <c r="CL51" s="562" t="s">
        <v>997</v>
      </c>
      <c r="CM51" s="394" t="s">
        <v>998</v>
      </c>
      <c r="CN51" s="562" t="s">
        <v>689</v>
      </c>
      <c r="CO51" s="562"/>
      <c r="CP51" s="268" t="s">
        <v>784</v>
      </c>
      <c r="CQ51" s="246" t="s">
        <v>499</v>
      </c>
      <c r="CR51" s="246" t="s">
        <v>54</v>
      </c>
      <c r="CS51" s="269"/>
      <c r="CT51" s="270"/>
      <c r="CU51" s="270"/>
      <c r="CV51" s="283"/>
      <c r="CW51" s="283"/>
      <c r="CX51" s="283"/>
      <c r="CY51" s="283"/>
      <c r="CZ51" s="272" t="s">
        <v>93</v>
      </c>
      <c r="DA51" s="273"/>
      <c r="DB51" s="274"/>
      <c r="DC51" s="275"/>
      <c r="DD51" s="275"/>
      <c r="DE51" s="275"/>
      <c r="DF51" s="275"/>
      <c r="DG51" s="275"/>
      <c r="DH51" s="275"/>
      <c r="DI51" s="275"/>
      <c r="DJ51" s="276"/>
      <c r="DK51" s="271"/>
      <c r="DL51" s="277"/>
      <c r="DM51" s="278"/>
      <c r="DN51" s="278"/>
      <c r="DO51" s="278"/>
      <c r="DP51" s="279"/>
      <c r="DQ51" s="280"/>
      <c r="DR51" s="407"/>
      <c r="DS51" s="412">
        <v>20129</v>
      </c>
    </row>
    <row r="52" spans="1:16285" s="560" customFormat="1" ht="20.25" customHeight="1" collapsed="1">
      <c r="A52" s="547">
        <v>20072</v>
      </c>
      <c r="B52" s="657" t="s">
        <v>1376</v>
      </c>
      <c r="C52" s="561" t="s">
        <v>54</v>
      </c>
      <c r="D52" s="561" t="s">
        <v>265</v>
      </c>
      <c r="E52" s="405" t="s">
        <v>266</v>
      </c>
      <c r="F52" s="657" t="s">
        <v>1399</v>
      </c>
      <c r="G52" s="271"/>
      <c r="H52" s="562"/>
      <c r="I52" s="562"/>
      <c r="J52" s="562"/>
      <c r="K52" s="562"/>
      <c r="L52" s="241"/>
      <c r="M52" s="242"/>
      <c r="N52" s="242"/>
      <c r="O52" s="243"/>
      <c r="P52" s="243"/>
      <c r="Q52" s="243"/>
      <c r="R52" s="245"/>
      <c r="S52" s="246"/>
      <c r="T52" s="247"/>
      <c r="U52" s="248"/>
      <c r="V52" s="248"/>
      <c r="W52" s="249"/>
      <c r="X52" s="250"/>
      <c r="Y52" s="251"/>
      <c r="Z52" s="251"/>
      <c r="AA52" s="247"/>
      <c r="AB52" s="250"/>
      <c r="AC52" s="252"/>
      <c r="AD52" s="413"/>
      <c r="AE52" s="245"/>
      <c r="AF52" s="627"/>
      <c r="AG52" s="298"/>
      <c r="AH52" s="413"/>
      <c r="AI52" s="414"/>
      <c r="AJ52" s="254"/>
      <c r="AK52" s="254"/>
      <c r="AL52" s="254"/>
      <c r="AM52" s="255"/>
      <c r="AN52" s="415"/>
      <c r="AO52" s="255"/>
      <c r="AP52" s="257"/>
      <c r="AQ52" s="257"/>
      <c r="AR52" s="257"/>
      <c r="AS52" s="257"/>
      <c r="AT52" s="258"/>
      <c r="AU52" s="259"/>
      <c r="AV52" s="260"/>
      <c r="AW52" s="249"/>
      <c r="AX52" s="485"/>
      <c r="AY52" s="259"/>
      <c r="AZ52" s="260"/>
      <c r="BA52" s="249"/>
      <c r="BB52" s="485"/>
      <c r="BC52" s="259"/>
      <c r="BD52" s="260"/>
      <c r="BE52" s="249"/>
      <c r="BF52" s="485"/>
      <c r="BG52" s="260"/>
      <c r="BH52" s="263"/>
      <c r="BI52" s="260"/>
      <c r="BJ52" s="260"/>
      <c r="BK52" s="260"/>
      <c r="BL52" s="260"/>
      <c r="BM52" s="264"/>
      <c r="BN52" s="265"/>
      <c r="BO52" s="628"/>
      <c r="BP52" s="253"/>
      <c r="BQ52" s="250"/>
      <c r="BR52" s="246"/>
      <c r="BS52" s="246"/>
      <c r="BT52" s="246"/>
      <c r="BU52" s="246"/>
      <c r="BV52" s="246"/>
      <c r="BW52" s="246"/>
      <c r="BX52" s="246"/>
      <c r="BY52" s="246"/>
      <c r="BZ52" s="246"/>
      <c r="CA52" s="562"/>
      <c r="CB52" s="562"/>
      <c r="CC52" s="562"/>
      <c r="CD52" s="562"/>
      <c r="CE52" s="562"/>
      <c r="CF52" s="562"/>
      <c r="CG52" s="562"/>
      <c r="CH52" s="331"/>
      <c r="CI52" s="562"/>
      <c r="CJ52" s="562"/>
      <c r="CK52" s="562"/>
      <c r="CL52" s="562"/>
      <c r="CM52" s="562"/>
      <c r="CN52" s="562"/>
      <c r="CO52" s="562"/>
      <c r="CP52" s="268"/>
      <c r="CQ52" s="246"/>
      <c r="CR52" s="246"/>
      <c r="CS52" s="269"/>
      <c r="CT52" s="270"/>
      <c r="CU52" s="270"/>
      <c r="CV52" s="283"/>
      <c r="CW52" s="283"/>
      <c r="CX52" s="283"/>
      <c r="CY52" s="283"/>
      <c r="CZ52" s="272"/>
      <c r="DA52" s="273"/>
      <c r="DB52" s="274"/>
      <c r="DC52" s="275"/>
      <c r="DD52" s="275"/>
      <c r="DE52" s="275"/>
      <c r="DF52" s="275"/>
      <c r="DG52" s="275"/>
      <c r="DH52" s="275"/>
      <c r="DI52" s="275"/>
      <c r="DJ52" s="276"/>
      <c r="DK52" s="271"/>
      <c r="DL52" s="277"/>
      <c r="DM52" s="278"/>
      <c r="DN52" s="278"/>
      <c r="DO52" s="278"/>
      <c r="DP52" s="279"/>
      <c r="DQ52" s="280"/>
      <c r="DR52" s="407"/>
      <c r="DS52" s="416">
        <v>20072</v>
      </c>
    </row>
    <row r="53" spans="1:16285" s="560" customFormat="1" ht="20.25" customHeight="1">
      <c r="A53" s="546">
        <v>20027</v>
      </c>
      <c r="B53" s="271" t="s">
        <v>569</v>
      </c>
      <c r="C53" s="562" t="s">
        <v>267</v>
      </c>
      <c r="D53" s="562" t="s">
        <v>112</v>
      </c>
      <c r="E53" s="404" t="s">
        <v>89</v>
      </c>
      <c r="F53" s="271" t="s">
        <v>1342</v>
      </c>
      <c r="G53" s="271"/>
      <c r="H53" s="562"/>
      <c r="I53" s="562" t="s">
        <v>168</v>
      </c>
      <c r="J53" s="562" t="s">
        <v>268</v>
      </c>
      <c r="K53" s="562" t="s">
        <v>114</v>
      </c>
      <c r="L53" s="241">
        <v>1</v>
      </c>
      <c r="M53" s="242" t="s">
        <v>93</v>
      </c>
      <c r="N53" s="242" t="s">
        <v>832</v>
      </c>
      <c r="O53" s="296"/>
      <c r="P53" s="297"/>
      <c r="Q53" s="297"/>
      <c r="R53" s="245"/>
      <c r="S53" s="246">
        <v>1977</v>
      </c>
      <c r="T53" s="247" t="s">
        <v>93</v>
      </c>
      <c r="U53" s="248"/>
      <c r="V53" s="248"/>
      <c r="W53" s="249"/>
      <c r="X53" s="250"/>
      <c r="Y53" s="251">
        <v>1</v>
      </c>
      <c r="Z53" s="251" t="s">
        <v>93</v>
      </c>
      <c r="AA53" s="247"/>
      <c r="AB53" s="250" t="s">
        <v>93</v>
      </c>
      <c r="AC53" s="252">
        <v>823</v>
      </c>
      <c r="AD53" s="413">
        <v>32021</v>
      </c>
      <c r="AE53" s="245" t="s">
        <v>94</v>
      </c>
      <c r="AF53" s="627">
        <v>65.442283209999999</v>
      </c>
      <c r="AG53" s="253"/>
      <c r="AH53" s="413">
        <v>41547</v>
      </c>
      <c r="AI53" s="414">
        <v>65</v>
      </c>
      <c r="AJ53" s="254"/>
      <c r="AK53" s="254" t="s">
        <v>110</v>
      </c>
      <c r="AL53" s="254" t="s">
        <v>1516</v>
      </c>
      <c r="AM53" s="569">
        <v>7.4999999999999997E-2</v>
      </c>
      <c r="AN53" s="258">
        <v>8.2137354266066109E-2</v>
      </c>
      <c r="AO53" s="255"/>
      <c r="AP53" s="257"/>
      <c r="AQ53" s="257"/>
      <c r="AR53" s="257"/>
      <c r="AS53" s="257"/>
      <c r="AT53" s="258"/>
      <c r="AU53" s="259" t="s">
        <v>1104</v>
      </c>
      <c r="AV53" s="260">
        <v>0.97129185053761002</v>
      </c>
      <c r="AW53" s="249">
        <v>9.9999999999999995E-8</v>
      </c>
      <c r="AX53" s="485">
        <v>45504</v>
      </c>
      <c r="AY53" s="259" t="s">
        <v>749</v>
      </c>
      <c r="AZ53" s="260">
        <v>2.8708149462389955E-2</v>
      </c>
      <c r="BA53" s="249">
        <v>0</v>
      </c>
      <c r="BB53" s="485" t="s">
        <v>93</v>
      </c>
      <c r="BC53" s="259"/>
      <c r="BD53" s="260"/>
      <c r="BE53" s="249"/>
      <c r="BF53" s="485"/>
      <c r="BG53" s="260">
        <v>1</v>
      </c>
      <c r="BH53" s="263">
        <v>4.0801708080502719</v>
      </c>
      <c r="BI53" s="264">
        <v>0</v>
      </c>
      <c r="BJ53" s="264">
        <v>0</v>
      </c>
      <c r="BK53" s="264">
        <v>0</v>
      </c>
      <c r="BL53" s="264">
        <v>0</v>
      </c>
      <c r="BM53" s="264">
        <v>1</v>
      </c>
      <c r="BN53" s="265"/>
      <c r="BO53" s="683">
        <v>3.01185021</v>
      </c>
      <c r="BP53" s="266"/>
      <c r="BQ53" s="250" t="s">
        <v>98</v>
      </c>
      <c r="BR53" s="246">
        <v>1</v>
      </c>
      <c r="BS53" s="246"/>
      <c r="BT53" s="246"/>
      <c r="BU53" s="246"/>
      <c r="BV53" s="246">
        <v>1</v>
      </c>
      <c r="BW53" s="246"/>
      <c r="BX53" s="246"/>
      <c r="BY53" s="246">
        <v>0</v>
      </c>
      <c r="BZ53" s="246">
        <v>0</v>
      </c>
      <c r="CA53" s="562" t="s">
        <v>185</v>
      </c>
      <c r="CB53" s="562" t="s">
        <v>186</v>
      </c>
      <c r="CC53" s="562" t="s">
        <v>187</v>
      </c>
      <c r="CD53" s="568" t="s">
        <v>188</v>
      </c>
      <c r="CE53" s="562" t="s">
        <v>185</v>
      </c>
      <c r="CF53" s="562" t="s">
        <v>186</v>
      </c>
      <c r="CG53" s="562" t="s">
        <v>187</v>
      </c>
      <c r="CH53" s="562" t="s">
        <v>188</v>
      </c>
      <c r="CI53" s="562"/>
      <c r="CJ53" s="562"/>
      <c r="CK53" s="562"/>
      <c r="CL53" s="562"/>
      <c r="CM53" s="562"/>
      <c r="CN53" s="562" t="s">
        <v>269</v>
      </c>
      <c r="CO53" s="562"/>
      <c r="CP53" s="268" t="s">
        <v>228</v>
      </c>
      <c r="CQ53" s="246" t="s">
        <v>422</v>
      </c>
      <c r="CR53" s="246" t="s">
        <v>54</v>
      </c>
      <c r="CS53" s="269"/>
      <c r="CT53" s="270"/>
      <c r="CU53" s="270"/>
      <c r="CV53" s="283"/>
      <c r="CW53" s="283"/>
      <c r="CX53" s="283"/>
      <c r="CY53" s="283"/>
      <c r="CZ53" s="272" t="s">
        <v>93</v>
      </c>
      <c r="DA53" s="273"/>
      <c r="DB53" s="274"/>
      <c r="DC53" s="275"/>
      <c r="DD53" s="275"/>
      <c r="DE53" s="275"/>
      <c r="DF53" s="275"/>
      <c r="DG53" s="275"/>
      <c r="DH53" s="275"/>
      <c r="DI53" s="275"/>
      <c r="DJ53" s="276"/>
      <c r="DK53" s="271"/>
      <c r="DL53" s="277"/>
      <c r="DM53" s="278"/>
      <c r="DN53" s="278"/>
      <c r="DO53" s="278"/>
      <c r="DP53" s="279"/>
      <c r="DQ53" s="280"/>
      <c r="DR53" s="407"/>
      <c r="DS53" s="412">
        <v>20027</v>
      </c>
    </row>
    <row r="54" spans="1:16285" s="560" customFormat="1" ht="20.25" customHeight="1">
      <c r="A54" s="546">
        <v>20025</v>
      </c>
      <c r="B54" s="271" t="s">
        <v>270</v>
      </c>
      <c r="C54" s="562" t="s">
        <v>267</v>
      </c>
      <c r="D54" s="562" t="s">
        <v>246</v>
      </c>
      <c r="E54" s="404" t="s">
        <v>89</v>
      </c>
      <c r="F54" s="271" t="s">
        <v>840</v>
      </c>
      <c r="G54" s="271"/>
      <c r="H54" s="562"/>
      <c r="I54" s="562" t="s">
        <v>247</v>
      </c>
      <c r="J54" s="562" t="s">
        <v>268</v>
      </c>
      <c r="K54" s="562" t="s">
        <v>114</v>
      </c>
      <c r="L54" s="241">
        <v>1</v>
      </c>
      <c r="M54" s="242" t="s">
        <v>93</v>
      </c>
      <c r="N54" s="242" t="s">
        <v>271</v>
      </c>
      <c r="O54" s="296"/>
      <c r="P54" s="297"/>
      <c r="Q54" s="297"/>
      <c r="R54" s="245"/>
      <c r="S54" s="246">
        <v>1998</v>
      </c>
      <c r="T54" s="247" t="s">
        <v>93</v>
      </c>
      <c r="U54" s="248"/>
      <c r="V54" s="248"/>
      <c r="W54" s="249"/>
      <c r="X54" s="250"/>
      <c r="Y54" s="251">
        <v>1</v>
      </c>
      <c r="Z54" s="251" t="s">
        <v>93</v>
      </c>
      <c r="AA54" s="247"/>
      <c r="AB54" s="250" t="s">
        <v>93</v>
      </c>
      <c r="AC54" s="252">
        <v>539</v>
      </c>
      <c r="AD54" s="413">
        <v>35947</v>
      </c>
      <c r="AE54" s="245" t="s">
        <v>94</v>
      </c>
      <c r="AF54" s="627">
        <v>30.519079600000001</v>
      </c>
      <c r="AG54" s="253"/>
      <c r="AH54" s="413">
        <v>41820</v>
      </c>
      <c r="AI54" s="414">
        <v>30.4</v>
      </c>
      <c r="AJ54" s="254"/>
      <c r="AK54" s="254"/>
      <c r="AL54" s="254" t="s">
        <v>110</v>
      </c>
      <c r="AM54" s="569">
        <v>0.06</v>
      </c>
      <c r="AN54" s="258">
        <v>8.1242017534499944E-2</v>
      </c>
      <c r="AO54" s="255"/>
      <c r="AP54" s="257"/>
      <c r="AQ54" s="257"/>
      <c r="AR54" s="257"/>
      <c r="AS54" s="257"/>
      <c r="AT54" s="258"/>
      <c r="AU54" s="259" t="s">
        <v>1104</v>
      </c>
      <c r="AV54" s="260">
        <v>0.67360637097700893</v>
      </c>
      <c r="AW54" s="249">
        <v>9.9999999999999995E-8</v>
      </c>
      <c r="AX54" s="485">
        <v>45504</v>
      </c>
      <c r="AY54" s="259" t="s">
        <v>1554</v>
      </c>
      <c r="AZ54" s="260">
        <v>0.28851234475316273</v>
      </c>
      <c r="BA54" s="249">
        <v>0</v>
      </c>
      <c r="BB54" s="485" t="s">
        <v>93</v>
      </c>
      <c r="BC54" s="259" t="s">
        <v>751</v>
      </c>
      <c r="BD54" s="260">
        <v>2.6143168462395949E-2</v>
      </c>
      <c r="BE54" s="249">
        <v>0</v>
      </c>
      <c r="BF54" s="485" t="s">
        <v>93</v>
      </c>
      <c r="BG54" s="260">
        <v>1</v>
      </c>
      <c r="BH54" s="263">
        <v>3.6433447540673018</v>
      </c>
      <c r="BI54" s="264">
        <v>0</v>
      </c>
      <c r="BJ54" s="264">
        <v>0</v>
      </c>
      <c r="BK54" s="264">
        <v>0</v>
      </c>
      <c r="BL54" s="264">
        <v>0</v>
      </c>
      <c r="BM54" s="264">
        <v>1</v>
      </c>
      <c r="BN54" s="265"/>
      <c r="BO54" s="683">
        <v>0.91508877</v>
      </c>
      <c r="BP54" s="266"/>
      <c r="BQ54" s="250" t="s">
        <v>98</v>
      </c>
      <c r="BR54" s="246">
        <v>1</v>
      </c>
      <c r="BS54" s="246"/>
      <c r="BT54" s="246"/>
      <c r="BU54" s="246"/>
      <c r="BV54" s="246">
        <v>1</v>
      </c>
      <c r="BW54" s="246"/>
      <c r="BX54" s="246"/>
      <c r="BY54" s="246">
        <v>0</v>
      </c>
      <c r="BZ54" s="246">
        <v>0</v>
      </c>
      <c r="CA54" s="562" t="s">
        <v>254</v>
      </c>
      <c r="CB54" s="562" t="s">
        <v>255</v>
      </c>
      <c r="CC54" s="562" t="s">
        <v>632</v>
      </c>
      <c r="CD54" s="568" t="s">
        <v>256</v>
      </c>
      <c r="CE54" s="562" t="s">
        <v>254</v>
      </c>
      <c r="CF54" s="562" t="s">
        <v>255</v>
      </c>
      <c r="CG54" s="562" t="s">
        <v>632</v>
      </c>
      <c r="CH54" s="565" t="s">
        <v>256</v>
      </c>
      <c r="CI54" s="562"/>
      <c r="CJ54" s="562"/>
      <c r="CK54" s="562"/>
      <c r="CL54" s="562"/>
      <c r="CM54" s="562"/>
      <c r="CN54" s="562" t="s">
        <v>272</v>
      </c>
      <c r="CO54" s="562"/>
      <c r="CP54" s="268" t="s">
        <v>270</v>
      </c>
      <c r="CQ54" s="246" t="s">
        <v>436</v>
      </c>
      <c r="CR54" s="246" t="s">
        <v>54</v>
      </c>
      <c r="CS54" s="269"/>
      <c r="CT54" s="270"/>
      <c r="CU54" s="270"/>
      <c r="CV54" s="283"/>
      <c r="CW54" s="283"/>
      <c r="CX54" s="283"/>
      <c r="CY54" s="283"/>
      <c r="CZ54" s="272" t="s">
        <v>93</v>
      </c>
      <c r="DA54" s="273"/>
      <c r="DB54" s="274"/>
      <c r="DC54" s="275"/>
      <c r="DD54" s="275"/>
      <c r="DE54" s="275"/>
      <c r="DF54" s="275"/>
      <c r="DG54" s="275"/>
      <c r="DH54" s="275"/>
      <c r="DI54" s="275"/>
      <c r="DJ54" s="276"/>
      <c r="DK54" s="271"/>
      <c r="DL54" s="277"/>
      <c r="DM54" s="278"/>
      <c r="DN54" s="278"/>
      <c r="DO54" s="278"/>
      <c r="DP54" s="279"/>
      <c r="DQ54" s="280"/>
      <c r="DR54" s="407"/>
      <c r="DS54" s="412">
        <v>20025</v>
      </c>
    </row>
    <row r="55" spans="1:16285" s="560" customFormat="1" ht="20.25" customHeight="1">
      <c r="A55" s="546">
        <v>20024</v>
      </c>
      <c r="B55" s="271" t="s">
        <v>273</v>
      </c>
      <c r="C55" s="562" t="s">
        <v>267</v>
      </c>
      <c r="D55" s="562" t="s">
        <v>246</v>
      </c>
      <c r="E55" s="404" t="s">
        <v>89</v>
      </c>
      <c r="F55" s="271" t="s">
        <v>677</v>
      </c>
      <c r="G55" s="271"/>
      <c r="H55" s="562"/>
      <c r="I55" s="562" t="s">
        <v>247</v>
      </c>
      <c r="J55" s="562" t="s">
        <v>268</v>
      </c>
      <c r="K55" s="562" t="s">
        <v>114</v>
      </c>
      <c r="L55" s="241">
        <v>1</v>
      </c>
      <c r="M55" s="242" t="s">
        <v>93</v>
      </c>
      <c r="N55" s="242" t="s">
        <v>271</v>
      </c>
      <c r="O55" s="296"/>
      <c r="P55" s="297"/>
      <c r="Q55" s="297"/>
      <c r="R55" s="245"/>
      <c r="S55" s="246">
        <v>1998</v>
      </c>
      <c r="T55" s="247" t="s">
        <v>93</v>
      </c>
      <c r="U55" s="248"/>
      <c r="V55" s="248"/>
      <c r="W55" s="249"/>
      <c r="X55" s="250"/>
      <c r="Y55" s="251">
        <v>1</v>
      </c>
      <c r="Z55" s="251" t="s">
        <v>93</v>
      </c>
      <c r="AA55" s="247"/>
      <c r="AB55" s="250" t="s">
        <v>93</v>
      </c>
      <c r="AC55" s="252">
        <v>1071</v>
      </c>
      <c r="AD55" s="413">
        <v>36220</v>
      </c>
      <c r="AE55" s="245" t="s">
        <v>94</v>
      </c>
      <c r="AF55" s="627">
        <v>52.994689849999993</v>
      </c>
      <c r="AG55" s="253"/>
      <c r="AH55" s="413">
        <v>41820</v>
      </c>
      <c r="AI55" s="414">
        <v>52.8</v>
      </c>
      <c r="AJ55" s="254"/>
      <c r="AK55" s="254" t="s">
        <v>1061</v>
      </c>
      <c r="AL55" s="254" t="s">
        <v>1521</v>
      </c>
      <c r="AM55" s="569">
        <v>6.7500000000000004E-2</v>
      </c>
      <c r="AN55" s="258">
        <v>6.5071425264695656E-2</v>
      </c>
      <c r="AO55" s="255" t="s">
        <v>623</v>
      </c>
      <c r="AP55" s="257"/>
      <c r="AQ55" s="257"/>
      <c r="AR55" s="257"/>
      <c r="AS55" s="257"/>
      <c r="AT55" s="258"/>
      <c r="AU55" s="259" t="s">
        <v>1104</v>
      </c>
      <c r="AV55" s="260">
        <v>1</v>
      </c>
      <c r="AW55" s="249"/>
      <c r="AX55" s="485"/>
      <c r="AY55" s="259"/>
      <c r="AZ55" s="260"/>
      <c r="BA55" s="249"/>
      <c r="BB55" s="485"/>
      <c r="BC55" s="259"/>
      <c r="BD55" s="260"/>
      <c r="BE55" s="249">
        <v>0</v>
      </c>
      <c r="BF55" s="485" t="s">
        <v>93</v>
      </c>
      <c r="BG55" s="260">
        <v>1</v>
      </c>
      <c r="BH55" s="263">
        <v>3.9166666666666665</v>
      </c>
      <c r="BI55" s="264">
        <v>0</v>
      </c>
      <c r="BJ55" s="264">
        <v>0</v>
      </c>
      <c r="BK55" s="264">
        <v>0</v>
      </c>
      <c r="BL55" s="264">
        <v>0</v>
      </c>
      <c r="BM55" s="264">
        <v>1</v>
      </c>
      <c r="BN55" s="265"/>
      <c r="BO55" s="683">
        <v>1.78232306</v>
      </c>
      <c r="BP55" s="266"/>
      <c r="BQ55" s="250" t="s">
        <v>98</v>
      </c>
      <c r="BR55" s="246">
        <v>1</v>
      </c>
      <c r="BS55" s="246"/>
      <c r="BT55" s="246"/>
      <c r="BU55" s="246"/>
      <c r="BV55" s="246">
        <v>1</v>
      </c>
      <c r="BW55" s="246"/>
      <c r="BX55" s="246"/>
      <c r="BY55" s="246">
        <v>0</v>
      </c>
      <c r="BZ55" s="246">
        <v>0</v>
      </c>
      <c r="CA55" s="562" t="s">
        <v>254</v>
      </c>
      <c r="CB55" s="562" t="s">
        <v>255</v>
      </c>
      <c r="CC55" s="562" t="s">
        <v>632</v>
      </c>
      <c r="CD55" s="562" t="s">
        <v>256</v>
      </c>
      <c r="CE55" s="562" t="s">
        <v>254</v>
      </c>
      <c r="CF55" s="562" t="s">
        <v>255</v>
      </c>
      <c r="CG55" s="562" t="s">
        <v>632</v>
      </c>
      <c r="CH55" s="562" t="s">
        <v>256</v>
      </c>
      <c r="CI55" s="562"/>
      <c r="CJ55" s="562"/>
      <c r="CK55" s="562"/>
      <c r="CL55" s="562"/>
      <c r="CM55" s="562"/>
      <c r="CN55" s="562" t="s">
        <v>249</v>
      </c>
      <c r="CO55" s="562"/>
      <c r="CP55" s="268" t="s">
        <v>273</v>
      </c>
      <c r="CQ55" s="246" t="s">
        <v>436</v>
      </c>
      <c r="CR55" s="246" t="s">
        <v>54</v>
      </c>
      <c r="CS55" s="564"/>
      <c r="CT55" s="299"/>
      <c r="CU55" s="299" t="s">
        <v>93</v>
      </c>
      <c r="CV55" s="299"/>
      <c r="CW55" s="299"/>
      <c r="CX55" s="299"/>
      <c r="CY55" s="299"/>
      <c r="CZ55" s="272" t="s">
        <v>93</v>
      </c>
      <c r="DA55" s="273"/>
      <c r="DB55" s="274"/>
      <c r="DC55" s="275"/>
      <c r="DD55" s="275"/>
      <c r="DE55" s="275"/>
      <c r="DF55" s="275"/>
      <c r="DG55" s="275"/>
      <c r="DH55" s="275"/>
      <c r="DI55" s="275"/>
      <c r="DJ55" s="276"/>
      <c r="DK55" s="271"/>
      <c r="DL55" s="277"/>
      <c r="DM55" s="278"/>
      <c r="DN55" s="278"/>
      <c r="DO55" s="278"/>
      <c r="DP55" s="279"/>
      <c r="DQ55" s="280"/>
      <c r="DR55" s="407"/>
      <c r="DS55" s="412">
        <v>20024</v>
      </c>
    </row>
    <row r="56" spans="1:16285" s="560" customFormat="1" ht="20.25" customHeight="1">
      <c r="A56" s="546">
        <v>20026</v>
      </c>
      <c r="B56" s="271" t="s">
        <v>274</v>
      </c>
      <c r="C56" s="562" t="s">
        <v>267</v>
      </c>
      <c r="D56" s="562" t="s">
        <v>246</v>
      </c>
      <c r="E56" s="404" t="s">
        <v>89</v>
      </c>
      <c r="F56" s="271" t="s">
        <v>841</v>
      </c>
      <c r="G56" s="271"/>
      <c r="H56" s="562"/>
      <c r="I56" s="562" t="s">
        <v>247</v>
      </c>
      <c r="J56" s="562" t="s">
        <v>268</v>
      </c>
      <c r="K56" s="562" t="s">
        <v>92</v>
      </c>
      <c r="L56" s="241">
        <v>1</v>
      </c>
      <c r="M56" s="242" t="s">
        <v>93</v>
      </c>
      <c r="N56" s="242" t="s">
        <v>275</v>
      </c>
      <c r="O56" s="296"/>
      <c r="P56" s="297"/>
      <c r="Q56" s="297"/>
      <c r="R56" s="245"/>
      <c r="S56" s="246">
        <v>1965</v>
      </c>
      <c r="T56" s="247" t="s">
        <v>93</v>
      </c>
      <c r="U56" s="248"/>
      <c r="V56" s="248"/>
      <c r="W56" s="249"/>
      <c r="X56" s="250"/>
      <c r="Y56" s="251">
        <v>1</v>
      </c>
      <c r="Z56" s="251" t="s">
        <v>93</v>
      </c>
      <c r="AA56" s="247"/>
      <c r="AB56" s="250" t="s">
        <v>93</v>
      </c>
      <c r="AC56" s="252">
        <v>940</v>
      </c>
      <c r="AD56" s="413">
        <v>30987</v>
      </c>
      <c r="AE56" s="245" t="s">
        <v>94</v>
      </c>
      <c r="AF56" s="627">
        <v>28.274553149999999</v>
      </c>
      <c r="AG56" s="253"/>
      <c r="AH56" s="413">
        <v>41820</v>
      </c>
      <c r="AI56" s="414">
        <v>28.1</v>
      </c>
      <c r="AJ56" s="254"/>
      <c r="AK56" s="254" t="s">
        <v>1061</v>
      </c>
      <c r="AL56" s="254" t="s">
        <v>1555</v>
      </c>
      <c r="AM56" s="569">
        <v>9.1249999999999998E-2</v>
      </c>
      <c r="AN56" s="258">
        <v>8.6081360405159929E-2</v>
      </c>
      <c r="AO56" s="255"/>
      <c r="AP56" s="257"/>
      <c r="AQ56" s="257"/>
      <c r="AR56" s="257"/>
      <c r="AS56" s="257"/>
      <c r="AT56" s="258"/>
      <c r="AU56" s="259" t="s">
        <v>1104</v>
      </c>
      <c r="AV56" s="260">
        <v>0.97850972479658616</v>
      </c>
      <c r="AW56" s="249">
        <v>9.9999999999999995E-8</v>
      </c>
      <c r="AX56" s="485">
        <v>45504</v>
      </c>
      <c r="AY56" s="259" t="s">
        <v>752</v>
      </c>
      <c r="AZ56" s="260">
        <v>1.048204079945223E-2</v>
      </c>
      <c r="BA56" s="249">
        <v>12</v>
      </c>
      <c r="BB56" s="485">
        <v>42155</v>
      </c>
      <c r="BC56" s="259"/>
      <c r="BD56" s="260"/>
      <c r="BE56" s="249"/>
      <c r="BF56" s="485"/>
      <c r="BG56" s="260">
        <v>0.15686274620017937</v>
      </c>
      <c r="BH56" s="263">
        <v>3.8580344502593675</v>
      </c>
      <c r="BI56" s="264">
        <v>5.9131721771678337E-3</v>
      </c>
      <c r="BJ56" s="264">
        <v>1.013494058477858E-2</v>
      </c>
      <c r="BK56" s="264">
        <v>0</v>
      </c>
      <c r="BL56" s="264">
        <v>0</v>
      </c>
      <c r="BM56" s="264">
        <v>0.9839518872380536</v>
      </c>
      <c r="BN56" s="265"/>
      <c r="BO56" s="683">
        <v>1.2715612000000001</v>
      </c>
      <c r="BP56" s="266"/>
      <c r="BQ56" s="250" t="s">
        <v>98</v>
      </c>
      <c r="BR56" s="246">
        <v>1</v>
      </c>
      <c r="BS56" s="246"/>
      <c r="BT56" s="246"/>
      <c r="BU56" s="246"/>
      <c r="BV56" s="246">
        <v>1</v>
      </c>
      <c r="BW56" s="246"/>
      <c r="BX56" s="246"/>
      <c r="BY56" s="246">
        <v>0</v>
      </c>
      <c r="BZ56" s="246">
        <v>0</v>
      </c>
      <c r="CA56" s="562" t="s">
        <v>254</v>
      </c>
      <c r="CB56" s="562" t="s">
        <v>255</v>
      </c>
      <c r="CC56" s="562" t="s">
        <v>632</v>
      </c>
      <c r="CD56" s="568" t="s">
        <v>256</v>
      </c>
      <c r="CE56" s="562" t="s">
        <v>254</v>
      </c>
      <c r="CF56" s="562" t="s">
        <v>255</v>
      </c>
      <c r="CG56" s="562" t="s">
        <v>632</v>
      </c>
      <c r="CH56" s="562" t="s">
        <v>256</v>
      </c>
      <c r="CI56" s="562"/>
      <c r="CJ56" s="562"/>
      <c r="CK56" s="562"/>
      <c r="CL56" s="562"/>
      <c r="CM56" s="562"/>
      <c r="CN56" s="562" t="s">
        <v>276</v>
      </c>
      <c r="CO56" s="562"/>
      <c r="CP56" s="268" t="s">
        <v>274</v>
      </c>
      <c r="CQ56" s="246" t="s">
        <v>436</v>
      </c>
      <c r="CR56" s="246" t="s">
        <v>54</v>
      </c>
      <c r="CS56" s="564"/>
      <c r="CT56" s="299"/>
      <c r="CU56" s="299" t="s">
        <v>93</v>
      </c>
      <c r="CV56" s="299"/>
      <c r="CW56" s="299"/>
      <c r="CX56" s="299"/>
      <c r="CY56" s="299"/>
      <c r="CZ56" s="272" t="s">
        <v>509</v>
      </c>
      <c r="DA56" s="273"/>
      <c r="DB56" s="274"/>
      <c r="DC56" s="275"/>
      <c r="DD56" s="275"/>
      <c r="DE56" s="275"/>
      <c r="DF56" s="275"/>
      <c r="DG56" s="275"/>
      <c r="DH56" s="275"/>
      <c r="DI56" s="275"/>
      <c r="DJ56" s="276"/>
      <c r="DK56" s="271"/>
      <c r="DL56" s="277"/>
      <c r="DM56" s="278"/>
      <c r="DN56" s="278"/>
      <c r="DO56" s="278"/>
      <c r="DP56" s="279"/>
      <c r="DQ56" s="280"/>
      <c r="DS56" s="412">
        <v>20026</v>
      </c>
    </row>
    <row r="57" spans="1:16285" s="407" customFormat="1" ht="20.25" customHeight="1">
      <c r="A57" s="554">
        <v>10075</v>
      </c>
      <c r="B57" s="271" t="s">
        <v>126</v>
      </c>
      <c r="C57" s="562" t="s">
        <v>54</v>
      </c>
      <c r="D57" s="562" t="s">
        <v>112</v>
      </c>
      <c r="E57" s="404" t="s">
        <v>89</v>
      </c>
      <c r="F57" s="271" t="s">
        <v>1217</v>
      </c>
      <c r="G57" s="271"/>
      <c r="H57" s="562"/>
      <c r="I57" s="562" t="s">
        <v>127</v>
      </c>
      <c r="J57" s="562" t="s">
        <v>128</v>
      </c>
      <c r="K57" s="562" t="s">
        <v>114</v>
      </c>
      <c r="L57" s="241">
        <v>1</v>
      </c>
      <c r="M57" s="242" t="s">
        <v>93</v>
      </c>
      <c r="N57" s="242" t="s">
        <v>129</v>
      </c>
      <c r="O57" s="244">
        <v>5</v>
      </c>
      <c r="P57" s="244">
        <v>4.5</v>
      </c>
      <c r="Q57" s="243">
        <v>4.5</v>
      </c>
      <c r="R57" s="245"/>
      <c r="S57" s="246">
        <v>2000</v>
      </c>
      <c r="T57" s="247">
        <v>3.6</v>
      </c>
      <c r="U57" s="248">
        <v>35.816000000000003</v>
      </c>
      <c r="V57" s="248">
        <v>35.816000000000003</v>
      </c>
      <c r="W57" s="249"/>
      <c r="X57" s="260">
        <v>0.99488888888888893</v>
      </c>
      <c r="Y57" s="251">
        <v>3</v>
      </c>
      <c r="Z57" s="251"/>
      <c r="AA57" s="247"/>
      <c r="AB57" s="250" t="s">
        <v>93</v>
      </c>
      <c r="AC57" s="252">
        <v>1030</v>
      </c>
      <c r="AD57" s="413">
        <v>37408</v>
      </c>
      <c r="AE57" s="245" t="s">
        <v>94</v>
      </c>
      <c r="AF57" s="627">
        <v>151.31390841000001</v>
      </c>
      <c r="AG57" s="253"/>
      <c r="AH57" s="413">
        <v>41364</v>
      </c>
      <c r="AI57" s="414">
        <v>145</v>
      </c>
      <c r="AJ57" s="254"/>
      <c r="AK57" s="254" t="s">
        <v>1061</v>
      </c>
      <c r="AL57" s="254" t="s">
        <v>1531</v>
      </c>
      <c r="AM57" s="569">
        <v>8.3750000000000005E-2</v>
      </c>
      <c r="AN57" s="258">
        <v>8.5922253523264214E-2</v>
      </c>
      <c r="AO57" s="255">
        <v>9.2499999999999999E-2</v>
      </c>
      <c r="AP57" s="257">
        <v>295.05411998259831</v>
      </c>
      <c r="AQ57" s="257">
        <v>312.4902703210127</v>
      </c>
      <c r="AR57" s="257"/>
      <c r="AS57" s="257"/>
      <c r="AT57" s="258">
        <v>5.9094752987834037E-2</v>
      </c>
      <c r="AU57" s="259" t="s">
        <v>132</v>
      </c>
      <c r="AV57" s="260">
        <v>0.21383134607603743</v>
      </c>
      <c r="AW57" s="249">
        <v>7981.2000000000007</v>
      </c>
      <c r="AX57" s="485">
        <v>44377</v>
      </c>
      <c r="AY57" s="259" t="s">
        <v>133</v>
      </c>
      <c r="AZ57" s="260">
        <v>0.12790453356521403</v>
      </c>
      <c r="BA57" s="249">
        <v>4606.7000000000007</v>
      </c>
      <c r="BB57" s="485">
        <v>43465</v>
      </c>
      <c r="BC57" s="259" t="s">
        <v>745</v>
      </c>
      <c r="BD57" s="260">
        <v>0.12257952193071661</v>
      </c>
      <c r="BE57" s="249">
        <v>4121.8</v>
      </c>
      <c r="BF57" s="485">
        <v>42916</v>
      </c>
      <c r="BG57" s="260">
        <v>0.97425731516640612</v>
      </c>
      <c r="BH57" s="263">
        <v>0.97425731516640612</v>
      </c>
      <c r="BI57" s="260">
        <v>2.5742684833593925E-2</v>
      </c>
      <c r="BJ57" s="260">
        <v>2.458398481125754E-2</v>
      </c>
      <c r="BK57" s="260">
        <v>8.2033169533169525E-2</v>
      </c>
      <c r="BL57" s="260">
        <v>0.2667550815278088</v>
      </c>
      <c r="BM57" s="264">
        <v>0.60088507929417023</v>
      </c>
      <c r="BN57" s="265"/>
      <c r="BO57" s="683">
        <v>4.8363126400000001</v>
      </c>
      <c r="BP57" s="266"/>
      <c r="BQ57" s="250" t="s">
        <v>98</v>
      </c>
      <c r="BR57" s="246">
        <v>1</v>
      </c>
      <c r="BS57" s="246"/>
      <c r="BT57" s="481"/>
      <c r="BU57" s="246"/>
      <c r="BV57" s="246">
        <v>1</v>
      </c>
      <c r="BW57" s="246"/>
      <c r="BX57" s="246"/>
      <c r="BY57" s="246">
        <v>1</v>
      </c>
      <c r="BZ57" s="246">
        <v>0</v>
      </c>
      <c r="CA57" s="562" t="s">
        <v>974</v>
      </c>
      <c r="CB57" s="562" t="s">
        <v>975</v>
      </c>
      <c r="CC57" s="562" t="s">
        <v>976</v>
      </c>
      <c r="CD57" s="483" t="s">
        <v>977</v>
      </c>
      <c r="CE57" s="562" t="s">
        <v>978</v>
      </c>
      <c r="CF57" s="562" t="s">
        <v>119</v>
      </c>
      <c r="CG57" s="562" t="s">
        <v>120</v>
      </c>
      <c r="CH57" s="394" t="s">
        <v>121</v>
      </c>
      <c r="CI57" s="562" t="s">
        <v>138</v>
      </c>
      <c r="CJ57" s="562" t="s">
        <v>979</v>
      </c>
      <c r="CK57" s="562" t="s">
        <v>980</v>
      </c>
      <c r="CL57" s="562" t="s">
        <v>981</v>
      </c>
      <c r="CM57" s="562" t="s">
        <v>982</v>
      </c>
      <c r="CN57" s="562" t="s">
        <v>139</v>
      </c>
      <c r="CO57" s="562"/>
      <c r="CP57" s="268" t="s">
        <v>126</v>
      </c>
      <c r="CQ57" s="246" t="s">
        <v>422</v>
      </c>
      <c r="CR57" s="246" t="s">
        <v>54</v>
      </c>
      <c r="CS57" s="269"/>
      <c r="CT57" s="577"/>
      <c r="CU57" s="577"/>
      <c r="CV57" s="578"/>
      <c r="CW57" s="578"/>
      <c r="CX57" s="578"/>
      <c r="CY57" s="578"/>
      <c r="CZ57" s="272" t="s">
        <v>93</v>
      </c>
      <c r="DA57" s="375"/>
      <c r="DB57" s="376"/>
      <c r="DC57" s="377"/>
      <c r="DD57" s="377"/>
      <c r="DE57" s="377"/>
      <c r="DF57" s="377"/>
      <c r="DG57" s="377"/>
      <c r="DH57" s="377"/>
      <c r="DI57" s="377"/>
      <c r="DJ57" s="579"/>
      <c r="DK57" s="386"/>
      <c r="DL57" s="380"/>
      <c r="DM57" s="381"/>
      <c r="DN57" s="381"/>
      <c r="DO57" s="381"/>
      <c r="DP57" s="378"/>
      <c r="DQ57" s="382"/>
      <c r="DS57" s="412">
        <v>10075</v>
      </c>
      <c r="DT57" s="560"/>
      <c r="DU57" s="560"/>
      <c r="DV57" s="560"/>
      <c r="DW57" s="560"/>
      <c r="DX57" s="560"/>
      <c r="DY57" s="560"/>
      <c r="DZ57" s="560"/>
      <c r="EA57" s="560"/>
      <c r="EB57" s="560"/>
      <c r="EC57" s="560"/>
      <c r="ED57" s="560"/>
      <c r="EE57" s="560"/>
      <c r="EF57" s="560"/>
      <c r="EG57" s="560"/>
      <c r="EH57" s="560"/>
      <c r="EI57" s="560"/>
      <c r="EJ57" s="560"/>
      <c r="EK57" s="560"/>
      <c r="EL57" s="560"/>
      <c r="EM57" s="560"/>
      <c r="EN57" s="560"/>
      <c r="EO57" s="560"/>
      <c r="EP57" s="560"/>
      <c r="EQ57" s="560"/>
      <c r="ER57" s="560"/>
      <c r="ES57" s="560"/>
      <c r="ET57" s="560"/>
      <c r="EU57" s="560"/>
      <c r="EV57" s="560"/>
      <c r="EW57" s="560"/>
      <c r="EX57" s="560"/>
      <c r="EY57" s="560"/>
      <c r="EZ57" s="560"/>
      <c r="FA57" s="560"/>
      <c r="FB57" s="560"/>
      <c r="FC57" s="560"/>
      <c r="FD57" s="560"/>
      <c r="FE57" s="560"/>
      <c r="FF57" s="560"/>
      <c r="FG57" s="560"/>
      <c r="FH57" s="560"/>
      <c r="FI57" s="560"/>
      <c r="FJ57" s="560"/>
      <c r="FK57" s="560"/>
      <c r="FL57" s="560"/>
      <c r="FM57" s="560"/>
      <c r="FN57" s="560"/>
      <c r="FO57" s="560"/>
      <c r="FP57" s="560"/>
      <c r="FQ57" s="560"/>
      <c r="FR57" s="560"/>
      <c r="FS57" s="560"/>
      <c r="FT57" s="560"/>
      <c r="FU57" s="560"/>
      <c r="FV57" s="560"/>
      <c r="FW57" s="560"/>
      <c r="FX57" s="560"/>
      <c r="FY57" s="560"/>
      <c r="FZ57" s="560"/>
      <c r="GA57" s="560"/>
      <c r="GB57" s="560"/>
      <c r="GC57" s="560"/>
      <c r="GD57" s="560"/>
      <c r="GE57" s="560"/>
      <c r="GF57" s="560"/>
      <c r="GG57" s="560"/>
      <c r="GH57" s="560"/>
      <c r="GI57" s="560"/>
      <c r="GJ57" s="560"/>
      <c r="GK57" s="560"/>
      <c r="GL57" s="560"/>
      <c r="GM57" s="560"/>
      <c r="GN57" s="560"/>
      <c r="GO57" s="560"/>
      <c r="GP57" s="560"/>
      <c r="GQ57" s="560"/>
      <c r="GR57" s="560"/>
      <c r="GS57" s="560"/>
      <c r="GT57" s="560"/>
      <c r="GU57" s="560"/>
      <c r="GV57" s="560"/>
      <c r="GW57" s="560"/>
      <c r="GX57" s="560"/>
      <c r="GY57" s="560"/>
      <c r="GZ57" s="560"/>
      <c r="HA57" s="560"/>
      <c r="HB57" s="560"/>
      <c r="HC57" s="560"/>
      <c r="HD57" s="560"/>
      <c r="HE57" s="560"/>
      <c r="HF57" s="560"/>
      <c r="HG57" s="560"/>
      <c r="HH57" s="560"/>
      <c r="HI57" s="560"/>
      <c r="HJ57" s="560"/>
      <c r="HK57" s="560"/>
      <c r="HL57" s="560"/>
      <c r="HM57" s="560"/>
      <c r="HN57" s="560"/>
      <c r="HO57" s="560"/>
      <c r="HP57" s="560"/>
      <c r="HQ57" s="560"/>
      <c r="HR57" s="560"/>
      <c r="HS57" s="560"/>
      <c r="HT57" s="560"/>
      <c r="HU57" s="560"/>
      <c r="HV57" s="560"/>
      <c r="HW57" s="560"/>
      <c r="HX57" s="560"/>
      <c r="HY57" s="560"/>
      <c r="HZ57" s="560"/>
      <c r="IA57" s="560"/>
      <c r="IB57" s="560"/>
      <c r="IC57" s="560"/>
      <c r="ID57" s="560"/>
      <c r="IE57" s="560"/>
      <c r="IF57" s="560"/>
      <c r="IG57" s="560"/>
      <c r="IH57" s="560"/>
      <c r="II57" s="560"/>
      <c r="IJ57" s="560"/>
      <c r="IK57" s="560"/>
      <c r="IL57" s="560"/>
      <c r="IM57" s="560"/>
      <c r="IN57" s="560"/>
      <c r="IO57" s="560"/>
      <c r="IP57" s="560"/>
      <c r="IQ57" s="560"/>
      <c r="IR57" s="560"/>
      <c r="IS57" s="560"/>
      <c r="IT57" s="560"/>
      <c r="IU57" s="560"/>
      <c r="IV57" s="560"/>
      <c r="IW57" s="560"/>
      <c r="IX57" s="560"/>
      <c r="IY57" s="560"/>
      <c r="IZ57" s="560"/>
      <c r="JA57" s="560"/>
      <c r="JB57" s="560"/>
      <c r="JC57" s="560"/>
      <c r="JD57" s="560"/>
      <c r="JE57" s="560"/>
      <c r="JF57" s="560"/>
      <c r="JG57" s="560"/>
      <c r="JH57" s="560"/>
      <c r="JI57" s="560"/>
      <c r="JJ57" s="560"/>
      <c r="JK57" s="560"/>
      <c r="JL57" s="560"/>
      <c r="JM57" s="560"/>
      <c r="JN57" s="560"/>
      <c r="JO57" s="560"/>
      <c r="JP57" s="560"/>
      <c r="JQ57" s="560"/>
      <c r="JR57" s="560"/>
      <c r="JS57" s="560"/>
      <c r="JT57" s="560"/>
      <c r="JU57" s="560"/>
      <c r="JV57" s="560"/>
      <c r="JW57" s="560"/>
      <c r="JX57" s="560"/>
      <c r="JY57" s="560"/>
      <c r="JZ57" s="560"/>
      <c r="KA57" s="560"/>
      <c r="KB57" s="560"/>
      <c r="KC57" s="560"/>
      <c r="KD57" s="560"/>
      <c r="KE57" s="560"/>
      <c r="KF57" s="560"/>
      <c r="KG57" s="560"/>
      <c r="KH57" s="560"/>
      <c r="KI57" s="560"/>
      <c r="KJ57" s="560"/>
      <c r="KK57" s="560"/>
      <c r="KL57" s="560"/>
      <c r="KM57" s="560"/>
      <c r="KN57" s="560"/>
      <c r="KO57" s="560"/>
      <c r="KP57" s="560"/>
      <c r="KQ57" s="560"/>
      <c r="KR57" s="560"/>
      <c r="KS57" s="560"/>
      <c r="KT57" s="560"/>
      <c r="KU57" s="560"/>
      <c r="KV57" s="560"/>
      <c r="KW57" s="560"/>
      <c r="KX57" s="560"/>
      <c r="KY57" s="560"/>
      <c r="KZ57" s="560"/>
      <c r="LA57" s="560"/>
      <c r="LB57" s="560"/>
      <c r="LC57" s="560"/>
      <c r="LD57" s="560"/>
      <c r="LE57" s="560"/>
      <c r="LF57" s="560"/>
      <c r="LG57" s="560"/>
      <c r="LH57" s="560"/>
      <c r="LI57" s="560"/>
      <c r="LJ57" s="560"/>
      <c r="LK57" s="560"/>
      <c r="LL57" s="560"/>
      <c r="LM57" s="560"/>
      <c r="LN57" s="560"/>
      <c r="LO57" s="560"/>
      <c r="LP57" s="560"/>
      <c r="LQ57" s="560"/>
      <c r="LR57" s="560"/>
      <c r="LS57" s="560"/>
      <c r="LT57" s="560"/>
      <c r="LU57" s="560"/>
      <c r="LV57" s="560"/>
      <c r="LW57" s="560"/>
      <c r="LX57" s="560"/>
      <c r="LY57" s="560"/>
      <c r="LZ57" s="560"/>
      <c r="MA57" s="560"/>
      <c r="MB57" s="560"/>
      <c r="MC57" s="560"/>
      <c r="MD57" s="560"/>
      <c r="ME57" s="560"/>
      <c r="MF57" s="560"/>
      <c r="MG57" s="560"/>
      <c r="MH57" s="560"/>
      <c r="MI57" s="560"/>
      <c r="MJ57" s="560"/>
      <c r="MK57" s="560"/>
      <c r="ML57" s="560"/>
      <c r="MM57" s="560"/>
      <c r="MN57" s="560"/>
      <c r="MO57" s="560"/>
      <c r="MP57" s="560"/>
      <c r="MQ57" s="560"/>
      <c r="MR57" s="560"/>
      <c r="MS57" s="560"/>
      <c r="MT57" s="560"/>
      <c r="MU57" s="560"/>
      <c r="MV57" s="560"/>
      <c r="MW57" s="560"/>
      <c r="MX57" s="560"/>
      <c r="MY57" s="560"/>
      <c r="MZ57" s="560"/>
      <c r="NA57" s="560"/>
      <c r="NB57" s="560"/>
      <c r="NC57" s="560"/>
      <c r="ND57" s="560"/>
      <c r="NE57" s="560"/>
      <c r="NF57" s="560"/>
      <c r="NG57" s="560"/>
      <c r="NH57" s="560"/>
      <c r="NI57" s="560"/>
      <c r="NJ57" s="560"/>
      <c r="NK57" s="560"/>
      <c r="NL57" s="560"/>
      <c r="NM57" s="560"/>
      <c r="NN57" s="560"/>
      <c r="NO57" s="560"/>
      <c r="NP57" s="560"/>
      <c r="NQ57" s="560"/>
      <c r="NR57" s="560"/>
      <c r="NS57" s="560"/>
      <c r="NT57" s="560"/>
      <c r="NU57" s="560"/>
      <c r="NV57" s="560"/>
      <c r="NW57" s="560"/>
      <c r="NX57" s="560"/>
      <c r="NY57" s="560"/>
      <c r="NZ57" s="560"/>
      <c r="OA57" s="560"/>
      <c r="OB57" s="560"/>
      <c r="OC57" s="560"/>
      <c r="OD57" s="560"/>
      <c r="OE57" s="560"/>
      <c r="OF57" s="560"/>
      <c r="OG57" s="560"/>
      <c r="OH57" s="560"/>
      <c r="OI57" s="560"/>
      <c r="OJ57" s="560"/>
      <c r="OK57" s="560"/>
      <c r="OL57" s="560"/>
      <c r="OM57" s="560"/>
      <c r="ON57" s="560"/>
      <c r="OO57" s="560"/>
      <c r="OP57" s="560"/>
      <c r="OQ57" s="560"/>
      <c r="OR57" s="560"/>
      <c r="OS57" s="560"/>
      <c r="OT57" s="560"/>
      <c r="OU57" s="560"/>
      <c r="OV57" s="560"/>
      <c r="OW57" s="560"/>
      <c r="OX57" s="560"/>
      <c r="OY57" s="560"/>
      <c r="OZ57" s="560"/>
      <c r="PA57" s="560"/>
      <c r="PB57" s="560"/>
      <c r="PC57" s="560"/>
      <c r="PD57" s="560"/>
      <c r="PE57" s="560"/>
      <c r="PF57" s="560"/>
      <c r="PG57" s="560"/>
      <c r="PH57" s="560"/>
      <c r="PI57" s="560"/>
      <c r="PJ57" s="560"/>
      <c r="PK57" s="560"/>
      <c r="PL57" s="560"/>
      <c r="PM57" s="560"/>
      <c r="PN57" s="560"/>
      <c r="PO57" s="560"/>
      <c r="PP57" s="560"/>
      <c r="PQ57" s="560"/>
      <c r="PR57" s="560"/>
      <c r="PS57" s="560"/>
      <c r="PT57" s="560"/>
      <c r="PU57" s="560"/>
      <c r="PV57" s="560"/>
      <c r="PW57" s="560"/>
      <c r="PX57" s="560"/>
      <c r="PY57" s="560"/>
      <c r="PZ57" s="560"/>
      <c r="QA57" s="560"/>
      <c r="QB57" s="560"/>
      <c r="QC57" s="560"/>
      <c r="QD57" s="560"/>
      <c r="QE57" s="560"/>
      <c r="QF57" s="560"/>
      <c r="QG57" s="560"/>
      <c r="QH57" s="560"/>
      <c r="QI57" s="560"/>
      <c r="QJ57" s="560"/>
      <c r="QK57" s="560"/>
      <c r="QL57" s="560"/>
      <c r="QM57" s="560"/>
      <c r="QN57" s="560"/>
      <c r="QO57" s="560"/>
      <c r="QP57" s="560"/>
      <c r="QQ57" s="560"/>
      <c r="QR57" s="560"/>
      <c r="QS57" s="560"/>
      <c r="QT57" s="560"/>
      <c r="QU57" s="560"/>
      <c r="QV57" s="560"/>
      <c r="QW57" s="560"/>
      <c r="QX57" s="560"/>
      <c r="QY57" s="560"/>
      <c r="QZ57" s="560"/>
      <c r="RA57" s="560"/>
      <c r="RB57" s="560"/>
      <c r="RC57" s="560"/>
      <c r="RD57" s="560"/>
      <c r="RE57" s="560"/>
      <c r="RF57" s="560"/>
      <c r="RG57" s="560"/>
      <c r="RH57" s="560"/>
      <c r="RI57" s="560"/>
      <c r="RJ57" s="560"/>
      <c r="RK57" s="560"/>
      <c r="RL57" s="560"/>
      <c r="RM57" s="560"/>
      <c r="RN57" s="560"/>
      <c r="RO57" s="560"/>
      <c r="RP57" s="560"/>
      <c r="RQ57" s="560"/>
      <c r="RR57" s="560"/>
      <c r="RS57" s="560"/>
      <c r="RT57" s="560"/>
      <c r="RU57" s="560"/>
      <c r="RV57" s="560"/>
      <c r="RW57" s="560"/>
      <c r="RX57" s="560"/>
      <c r="RY57" s="560"/>
      <c r="RZ57" s="560"/>
      <c r="SA57" s="560"/>
      <c r="SB57" s="560"/>
      <c r="SC57" s="560"/>
      <c r="SD57" s="560"/>
      <c r="SE57" s="560"/>
      <c r="SF57" s="560"/>
      <c r="SG57" s="560"/>
      <c r="SH57" s="560"/>
      <c r="SI57" s="560"/>
      <c r="SJ57" s="560"/>
      <c r="SK57" s="560"/>
      <c r="SL57" s="560"/>
      <c r="SM57" s="560"/>
      <c r="SN57" s="560"/>
      <c r="SO57" s="560"/>
      <c r="SP57" s="560"/>
      <c r="SQ57" s="560"/>
      <c r="SR57" s="560"/>
      <c r="SS57" s="560"/>
      <c r="ST57" s="560"/>
      <c r="SU57" s="560"/>
      <c r="SV57" s="560"/>
      <c r="SW57" s="560"/>
      <c r="SX57" s="560"/>
      <c r="SY57" s="560"/>
      <c r="SZ57" s="560"/>
      <c r="TA57" s="560"/>
      <c r="TB57" s="560"/>
      <c r="TC57" s="560"/>
      <c r="TD57" s="560"/>
      <c r="TE57" s="560"/>
      <c r="TF57" s="560"/>
      <c r="TG57" s="560"/>
      <c r="TH57" s="560"/>
      <c r="TI57" s="560"/>
      <c r="TJ57" s="560"/>
      <c r="TK57" s="560"/>
      <c r="TL57" s="560"/>
      <c r="TM57" s="560"/>
      <c r="TN57" s="560"/>
      <c r="TO57" s="560"/>
      <c r="TP57" s="560"/>
      <c r="TQ57" s="560"/>
      <c r="TR57" s="560"/>
      <c r="TS57" s="560"/>
      <c r="TT57" s="560"/>
      <c r="TU57" s="560"/>
      <c r="TV57" s="560"/>
      <c r="TW57" s="560"/>
      <c r="TX57" s="560"/>
      <c r="TY57" s="560"/>
      <c r="TZ57" s="560"/>
      <c r="UA57" s="560"/>
      <c r="UB57" s="560"/>
      <c r="UC57" s="560"/>
      <c r="UD57" s="560"/>
      <c r="UE57" s="560"/>
      <c r="UF57" s="560"/>
      <c r="UG57" s="560"/>
      <c r="UH57" s="560"/>
      <c r="UI57" s="560"/>
      <c r="UJ57" s="560"/>
      <c r="UK57" s="560"/>
      <c r="UL57" s="560"/>
      <c r="UM57" s="560"/>
      <c r="UN57" s="560"/>
      <c r="UO57" s="560"/>
      <c r="UP57" s="560"/>
      <c r="UQ57" s="560"/>
      <c r="UR57" s="560"/>
      <c r="US57" s="560"/>
      <c r="UT57" s="560"/>
      <c r="UU57" s="560"/>
      <c r="UV57" s="560"/>
      <c r="UW57" s="560"/>
      <c r="UX57" s="560"/>
      <c r="UY57" s="560"/>
      <c r="UZ57" s="560"/>
      <c r="VA57" s="560"/>
      <c r="VB57" s="560"/>
      <c r="VC57" s="560"/>
      <c r="VD57" s="560"/>
      <c r="VE57" s="560"/>
      <c r="VF57" s="560"/>
      <c r="VG57" s="560"/>
      <c r="VH57" s="560"/>
      <c r="VI57" s="560"/>
      <c r="VJ57" s="560"/>
      <c r="VK57" s="560"/>
      <c r="VL57" s="560"/>
      <c r="VM57" s="560"/>
      <c r="VN57" s="560"/>
      <c r="VO57" s="560"/>
      <c r="VP57" s="560"/>
      <c r="VQ57" s="560"/>
      <c r="VR57" s="560"/>
      <c r="VS57" s="560"/>
      <c r="VT57" s="560"/>
      <c r="VU57" s="560"/>
      <c r="VV57" s="560"/>
      <c r="VW57" s="560"/>
      <c r="VX57" s="560"/>
      <c r="VY57" s="560"/>
      <c r="VZ57" s="560"/>
      <c r="WA57" s="560"/>
      <c r="WB57" s="560"/>
      <c r="WC57" s="560"/>
      <c r="WD57" s="560"/>
      <c r="WE57" s="560"/>
      <c r="WF57" s="560"/>
      <c r="WG57" s="560"/>
      <c r="WH57" s="560"/>
      <c r="WI57" s="560"/>
      <c r="WJ57" s="560"/>
      <c r="WK57" s="560"/>
      <c r="WL57" s="560"/>
      <c r="WM57" s="560"/>
      <c r="WN57" s="560"/>
      <c r="WO57" s="560"/>
      <c r="WP57" s="560"/>
      <c r="WQ57" s="560"/>
      <c r="WR57" s="560"/>
      <c r="WS57" s="560"/>
      <c r="WT57" s="560"/>
      <c r="WU57" s="560"/>
      <c r="WV57" s="560"/>
      <c r="WW57" s="560"/>
      <c r="WX57" s="560"/>
      <c r="WY57" s="560"/>
      <c r="WZ57" s="560"/>
      <c r="XA57" s="560"/>
      <c r="XB57" s="560"/>
      <c r="XC57" s="560"/>
      <c r="XD57" s="560"/>
      <c r="XE57" s="560"/>
      <c r="XF57" s="560"/>
      <c r="XG57" s="560"/>
      <c r="XH57" s="560"/>
      <c r="XI57" s="560"/>
      <c r="XJ57" s="560"/>
      <c r="XK57" s="560"/>
      <c r="XL57" s="560"/>
      <c r="XM57" s="560"/>
      <c r="XN57" s="560"/>
      <c r="XO57" s="560"/>
      <c r="XP57" s="560"/>
      <c r="XQ57" s="560"/>
      <c r="XR57" s="560"/>
      <c r="XS57" s="560"/>
      <c r="XT57" s="560"/>
      <c r="XU57" s="560"/>
      <c r="XV57" s="560"/>
      <c r="XW57" s="560"/>
      <c r="XX57" s="560"/>
      <c r="XY57" s="560"/>
      <c r="XZ57" s="560"/>
      <c r="YA57" s="560"/>
      <c r="YB57" s="560"/>
      <c r="YC57" s="560"/>
      <c r="YD57" s="560"/>
      <c r="YE57" s="560"/>
      <c r="YF57" s="560"/>
      <c r="YG57" s="560"/>
      <c r="YH57" s="560"/>
      <c r="YI57" s="560"/>
      <c r="YJ57" s="560"/>
      <c r="YK57" s="560"/>
      <c r="YL57" s="560"/>
      <c r="YM57" s="560"/>
      <c r="YN57" s="560"/>
      <c r="YO57" s="560"/>
      <c r="YP57" s="560"/>
      <c r="YQ57" s="560"/>
      <c r="YR57" s="560"/>
      <c r="YS57" s="560"/>
      <c r="YT57" s="560"/>
      <c r="YU57" s="560"/>
      <c r="YV57" s="560"/>
      <c r="YW57" s="560"/>
      <c r="YX57" s="560"/>
      <c r="YY57" s="560"/>
      <c r="YZ57" s="560"/>
      <c r="ZA57" s="560"/>
      <c r="ZB57" s="560"/>
      <c r="ZC57" s="560"/>
      <c r="ZD57" s="560"/>
      <c r="ZE57" s="560"/>
      <c r="ZF57" s="560"/>
      <c r="ZG57" s="560"/>
      <c r="ZH57" s="560"/>
      <c r="ZI57" s="560"/>
      <c r="ZJ57" s="560"/>
      <c r="ZK57" s="560"/>
      <c r="ZL57" s="560"/>
      <c r="ZM57" s="560"/>
      <c r="ZN57" s="560"/>
      <c r="ZO57" s="560"/>
      <c r="ZP57" s="560"/>
      <c r="ZQ57" s="560"/>
      <c r="ZR57" s="560"/>
      <c r="ZS57" s="560"/>
      <c r="ZT57" s="560"/>
      <c r="ZU57" s="560"/>
      <c r="ZV57" s="560"/>
      <c r="ZW57" s="560"/>
      <c r="ZX57" s="560"/>
      <c r="ZY57" s="560"/>
      <c r="ZZ57" s="560"/>
      <c r="AAA57" s="560"/>
      <c r="AAB57" s="560"/>
      <c r="AAC57" s="560"/>
      <c r="AAD57" s="560"/>
      <c r="AAE57" s="560"/>
      <c r="AAF57" s="560"/>
      <c r="AAG57" s="560"/>
      <c r="AAH57" s="560"/>
      <c r="AAI57" s="560"/>
      <c r="AAJ57" s="560"/>
      <c r="AAK57" s="560"/>
      <c r="AAL57" s="560"/>
      <c r="AAM57" s="560"/>
      <c r="AAN57" s="560"/>
      <c r="AAO57" s="560"/>
      <c r="AAP57" s="560"/>
      <c r="AAQ57" s="560"/>
      <c r="AAR57" s="560"/>
      <c r="AAS57" s="560"/>
      <c r="AAT57" s="560"/>
      <c r="AAU57" s="560"/>
      <c r="AAV57" s="560"/>
      <c r="AAW57" s="560"/>
      <c r="AAX57" s="560"/>
      <c r="AAY57" s="560"/>
      <c r="AAZ57" s="560"/>
      <c r="ABA57" s="560"/>
      <c r="ABB57" s="560"/>
      <c r="ABC57" s="560"/>
      <c r="ABD57" s="560"/>
      <c r="ABE57" s="560"/>
      <c r="ABF57" s="560"/>
      <c r="ABG57" s="560"/>
      <c r="ABH57" s="560"/>
      <c r="ABI57" s="560"/>
      <c r="ABJ57" s="560"/>
      <c r="ABK57" s="560"/>
      <c r="ABL57" s="560"/>
      <c r="ABM57" s="560"/>
      <c r="ABN57" s="560"/>
      <c r="ABO57" s="560"/>
      <c r="ABP57" s="560"/>
      <c r="ABQ57" s="560"/>
      <c r="ABR57" s="560"/>
      <c r="ABS57" s="560"/>
      <c r="ABT57" s="560"/>
      <c r="ABU57" s="560"/>
      <c r="ABV57" s="560"/>
      <c r="ABW57" s="560"/>
      <c r="ABX57" s="560"/>
      <c r="ABY57" s="560"/>
      <c r="ABZ57" s="560"/>
      <c r="ACA57" s="560"/>
      <c r="ACB57" s="560"/>
      <c r="ACC57" s="560"/>
      <c r="ACD57" s="560"/>
      <c r="ACE57" s="560"/>
      <c r="ACF57" s="560"/>
      <c r="ACG57" s="560"/>
      <c r="ACH57" s="560"/>
      <c r="ACI57" s="560"/>
      <c r="ACJ57" s="560"/>
      <c r="ACK57" s="560"/>
      <c r="ACL57" s="560"/>
      <c r="ACM57" s="560"/>
      <c r="ACN57" s="560"/>
      <c r="ACO57" s="560"/>
      <c r="ACP57" s="560"/>
      <c r="ACQ57" s="560"/>
      <c r="ACR57" s="560"/>
      <c r="ACS57" s="560"/>
      <c r="ACT57" s="560"/>
      <c r="ACU57" s="560"/>
      <c r="ACV57" s="560"/>
      <c r="ACW57" s="560"/>
      <c r="ACX57" s="560"/>
      <c r="ACY57" s="560"/>
      <c r="ACZ57" s="560"/>
      <c r="ADA57" s="560"/>
      <c r="ADB57" s="560"/>
      <c r="ADC57" s="560"/>
      <c r="ADD57" s="560"/>
      <c r="ADE57" s="560"/>
      <c r="ADF57" s="560"/>
      <c r="ADG57" s="560"/>
      <c r="ADH57" s="560"/>
      <c r="ADI57" s="560"/>
      <c r="ADJ57" s="560"/>
      <c r="ADK57" s="560"/>
      <c r="ADL57" s="560"/>
      <c r="ADM57" s="560"/>
      <c r="ADN57" s="560"/>
      <c r="ADO57" s="560"/>
      <c r="ADP57" s="560"/>
      <c r="ADQ57" s="560"/>
      <c r="ADR57" s="560"/>
      <c r="ADS57" s="560"/>
      <c r="ADT57" s="560"/>
      <c r="ADU57" s="560"/>
      <c r="ADV57" s="560"/>
      <c r="ADW57" s="560"/>
      <c r="ADX57" s="560"/>
      <c r="ADY57" s="560"/>
      <c r="ADZ57" s="560"/>
      <c r="AEA57" s="560"/>
      <c r="AEB57" s="560"/>
      <c r="AEC57" s="560"/>
      <c r="AED57" s="560"/>
      <c r="AEE57" s="560"/>
      <c r="AEF57" s="560"/>
      <c r="AEG57" s="560"/>
      <c r="AEH57" s="560"/>
      <c r="AEI57" s="560"/>
      <c r="AEJ57" s="560"/>
      <c r="AEK57" s="560"/>
      <c r="AEL57" s="560"/>
      <c r="AEM57" s="560"/>
      <c r="AEN57" s="560"/>
      <c r="AEO57" s="560"/>
      <c r="AEP57" s="560"/>
      <c r="AEQ57" s="560"/>
      <c r="AER57" s="560"/>
      <c r="AES57" s="560"/>
      <c r="AET57" s="560"/>
      <c r="AEU57" s="560"/>
      <c r="AEV57" s="560"/>
      <c r="AEW57" s="560"/>
      <c r="AEX57" s="560"/>
      <c r="AEY57" s="560"/>
      <c r="AEZ57" s="560"/>
      <c r="AFA57" s="560"/>
      <c r="AFB57" s="560"/>
      <c r="AFC57" s="560"/>
      <c r="AFD57" s="560"/>
      <c r="AFE57" s="560"/>
      <c r="AFF57" s="560"/>
      <c r="AFG57" s="560"/>
      <c r="AFH57" s="560"/>
      <c r="AFI57" s="560"/>
      <c r="AFJ57" s="560"/>
      <c r="AFK57" s="560"/>
      <c r="AFL57" s="560"/>
      <c r="AFM57" s="560"/>
      <c r="AFN57" s="560"/>
      <c r="AFO57" s="560"/>
      <c r="AFP57" s="560"/>
      <c r="AFQ57" s="560"/>
      <c r="AFR57" s="560"/>
      <c r="AFS57" s="560"/>
      <c r="AFT57" s="560"/>
      <c r="AFU57" s="560"/>
      <c r="AFV57" s="560"/>
      <c r="AFW57" s="560"/>
      <c r="AFX57" s="560"/>
      <c r="AFY57" s="560"/>
      <c r="AFZ57" s="560"/>
      <c r="AGA57" s="560"/>
      <c r="AGB57" s="560"/>
      <c r="AGC57" s="560"/>
      <c r="AGD57" s="560"/>
      <c r="AGE57" s="560"/>
      <c r="AGF57" s="560"/>
      <c r="AGG57" s="560"/>
      <c r="AGH57" s="560"/>
      <c r="AGI57" s="560"/>
      <c r="AGJ57" s="560"/>
      <c r="AGK57" s="560"/>
      <c r="AGL57" s="560"/>
      <c r="AGM57" s="560"/>
      <c r="AGN57" s="560"/>
      <c r="AGO57" s="560"/>
      <c r="AGP57" s="560"/>
      <c r="AGQ57" s="560"/>
      <c r="AGR57" s="560"/>
      <c r="AGS57" s="560"/>
      <c r="AGT57" s="560"/>
      <c r="AGU57" s="560"/>
      <c r="AGV57" s="560"/>
      <c r="AGW57" s="560"/>
      <c r="AGX57" s="560"/>
      <c r="AGY57" s="560"/>
      <c r="AGZ57" s="560"/>
      <c r="AHA57" s="560"/>
      <c r="AHB57" s="560"/>
      <c r="AHC57" s="560"/>
      <c r="AHD57" s="560"/>
      <c r="AHE57" s="560"/>
      <c r="AHF57" s="560"/>
      <c r="AHG57" s="560"/>
      <c r="AHH57" s="560"/>
      <c r="AHI57" s="560"/>
      <c r="AHJ57" s="560"/>
      <c r="AHK57" s="560"/>
      <c r="AHL57" s="560"/>
      <c r="AHM57" s="560"/>
      <c r="AHN57" s="560"/>
      <c r="AHO57" s="560"/>
      <c r="AHP57" s="560"/>
      <c r="AHQ57" s="560"/>
      <c r="AHR57" s="560"/>
      <c r="AHS57" s="560"/>
      <c r="AHT57" s="560"/>
      <c r="AHU57" s="560"/>
      <c r="AHV57" s="560"/>
      <c r="AHW57" s="560"/>
      <c r="AHX57" s="560"/>
      <c r="AHY57" s="560"/>
      <c r="AHZ57" s="560"/>
      <c r="AIA57" s="560"/>
      <c r="AIB57" s="560"/>
      <c r="AIC57" s="560"/>
      <c r="AID57" s="560"/>
      <c r="AIE57" s="560"/>
      <c r="AIF57" s="560"/>
      <c r="AIG57" s="560"/>
      <c r="AIH57" s="560"/>
      <c r="AII57" s="560"/>
      <c r="AIJ57" s="560"/>
      <c r="AIK57" s="560"/>
      <c r="AIL57" s="560"/>
      <c r="AIM57" s="560"/>
      <c r="AIN57" s="560"/>
      <c r="AIO57" s="560"/>
      <c r="AIP57" s="560"/>
      <c r="AIQ57" s="560"/>
      <c r="AIR57" s="560"/>
      <c r="AIS57" s="560"/>
      <c r="AIT57" s="560"/>
      <c r="AIU57" s="560"/>
      <c r="AIV57" s="560"/>
      <c r="AIW57" s="560"/>
      <c r="AIX57" s="560"/>
      <c r="AIY57" s="560"/>
      <c r="AIZ57" s="560"/>
      <c r="AJA57" s="560"/>
      <c r="AJB57" s="560"/>
      <c r="AJC57" s="560"/>
      <c r="AJD57" s="560"/>
      <c r="AJE57" s="560"/>
      <c r="AJF57" s="560"/>
      <c r="AJG57" s="560"/>
      <c r="AJH57" s="560"/>
      <c r="AJI57" s="560"/>
      <c r="AJJ57" s="560"/>
      <c r="AJK57" s="560"/>
      <c r="AJL57" s="560"/>
      <c r="AJM57" s="560"/>
      <c r="AJN57" s="560"/>
      <c r="AJO57" s="560"/>
      <c r="AJP57" s="560"/>
      <c r="AJQ57" s="560"/>
      <c r="AJR57" s="560"/>
      <c r="AJS57" s="560"/>
      <c r="AJT57" s="560"/>
      <c r="AJU57" s="560"/>
      <c r="AJV57" s="560"/>
      <c r="AJW57" s="560"/>
      <c r="AJX57" s="560"/>
      <c r="AJY57" s="560"/>
      <c r="AJZ57" s="560"/>
      <c r="AKA57" s="560"/>
      <c r="AKB57" s="560"/>
      <c r="AKC57" s="560"/>
      <c r="AKD57" s="560"/>
      <c r="AKE57" s="560"/>
      <c r="AKF57" s="560"/>
      <c r="AKG57" s="560"/>
      <c r="AKH57" s="560"/>
      <c r="AKI57" s="560"/>
      <c r="AKJ57" s="560"/>
      <c r="AKK57" s="560"/>
      <c r="AKL57" s="560"/>
      <c r="AKM57" s="560"/>
      <c r="AKN57" s="560"/>
      <c r="AKO57" s="560"/>
      <c r="AKP57" s="560"/>
      <c r="AKQ57" s="560"/>
      <c r="AKR57" s="560"/>
      <c r="AKS57" s="560"/>
      <c r="AKT57" s="560"/>
      <c r="AKU57" s="560"/>
      <c r="AKV57" s="560"/>
      <c r="AKW57" s="560"/>
      <c r="AKX57" s="560"/>
      <c r="AKY57" s="560"/>
      <c r="AKZ57" s="560"/>
      <c r="ALA57" s="560"/>
      <c r="ALB57" s="560"/>
      <c r="ALC57" s="560"/>
      <c r="ALD57" s="560"/>
      <c r="ALE57" s="560"/>
      <c r="ALF57" s="560"/>
      <c r="ALG57" s="560"/>
      <c r="ALH57" s="560"/>
      <c r="ALI57" s="560"/>
      <c r="ALJ57" s="560"/>
      <c r="ALK57" s="560"/>
      <c r="ALL57" s="560"/>
      <c r="ALM57" s="560"/>
      <c r="ALN57" s="560"/>
      <c r="ALO57" s="560"/>
      <c r="ALP57" s="560"/>
      <c r="ALQ57" s="560"/>
      <c r="ALR57" s="560"/>
      <c r="ALS57" s="560"/>
      <c r="ALT57" s="560"/>
      <c r="ALU57" s="560"/>
      <c r="ALV57" s="560"/>
      <c r="ALW57" s="560"/>
      <c r="ALX57" s="560"/>
      <c r="ALY57" s="560"/>
      <c r="ALZ57" s="560"/>
      <c r="AMA57" s="560"/>
      <c r="AMB57" s="560"/>
      <c r="AMC57" s="560"/>
      <c r="AMD57" s="560"/>
      <c r="AME57" s="560"/>
      <c r="AMF57" s="560"/>
      <c r="AMG57" s="560"/>
      <c r="AMH57" s="560"/>
      <c r="AMI57" s="560"/>
      <c r="AMJ57" s="560"/>
      <c r="AMK57" s="560"/>
      <c r="AML57" s="560"/>
      <c r="AMM57" s="560"/>
      <c r="AMN57" s="560"/>
      <c r="AMO57" s="560"/>
      <c r="AMP57" s="560"/>
      <c r="AMQ57" s="560"/>
      <c r="AMR57" s="560"/>
      <c r="AMS57" s="560"/>
      <c r="AMT57" s="560"/>
      <c r="AMU57" s="560"/>
      <c r="AMV57" s="560"/>
      <c r="AMW57" s="560"/>
      <c r="AMX57" s="560"/>
      <c r="AMY57" s="560"/>
      <c r="AMZ57" s="560"/>
      <c r="ANA57" s="560"/>
      <c r="ANB57" s="560"/>
      <c r="ANC57" s="560"/>
      <c r="AND57" s="560"/>
      <c r="ANE57" s="560"/>
      <c r="ANF57" s="560"/>
      <c r="ANG57" s="560"/>
      <c r="ANH57" s="560"/>
      <c r="ANI57" s="560"/>
      <c r="ANJ57" s="560"/>
      <c r="ANK57" s="560"/>
      <c r="ANL57" s="560"/>
      <c r="ANM57" s="560"/>
      <c r="ANN57" s="560"/>
      <c r="ANO57" s="560"/>
      <c r="ANP57" s="560"/>
      <c r="ANQ57" s="560"/>
      <c r="ANR57" s="560"/>
      <c r="ANS57" s="560"/>
      <c r="ANT57" s="560"/>
      <c r="ANU57" s="560"/>
      <c r="ANV57" s="560"/>
      <c r="ANW57" s="560"/>
      <c r="ANX57" s="560"/>
      <c r="ANY57" s="560"/>
      <c r="ANZ57" s="560"/>
      <c r="AOA57" s="560"/>
      <c r="AOB57" s="560"/>
      <c r="AOC57" s="560"/>
      <c r="AOD57" s="560"/>
      <c r="AOE57" s="560"/>
      <c r="AOF57" s="560"/>
      <c r="AOG57" s="560"/>
      <c r="AOH57" s="560"/>
      <c r="AOI57" s="560"/>
      <c r="AOJ57" s="560"/>
      <c r="AOK57" s="560"/>
      <c r="AOL57" s="560"/>
      <c r="AOM57" s="560"/>
      <c r="AON57" s="560"/>
      <c r="AOO57" s="560"/>
      <c r="AOP57" s="560"/>
      <c r="AOQ57" s="560"/>
      <c r="AOR57" s="560"/>
      <c r="AOS57" s="560"/>
      <c r="AOT57" s="560"/>
      <c r="AOU57" s="560"/>
      <c r="AOV57" s="560"/>
      <c r="AOW57" s="560"/>
      <c r="AOX57" s="560"/>
      <c r="AOY57" s="560"/>
      <c r="AOZ57" s="560"/>
      <c r="APA57" s="560"/>
      <c r="APB57" s="560"/>
      <c r="APC57" s="560"/>
      <c r="APD57" s="560"/>
      <c r="APE57" s="560"/>
      <c r="APF57" s="560"/>
      <c r="APG57" s="560"/>
      <c r="APH57" s="560"/>
      <c r="API57" s="560"/>
      <c r="APJ57" s="560"/>
      <c r="APK57" s="560"/>
      <c r="APL57" s="560"/>
      <c r="APM57" s="560"/>
      <c r="APN57" s="560"/>
      <c r="APO57" s="560"/>
      <c r="APP57" s="560"/>
      <c r="APQ57" s="560"/>
      <c r="APR57" s="560"/>
      <c r="APS57" s="560"/>
      <c r="APT57" s="560"/>
      <c r="APU57" s="560"/>
      <c r="APV57" s="560"/>
      <c r="APW57" s="560"/>
      <c r="APX57" s="560"/>
      <c r="APY57" s="560"/>
      <c r="APZ57" s="560"/>
      <c r="AQA57" s="560"/>
      <c r="AQB57" s="560"/>
      <c r="AQC57" s="560"/>
      <c r="AQD57" s="560"/>
      <c r="AQE57" s="560"/>
      <c r="AQF57" s="560"/>
      <c r="AQG57" s="560"/>
      <c r="AQH57" s="560"/>
      <c r="AQI57" s="560"/>
      <c r="AQJ57" s="560"/>
      <c r="AQK57" s="560"/>
      <c r="AQL57" s="560"/>
      <c r="AQM57" s="560"/>
      <c r="AQN57" s="560"/>
      <c r="AQO57" s="560"/>
      <c r="AQP57" s="560"/>
      <c r="AQQ57" s="560"/>
      <c r="AQR57" s="560"/>
      <c r="AQS57" s="560"/>
      <c r="AQT57" s="560"/>
      <c r="AQU57" s="560"/>
      <c r="AQV57" s="560"/>
      <c r="AQW57" s="560"/>
      <c r="AQX57" s="560"/>
      <c r="AQY57" s="560"/>
      <c r="AQZ57" s="560"/>
      <c r="ARA57" s="560"/>
      <c r="ARB57" s="560"/>
      <c r="ARC57" s="560"/>
      <c r="ARD57" s="560"/>
      <c r="ARE57" s="560"/>
      <c r="ARF57" s="560"/>
      <c r="ARG57" s="560"/>
      <c r="ARH57" s="560"/>
      <c r="ARI57" s="560"/>
      <c r="ARJ57" s="560"/>
      <c r="ARK57" s="560"/>
      <c r="ARL57" s="560"/>
      <c r="ARM57" s="560"/>
      <c r="ARN57" s="560"/>
      <c r="ARO57" s="560"/>
      <c r="ARP57" s="560"/>
      <c r="ARQ57" s="560"/>
      <c r="ARR57" s="560"/>
      <c r="ARS57" s="560"/>
      <c r="ART57" s="560"/>
      <c r="ARU57" s="560"/>
      <c r="ARV57" s="560"/>
      <c r="ARW57" s="560"/>
      <c r="ARX57" s="560"/>
      <c r="ARY57" s="560"/>
      <c r="ARZ57" s="560"/>
      <c r="ASA57" s="560"/>
      <c r="ASB57" s="560"/>
      <c r="ASC57" s="560"/>
      <c r="ASD57" s="560"/>
      <c r="ASE57" s="560"/>
      <c r="ASF57" s="560"/>
      <c r="ASG57" s="560"/>
      <c r="ASH57" s="560"/>
      <c r="ASI57" s="560"/>
      <c r="ASJ57" s="560"/>
      <c r="ASK57" s="560"/>
      <c r="ASL57" s="560"/>
      <c r="ASM57" s="560"/>
      <c r="ASN57" s="560"/>
      <c r="ASO57" s="560"/>
      <c r="ASP57" s="560"/>
      <c r="ASQ57" s="560"/>
      <c r="ASR57" s="560"/>
      <c r="ASS57" s="560"/>
      <c r="AST57" s="560"/>
      <c r="ASU57" s="560"/>
      <c r="ASV57" s="560"/>
      <c r="ASW57" s="560"/>
      <c r="ASX57" s="560"/>
      <c r="ASY57" s="560"/>
      <c r="ASZ57" s="560"/>
      <c r="ATA57" s="560"/>
      <c r="ATB57" s="560"/>
      <c r="ATC57" s="560"/>
      <c r="ATD57" s="560"/>
      <c r="ATE57" s="560"/>
      <c r="ATF57" s="560"/>
      <c r="ATG57" s="560"/>
      <c r="ATH57" s="560"/>
      <c r="ATI57" s="560"/>
      <c r="ATJ57" s="560"/>
      <c r="ATK57" s="560"/>
      <c r="ATL57" s="560"/>
      <c r="ATM57" s="560"/>
      <c r="ATN57" s="560"/>
      <c r="ATO57" s="560"/>
      <c r="ATP57" s="560"/>
      <c r="ATQ57" s="560"/>
      <c r="ATR57" s="560"/>
      <c r="ATS57" s="560"/>
      <c r="ATT57" s="560"/>
      <c r="ATU57" s="560"/>
      <c r="ATV57" s="560"/>
      <c r="ATW57" s="560"/>
      <c r="ATX57" s="560"/>
      <c r="ATY57" s="560"/>
      <c r="ATZ57" s="560"/>
      <c r="AUA57" s="560"/>
      <c r="AUB57" s="560"/>
      <c r="AUC57" s="560"/>
      <c r="AUD57" s="560"/>
      <c r="AUE57" s="560"/>
      <c r="AUF57" s="560"/>
      <c r="AUG57" s="560"/>
      <c r="AUH57" s="560"/>
      <c r="AUI57" s="560"/>
      <c r="AUJ57" s="560"/>
      <c r="AUK57" s="560"/>
      <c r="AUL57" s="560"/>
      <c r="AUM57" s="560"/>
      <c r="AUN57" s="560"/>
      <c r="AUO57" s="560"/>
      <c r="AUP57" s="560"/>
      <c r="AUQ57" s="560"/>
      <c r="AUR57" s="560"/>
      <c r="AUS57" s="560"/>
      <c r="AUT57" s="560"/>
      <c r="AUU57" s="560"/>
      <c r="AUV57" s="560"/>
      <c r="AUW57" s="560"/>
      <c r="AUX57" s="560"/>
      <c r="AUY57" s="560"/>
      <c r="AUZ57" s="560"/>
      <c r="AVA57" s="560"/>
      <c r="AVB57" s="560"/>
      <c r="AVC57" s="560"/>
      <c r="AVD57" s="560"/>
      <c r="AVE57" s="560"/>
      <c r="AVF57" s="560"/>
      <c r="AVG57" s="560"/>
      <c r="AVH57" s="560"/>
      <c r="AVI57" s="560"/>
      <c r="AVJ57" s="560"/>
      <c r="AVK57" s="560"/>
      <c r="AVL57" s="560"/>
      <c r="AVM57" s="560"/>
      <c r="AVN57" s="560"/>
      <c r="AVO57" s="560"/>
      <c r="AVP57" s="560"/>
      <c r="AVQ57" s="560"/>
      <c r="AVR57" s="560"/>
      <c r="AVS57" s="560"/>
      <c r="AVT57" s="560"/>
      <c r="AVU57" s="560"/>
      <c r="AVV57" s="560"/>
      <c r="AVW57" s="560"/>
      <c r="AVX57" s="560"/>
      <c r="AVY57" s="560"/>
      <c r="AVZ57" s="560"/>
      <c r="AWA57" s="560"/>
      <c r="AWB57" s="560"/>
      <c r="AWC57" s="560"/>
      <c r="AWD57" s="560"/>
      <c r="AWE57" s="560"/>
      <c r="AWF57" s="560"/>
      <c r="AWG57" s="560"/>
      <c r="AWH57" s="560"/>
      <c r="AWI57" s="560"/>
      <c r="AWJ57" s="560"/>
      <c r="AWK57" s="560"/>
      <c r="AWL57" s="560"/>
      <c r="AWM57" s="560"/>
      <c r="AWN57" s="560"/>
      <c r="AWO57" s="560"/>
      <c r="AWP57" s="560"/>
      <c r="AWQ57" s="560"/>
      <c r="AWR57" s="560"/>
      <c r="AWS57" s="560"/>
      <c r="AWT57" s="560"/>
      <c r="AWU57" s="560"/>
      <c r="AWV57" s="560"/>
      <c r="AWW57" s="560"/>
      <c r="AWX57" s="560"/>
      <c r="AWY57" s="560"/>
      <c r="AWZ57" s="560"/>
      <c r="AXA57" s="560"/>
      <c r="AXB57" s="560"/>
      <c r="AXC57" s="560"/>
      <c r="AXD57" s="560"/>
      <c r="AXE57" s="560"/>
      <c r="AXF57" s="560"/>
      <c r="AXG57" s="560"/>
      <c r="AXH57" s="560"/>
      <c r="AXI57" s="560"/>
      <c r="AXJ57" s="560"/>
      <c r="AXK57" s="560"/>
      <c r="AXL57" s="560"/>
      <c r="AXM57" s="560"/>
      <c r="AXN57" s="560"/>
      <c r="AXO57" s="560"/>
      <c r="AXP57" s="560"/>
      <c r="AXQ57" s="560"/>
      <c r="AXR57" s="560"/>
      <c r="AXS57" s="560"/>
      <c r="AXT57" s="560"/>
      <c r="AXU57" s="560"/>
      <c r="AXV57" s="560"/>
      <c r="AXW57" s="560"/>
      <c r="AXX57" s="560"/>
      <c r="AXY57" s="560"/>
      <c r="AXZ57" s="560"/>
      <c r="AYA57" s="560"/>
      <c r="AYB57" s="560"/>
      <c r="AYC57" s="560"/>
      <c r="AYD57" s="560"/>
      <c r="AYE57" s="560"/>
      <c r="AYF57" s="560"/>
      <c r="AYG57" s="560"/>
      <c r="AYH57" s="560"/>
      <c r="AYI57" s="560"/>
      <c r="AYJ57" s="560"/>
      <c r="AYK57" s="560"/>
      <c r="AYL57" s="560"/>
      <c r="AYM57" s="560"/>
      <c r="AYN57" s="560"/>
      <c r="AYO57" s="560"/>
      <c r="AYP57" s="560"/>
      <c r="AYQ57" s="560"/>
      <c r="AYR57" s="560"/>
      <c r="AYS57" s="560"/>
      <c r="AYT57" s="560"/>
      <c r="AYU57" s="560"/>
      <c r="AYV57" s="560"/>
      <c r="AYW57" s="560"/>
      <c r="AYX57" s="560"/>
      <c r="AYY57" s="560"/>
      <c r="AYZ57" s="560"/>
      <c r="AZA57" s="560"/>
      <c r="AZB57" s="560"/>
      <c r="AZC57" s="560"/>
      <c r="AZD57" s="560"/>
      <c r="AZE57" s="560"/>
      <c r="AZF57" s="560"/>
      <c r="AZG57" s="560"/>
      <c r="AZH57" s="560"/>
      <c r="AZI57" s="560"/>
      <c r="AZJ57" s="560"/>
      <c r="AZK57" s="560"/>
      <c r="AZL57" s="560"/>
      <c r="AZM57" s="560"/>
      <c r="AZN57" s="560"/>
      <c r="AZO57" s="560"/>
      <c r="AZP57" s="560"/>
      <c r="AZQ57" s="560"/>
      <c r="AZR57" s="560"/>
      <c r="AZS57" s="560"/>
      <c r="AZT57" s="560"/>
      <c r="AZU57" s="560"/>
      <c r="AZV57" s="560"/>
      <c r="AZW57" s="560"/>
      <c r="AZX57" s="560"/>
      <c r="AZY57" s="560"/>
      <c r="AZZ57" s="560"/>
      <c r="BAA57" s="560"/>
      <c r="BAB57" s="560"/>
      <c r="BAC57" s="560"/>
      <c r="BAD57" s="560"/>
      <c r="BAE57" s="560"/>
      <c r="BAF57" s="560"/>
      <c r="BAG57" s="560"/>
      <c r="BAH57" s="560"/>
      <c r="BAI57" s="560"/>
      <c r="BAJ57" s="560"/>
      <c r="BAK57" s="560"/>
      <c r="BAL57" s="560"/>
      <c r="BAM57" s="560"/>
      <c r="BAN57" s="560"/>
      <c r="BAO57" s="560"/>
      <c r="BAP57" s="560"/>
      <c r="BAQ57" s="560"/>
      <c r="BAR57" s="560"/>
      <c r="BAS57" s="560"/>
      <c r="BAT57" s="560"/>
      <c r="BAU57" s="560"/>
      <c r="BAV57" s="560"/>
      <c r="BAW57" s="560"/>
      <c r="BAX57" s="560"/>
      <c r="BAY57" s="560"/>
      <c r="BAZ57" s="560"/>
      <c r="BBA57" s="560"/>
      <c r="BBB57" s="560"/>
      <c r="BBC57" s="560"/>
      <c r="BBD57" s="560"/>
      <c r="BBE57" s="560"/>
      <c r="BBF57" s="560"/>
      <c r="BBG57" s="560"/>
      <c r="BBH57" s="560"/>
      <c r="BBI57" s="560"/>
      <c r="BBJ57" s="560"/>
      <c r="BBK57" s="560"/>
      <c r="BBL57" s="560"/>
      <c r="BBM57" s="560"/>
      <c r="BBN57" s="560"/>
      <c r="BBO57" s="560"/>
      <c r="BBP57" s="560"/>
      <c r="BBQ57" s="560"/>
      <c r="BBR57" s="560"/>
      <c r="BBS57" s="560"/>
      <c r="BBT57" s="560"/>
      <c r="BBU57" s="560"/>
      <c r="BBV57" s="560"/>
      <c r="BBW57" s="560"/>
      <c r="BBX57" s="560"/>
      <c r="BBY57" s="560"/>
      <c r="BBZ57" s="560"/>
      <c r="BCA57" s="560"/>
      <c r="BCB57" s="560"/>
      <c r="BCC57" s="560"/>
      <c r="BCD57" s="560"/>
      <c r="BCE57" s="560"/>
      <c r="BCF57" s="560"/>
      <c r="BCG57" s="560"/>
      <c r="BCH57" s="560"/>
      <c r="BCI57" s="560"/>
      <c r="BCJ57" s="560"/>
      <c r="BCK57" s="560"/>
      <c r="BCL57" s="560"/>
      <c r="BCM57" s="560"/>
      <c r="BCN57" s="560"/>
      <c r="BCO57" s="560"/>
      <c r="BCP57" s="560"/>
      <c r="BCQ57" s="560"/>
      <c r="BCR57" s="560"/>
      <c r="BCS57" s="560"/>
      <c r="BCT57" s="560"/>
      <c r="BCU57" s="560"/>
      <c r="BCV57" s="560"/>
      <c r="BCW57" s="560"/>
      <c r="BCX57" s="560"/>
      <c r="BCY57" s="560"/>
      <c r="BCZ57" s="560"/>
      <c r="BDA57" s="560"/>
      <c r="BDB57" s="560"/>
      <c r="BDC57" s="560"/>
      <c r="BDD57" s="560"/>
      <c r="BDE57" s="560"/>
      <c r="BDF57" s="560"/>
      <c r="BDG57" s="560"/>
      <c r="BDH57" s="560"/>
      <c r="BDI57" s="560"/>
      <c r="BDJ57" s="560"/>
      <c r="BDK57" s="560"/>
      <c r="BDL57" s="560"/>
      <c r="BDM57" s="560"/>
      <c r="BDN57" s="560"/>
      <c r="BDO57" s="560"/>
      <c r="BDP57" s="560"/>
      <c r="BDQ57" s="560"/>
      <c r="BDR57" s="560"/>
      <c r="BDS57" s="560"/>
      <c r="BDT57" s="560"/>
      <c r="BDU57" s="560"/>
      <c r="BDV57" s="560"/>
      <c r="BDW57" s="560"/>
      <c r="BDX57" s="560"/>
      <c r="BDY57" s="560"/>
      <c r="BDZ57" s="560"/>
      <c r="BEA57" s="560"/>
      <c r="BEB57" s="560"/>
      <c r="BEC57" s="560"/>
      <c r="BED57" s="560"/>
      <c r="BEE57" s="560"/>
      <c r="BEF57" s="560"/>
      <c r="BEG57" s="560"/>
      <c r="BEH57" s="560"/>
      <c r="BEI57" s="560"/>
      <c r="BEJ57" s="560"/>
      <c r="BEK57" s="560"/>
      <c r="BEL57" s="560"/>
      <c r="BEM57" s="560"/>
      <c r="BEN57" s="560"/>
      <c r="BEO57" s="560"/>
      <c r="BEP57" s="560"/>
      <c r="BEQ57" s="560"/>
      <c r="BER57" s="560"/>
      <c r="BES57" s="560"/>
      <c r="BET57" s="560"/>
      <c r="BEU57" s="560"/>
      <c r="BEV57" s="560"/>
      <c r="BEW57" s="560"/>
      <c r="BEX57" s="560"/>
      <c r="BEY57" s="560"/>
      <c r="BEZ57" s="560"/>
      <c r="BFA57" s="560"/>
      <c r="BFB57" s="560"/>
      <c r="BFC57" s="560"/>
      <c r="BFD57" s="560"/>
      <c r="BFE57" s="560"/>
      <c r="BFF57" s="560"/>
      <c r="BFG57" s="560"/>
      <c r="BFH57" s="560"/>
      <c r="BFI57" s="560"/>
      <c r="BFJ57" s="560"/>
      <c r="BFK57" s="560"/>
      <c r="BFL57" s="560"/>
      <c r="BFM57" s="560"/>
      <c r="BFN57" s="560"/>
      <c r="BFO57" s="560"/>
      <c r="BFP57" s="560"/>
      <c r="BFQ57" s="560"/>
      <c r="BFR57" s="560"/>
      <c r="BFS57" s="560"/>
      <c r="BFT57" s="560"/>
      <c r="BFU57" s="560"/>
      <c r="BFV57" s="560"/>
      <c r="BFW57" s="560"/>
      <c r="BFX57" s="560"/>
      <c r="BFY57" s="560"/>
      <c r="BFZ57" s="560"/>
      <c r="BGA57" s="560"/>
      <c r="BGB57" s="560"/>
      <c r="BGC57" s="560"/>
      <c r="BGD57" s="560"/>
      <c r="BGE57" s="560"/>
      <c r="BGF57" s="560"/>
      <c r="BGG57" s="560"/>
      <c r="BGH57" s="560"/>
      <c r="BGI57" s="560"/>
      <c r="BGJ57" s="560"/>
      <c r="BGK57" s="560"/>
      <c r="BGL57" s="560"/>
      <c r="BGM57" s="560"/>
      <c r="BGN57" s="560"/>
      <c r="BGO57" s="560"/>
      <c r="BGP57" s="560"/>
      <c r="BGQ57" s="560"/>
      <c r="BGR57" s="560"/>
      <c r="BGS57" s="560"/>
      <c r="BGT57" s="560"/>
      <c r="BGU57" s="560"/>
      <c r="BGV57" s="560"/>
      <c r="BGW57" s="560"/>
      <c r="BGX57" s="560"/>
      <c r="BGY57" s="560"/>
      <c r="BGZ57" s="560"/>
      <c r="BHA57" s="560"/>
      <c r="BHB57" s="560"/>
      <c r="BHC57" s="560"/>
      <c r="BHD57" s="560"/>
      <c r="BHE57" s="560"/>
      <c r="BHF57" s="560"/>
      <c r="BHG57" s="560"/>
      <c r="BHH57" s="560"/>
      <c r="BHI57" s="560"/>
      <c r="BHJ57" s="560"/>
      <c r="BHK57" s="560"/>
      <c r="BHL57" s="560"/>
      <c r="BHM57" s="560"/>
      <c r="BHN57" s="560"/>
      <c r="BHO57" s="560"/>
      <c r="BHP57" s="560"/>
      <c r="BHQ57" s="560"/>
      <c r="BHR57" s="560"/>
      <c r="BHS57" s="560"/>
      <c r="BHT57" s="560"/>
      <c r="BHU57" s="560"/>
      <c r="BHV57" s="560"/>
      <c r="BHW57" s="560"/>
      <c r="BHX57" s="560"/>
      <c r="BHY57" s="560"/>
      <c r="BHZ57" s="560"/>
      <c r="BIA57" s="560"/>
      <c r="BIB57" s="560"/>
      <c r="BIC57" s="560"/>
      <c r="BID57" s="560"/>
      <c r="BIE57" s="560"/>
      <c r="BIF57" s="560"/>
      <c r="BIG57" s="560"/>
      <c r="BIH57" s="560"/>
      <c r="BII57" s="560"/>
      <c r="BIJ57" s="560"/>
      <c r="BIK57" s="560"/>
      <c r="BIL57" s="560"/>
      <c r="BIM57" s="560"/>
      <c r="BIN57" s="560"/>
      <c r="BIO57" s="560"/>
      <c r="BIP57" s="560"/>
      <c r="BIQ57" s="560"/>
      <c r="BIR57" s="560"/>
      <c r="BIS57" s="560"/>
      <c r="BIT57" s="560"/>
      <c r="BIU57" s="560"/>
      <c r="BIV57" s="560"/>
      <c r="BIW57" s="560"/>
      <c r="BIX57" s="560"/>
      <c r="BIY57" s="560"/>
      <c r="BIZ57" s="560"/>
      <c r="BJA57" s="560"/>
      <c r="BJB57" s="560"/>
      <c r="BJC57" s="560"/>
      <c r="BJD57" s="560"/>
      <c r="BJE57" s="560"/>
      <c r="BJF57" s="560"/>
      <c r="BJG57" s="560"/>
      <c r="BJH57" s="560"/>
      <c r="BJI57" s="560"/>
      <c r="BJJ57" s="560"/>
      <c r="BJK57" s="560"/>
      <c r="BJL57" s="560"/>
      <c r="BJM57" s="560"/>
      <c r="BJN57" s="560"/>
      <c r="BJO57" s="560"/>
      <c r="BJP57" s="560"/>
      <c r="BJQ57" s="560"/>
      <c r="BJR57" s="560"/>
      <c r="BJS57" s="560"/>
      <c r="BJT57" s="560"/>
      <c r="BJU57" s="560"/>
      <c r="BJV57" s="560"/>
      <c r="BJW57" s="560"/>
      <c r="BJX57" s="560"/>
      <c r="BJY57" s="560"/>
      <c r="BJZ57" s="560"/>
      <c r="BKA57" s="560"/>
      <c r="BKB57" s="560"/>
      <c r="BKC57" s="560"/>
      <c r="BKD57" s="560"/>
      <c r="BKE57" s="560"/>
      <c r="BKF57" s="560"/>
      <c r="BKG57" s="560"/>
      <c r="BKH57" s="560"/>
      <c r="BKI57" s="560"/>
      <c r="BKJ57" s="560"/>
      <c r="BKK57" s="560"/>
      <c r="BKL57" s="560"/>
      <c r="BKM57" s="560"/>
      <c r="BKN57" s="560"/>
      <c r="BKO57" s="560"/>
      <c r="BKP57" s="560"/>
      <c r="BKQ57" s="560"/>
      <c r="BKR57" s="560"/>
      <c r="BKS57" s="560"/>
      <c r="BKT57" s="560"/>
      <c r="BKU57" s="560"/>
      <c r="BKV57" s="560"/>
      <c r="BKW57" s="560"/>
      <c r="BKX57" s="560"/>
      <c r="BKY57" s="560"/>
      <c r="BKZ57" s="560"/>
      <c r="BLA57" s="560"/>
      <c r="BLB57" s="560"/>
      <c r="BLC57" s="560"/>
      <c r="BLD57" s="560"/>
      <c r="BLE57" s="560"/>
      <c r="BLF57" s="560"/>
      <c r="BLG57" s="560"/>
      <c r="BLH57" s="560"/>
      <c r="BLI57" s="560"/>
      <c r="BLJ57" s="560"/>
      <c r="BLK57" s="560"/>
      <c r="BLL57" s="560"/>
      <c r="BLM57" s="560"/>
      <c r="BLN57" s="560"/>
      <c r="BLO57" s="560"/>
      <c r="BLP57" s="560"/>
      <c r="BLQ57" s="560"/>
      <c r="BLR57" s="560"/>
      <c r="BLS57" s="560"/>
      <c r="BLT57" s="560"/>
      <c r="BLU57" s="560"/>
      <c r="BLV57" s="560"/>
      <c r="BLW57" s="560"/>
      <c r="BLX57" s="560"/>
      <c r="BLY57" s="560"/>
      <c r="BLZ57" s="560"/>
      <c r="BMA57" s="560"/>
      <c r="BMB57" s="560"/>
      <c r="BMC57" s="560"/>
      <c r="BMD57" s="560"/>
      <c r="BME57" s="560"/>
      <c r="BMF57" s="560"/>
      <c r="BMG57" s="560"/>
      <c r="BMH57" s="560"/>
      <c r="BMI57" s="560"/>
      <c r="BMJ57" s="560"/>
      <c r="BMK57" s="560"/>
      <c r="BML57" s="560"/>
      <c r="BMM57" s="560"/>
      <c r="BMN57" s="560"/>
      <c r="BMO57" s="560"/>
      <c r="BMP57" s="560"/>
      <c r="BMQ57" s="560"/>
      <c r="BMR57" s="560"/>
      <c r="BMS57" s="560"/>
      <c r="BMT57" s="560"/>
      <c r="BMU57" s="560"/>
      <c r="BMV57" s="560"/>
      <c r="BMW57" s="560"/>
      <c r="BMX57" s="560"/>
      <c r="BMY57" s="560"/>
      <c r="BMZ57" s="560"/>
      <c r="BNA57" s="560"/>
      <c r="BNB57" s="560"/>
      <c r="BNC57" s="560"/>
      <c r="BND57" s="560"/>
      <c r="BNE57" s="560"/>
      <c r="BNF57" s="560"/>
      <c r="BNG57" s="560"/>
      <c r="BNH57" s="560"/>
      <c r="BNI57" s="560"/>
      <c r="BNJ57" s="560"/>
      <c r="BNK57" s="560"/>
      <c r="BNL57" s="560"/>
      <c r="BNM57" s="560"/>
      <c r="BNN57" s="560"/>
      <c r="BNO57" s="560"/>
      <c r="BNP57" s="560"/>
      <c r="BNQ57" s="560"/>
      <c r="BNR57" s="560"/>
      <c r="BNS57" s="560"/>
      <c r="BNT57" s="560"/>
      <c r="BNU57" s="560"/>
      <c r="BNV57" s="560"/>
      <c r="BNW57" s="560"/>
      <c r="BNX57" s="560"/>
      <c r="BNY57" s="560"/>
      <c r="BNZ57" s="560"/>
      <c r="BOA57" s="560"/>
      <c r="BOB57" s="560"/>
      <c r="BOC57" s="560"/>
      <c r="BOD57" s="560"/>
      <c r="BOE57" s="560"/>
      <c r="BOF57" s="560"/>
      <c r="BOG57" s="560"/>
      <c r="BOH57" s="560"/>
      <c r="BOI57" s="560"/>
      <c r="BOJ57" s="560"/>
      <c r="BOK57" s="560"/>
      <c r="BOL57" s="560"/>
      <c r="BOM57" s="560"/>
      <c r="BON57" s="560"/>
      <c r="BOO57" s="560"/>
      <c r="BOP57" s="560"/>
      <c r="BOQ57" s="560"/>
      <c r="BOR57" s="560"/>
      <c r="BOS57" s="560"/>
      <c r="BOT57" s="560"/>
      <c r="BOU57" s="560"/>
      <c r="BOV57" s="560"/>
      <c r="BOW57" s="560"/>
      <c r="BOX57" s="560"/>
      <c r="BOY57" s="560"/>
      <c r="BOZ57" s="560"/>
      <c r="BPA57" s="560"/>
      <c r="BPB57" s="560"/>
      <c r="BPC57" s="560"/>
      <c r="BPD57" s="560"/>
      <c r="BPE57" s="560"/>
      <c r="BPF57" s="560"/>
      <c r="BPG57" s="560"/>
      <c r="BPH57" s="560"/>
      <c r="BPI57" s="560"/>
      <c r="BPJ57" s="560"/>
      <c r="BPK57" s="560"/>
      <c r="BPL57" s="560"/>
      <c r="BPM57" s="560"/>
      <c r="BPN57" s="560"/>
      <c r="BPO57" s="560"/>
      <c r="BPP57" s="560"/>
      <c r="BPQ57" s="560"/>
      <c r="BPR57" s="560"/>
      <c r="BPS57" s="560"/>
      <c r="BPT57" s="560"/>
      <c r="BPU57" s="560"/>
      <c r="BPV57" s="560"/>
      <c r="BPW57" s="560"/>
      <c r="BPX57" s="560"/>
      <c r="BPY57" s="560"/>
      <c r="BPZ57" s="560"/>
      <c r="BQA57" s="560"/>
      <c r="BQB57" s="560"/>
      <c r="BQC57" s="560"/>
      <c r="BQD57" s="560"/>
      <c r="BQE57" s="560"/>
      <c r="BQF57" s="560"/>
      <c r="BQG57" s="560"/>
      <c r="BQH57" s="560"/>
      <c r="BQI57" s="560"/>
      <c r="BQJ57" s="560"/>
      <c r="BQK57" s="560"/>
      <c r="BQL57" s="560"/>
      <c r="BQM57" s="560"/>
      <c r="BQN57" s="560"/>
      <c r="BQO57" s="560"/>
      <c r="BQP57" s="560"/>
      <c r="BQQ57" s="560"/>
      <c r="BQR57" s="560"/>
      <c r="BQS57" s="560"/>
      <c r="BQT57" s="560"/>
      <c r="BQU57" s="560"/>
      <c r="BQV57" s="560"/>
      <c r="BQW57" s="560"/>
      <c r="BQX57" s="560"/>
      <c r="BQY57" s="560"/>
      <c r="BQZ57" s="560"/>
      <c r="BRA57" s="560"/>
      <c r="BRB57" s="560"/>
      <c r="BRC57" s="560"/>
      <c r="BRD57" s="560"/>
      <c r="BRE57" s="560"/>
      <c r="BRF57" s="560"/>
      <c r="BRG57" s="560"/>
      <c r="BRH57" s="560"/>
      <c r="BRI57" s="560"/>
      <c r="BRJ57" s="560"/>
      <c r="BRK57" s="560"/>
      <c r="BRL57" s="560"/>
      <c r="BRM57" s="560"/>
      <c r="BRN57" s="560"/>
      <c r="BRO57" s="560"/>
      <c r="BRP57" s="560"/>
      <c r="BRQ57" s="560"/>
      <c r="BRR57" s="560"/>
      <c r="BRS57" s="560"/>
      <c r="BRT57" s="560"/>
      <c r="BRU57" s="560"/>
      <c r="BRV57" s="560"/>
      <c r="BRW57" s="560"/>
      <c r="BRX57" s="560"/>
      <c r="BRY57" s="560"/>
      <c r="BRZ57" s="560"/>
      <c r="BSA57" s="560"/>
      <c r="BSB57" s="560"/>
      <c r="BSC57" s="560"/>
      <c r="BSD57" s="560"/>
      <c r="BSE57" s="560"/>
      <c r="BSF57" s="560"/>
      <c r="BSG57" s="560"/>
      <c r="BSH57" s="560"/>
      <c r="BSI57" s="560"/>
      <c r="BSJ57" s="560"/>
      <c r="BSK57" s="560"/>
      <c r="BSL57" s="560"/>
      <c r="BSM57" s="560"/>
      <c r="BSN57" s="560"/>
      <c r="BSO57" s="560"/>
      <c r="BSP57" s="560"/>
      <c r="BSQ57" s="560"/>
      <c r="BSR57" s="560"/>
      <c r="BSS57" s="560"/>
      <c r="BST57" s="560"/>
      <c r="BSU57" s="560"/>
      <c r="BSV57" s="560"/>
      <c r="BSW57" s="560"/>
      <c r="BSX57" s="560"/>
      <c r="BSY57" s="560"/>
      <c r="BSZ57" s="560"/>
      <c r="BTA57" s="560"/>
      <c r="BTB57" s="560"/>
      <c r="BTC57" s="560"/>
      <c r="BTD57" s="560"/>
      <c r="BTE57" s="560"/>
      <c r="BTF57" s="560"/>
      <c r="BTG57" s="560"/>
      <c r="BTH57" s="560"/>
      <c r="BTI57" s="560"/>
      <c r="BTJ57" s="560"/>
      <c r="BTK57" s="560"/>
      <c r="BTL57" s="560"/>
      <c r="BTM57" s="560"/>
      <c r="BTN57" s="560"/>
      <c r="BTO57" s="560"/>
      <c r="BTP57" s="560"/>
      <c r="BTQ57" s="560"/>
      <c r="BTR57" s="560"/>
      <c r="BTS57" s="560"/>
      <c r="BTT57" s="560"/>
      <c r="BTU57" s="560"/>
      <c r="BTV57" s="560"/>
      <c r="BTW57" s="560"/>
      <c r="BTX57" s="560"/>
      <c r="BTY57" s="560"/>
      <c r="BTZ57" s="560"/>
      <c r="BUA57" s="560"/>
      <c r="BUB57" s="560"/>
      <c r="BUC57" s="560"/>
      <c r="BUD57" s="560"/>
      <c r="BUE57" s="560"/>
      <c r="BUF57" s="560"/>
      <c r="BUG57" s="560"/>
      <c r="BUH57" s="560"/>
      <c r="BUI57" s="560"/>
      <c r="BUJ57" s="560"/>
      <c r="BUK57" s="560"/>
      <c r="BUL57" s="560"/>
      <c r="BUM57" s="560"/>
      <c r="BUN57" s="560"/>
      <c r="BUO57" s="560"/>
      <c r="BUP57" s="560"/>
      <c r="BUQ57" s="560"/>
      <c r="BUR57" s="560"/>
      <c r="BUS57" s="560"/>
      <c r="BUT57" s="560"/>
      <c r="BUU57" s="560"/>
      <c r="BUV57" s="560"/>
      <c r="BUW57" s="560"/>
      <c r="BUX57" s="560"/>
      <c r="BUY57" s="560"/>
      <c r="BUZ57" s="560"/>
      <c r="BVA57" s="560"/>
      <c r="BVB57" s="560"/>
      <c r="BVC57" s="560"/>
      <c r="BVD57" s="560"/>
      <c r="BVE57" s="560"/>
      <c r="BVF57" s="560"/>
      <c r="BVG57" s="560"/>
      <c r="BVH57" s="560"/>
      <c r="BVI57" s="560"/>
      <c r="BVJ57" s="560"/>
      <c r="BVK57" s="560"/>
      <c r="BVL57" s="560"/>
      <c r="BVM57" s="560"/>
      <c r="BVN57" s="560"/>
      <c r="BVO57" s="560"/>
      <c r="BVP57" s="560"/>
      <c r="BVQ57" s="560"/>
      <c r="BVR57" s="560"/>
      <c r="BVS57" s="560"/>
      <c r="BVT57" s="560"/>
      <c r="BVU57" s="560"/>
      <c r="BVV57" s="560"/>
      <c r="BVW57" s="560"/>
      <c r="BVX57" s="560"/>
      <c r="BVY57" s="560"/>
      <c r="BVZ57" s="560"/>
      <c r="BWA57" s="560"/>
      <c r="BWB57" s="560"/>
      <c r="BWC57" s="560"/>
      <c r="BWD57" s="560"/>
      <c r="BWE57" s="560"/>
      <c r="BWF57" s="560"/>
      <c r="BWG57" s="560"/>
      <c r="BWH57" s="560"/>
      <c r="BWI57" s="560"/>
      <c r="BWJ57" s="560"/>
      <c r="BWK57" s="560"/>
      <c r="BWL57" s="560"/>
      <c r="BWM57" s="560"/>
      <c r="BWN57" s="560"/>
      <c r="BWO57" s="560"/>
      <c r="BWP57" s="560"/>
      <c r="BWQ57" s="560"/>
      <c r="BWR57" s="560"/>
      <c r="BWS57" s="560"/>
      <c r="BWT57" s="560"/>
      <c r="BWU57" s="560"/>
      <c r="BWV57" s="560"/>
      <c r="BWW57" s="560"/>
      <c r="BWX57" s="560"/>
      <c r="BWY57" s="560"/>
      <c r="BWZ57" s="560"/>
      <c r="BXA57" s="560"/>
      <c r="BXB57" s="560"/>
      <c r="BXC57" s="560"/>
      <c r="BXD57" s="560"/>
      <c r="BXE57" s="560"/>
      <c r="BXF57" s="560"/>
      <c r="BXG57" s="560"/>
      <c r="BXH57" s="560"/>
      <c r="BXI57" s="560"/>
      <c r="BXJ57" s="560"/>
      <c r="BXK57" s="560"/>
      <c r="BXL57" s="560"/>
      <c r="BXM57" s="560"/>
      <c r="BXN57" s="560"/>
      <c r="BXO57" s="560"/>
      <c r="BXP57" s="560"/>
      <c r="BXQ57" s="560"/>
      <c r="BXR57" s="560"/>
      <c r="BXS57" s="560"/>
      <c r="BXT57" s="560"/>
      <c r="BXU57" s="560"/>
      <c r="BXV57" s="560"/>
      <c r="BXW57" s="560"/>
      <c r="BXX57" s="560"/>
      <c r="BXY57" s="560"/>
      <c r="BXZ57" s="560"/>
      <c r="BYA57" s="560"/>
      <c r="BYB57" s="560"/>
      <c r="BYC57" s="560"/>
      <c r="BYD57" s="560"/>
      <c r="BYE57" s="560"/>
      <c r="BYF57" s="560"/>
      <c r="BYG57" s="560"/>
      <c r="BYH57" s="560"/>
      <c r="BYI57" s="560"/>
      <c r="BYJ57" s="560"/>
      <c r="BYK57" s="560"/>
      <c r="BYL57" s="560"/>
      <c r="BYM57" s="560"/>
      <c r="BYN57" s="560"/>
      <c r="BYO57" s="560"/>
      <c r="BYP57" s="560"/>
      <c r="BYQ57" s="560"/>
      <c r="BYR57" s="560"/>
      <c r="BYS57" s="560"/>
      <c r="BYT57" s="560"/>
      <c r="BYU57" s="560"/>
      <c r="BYV57" s="560"/>
      <c r="BYW57" s="560"/>
      <c r="BYX57" s="560"/>
      <c r="BYY57" s="560"/>
      <c r="BYZ57" s="560"/>
      <c r="BZA57" s="560"/>
      <c r="BZB57" s="560"/>
      <c r="BZC57" s="560"/>
      <c r="BZD57" s="560"/>
      <c r="BZE57" s="560"/>
      <c r="BZF57" s="560"/>
      <c r="BZG57" s="560"/>
      <c r="BZH57" s="560"/>
      <c r="BZI57" s="560"/>
      <c r="BZJ57" s="560"/>
      <c r="BZK57" s="560"/>
      <c r="BZL57" s="560"/>
      <c r="BZM57" s="560"/>
      <c r="BZN57" s="560"/>
      <c r="BZO57" s="560"/>
      <c r="BZP57" s="560"/>
      <c r="BZQ57" s="560"/>
      <c r="BZR57" s="560"/>
      <c r="BZS57" s="560"/>
      <c r="BZT57" s="560"/>
      <c r="BZU57" s="560"/>
      <c r="BZV57" s="560"/>
      <c r="BZW57" s="560"/>
      <c r="BZX57" s="560"/>
      <c r="BZY57" s="560"/>
      <c r="BZZ57" s="560"/>
      <c r="CAA57" s="560"/>
      <c r="CAB57" s="560"/>
      <c r="CAC57" s="560"/>
      <c r="CAD57" s="560"/>
      <c r="CAE57" s="560"/>
      <c r="CAF57" s="560"/>
      <c r="CAG57" s="560"/>
      <c r="CAH57" s="560"/>
      <c r="CAI57" s="560"/>
      <c r="CAJ57" s="560"/>
      <c r="CAK57" s="560"/>
      <c r="CAL57" s="560"/>
      <c r="CAM57" s="560"/>
      <c r="CAN57" s="560"/>
      <c r="CAO57" s="560"/>
      <c r="CAP57" s="560"/>
      <c r="CAQ57" s="560"/>
      <c r="CAR57" s="560"/>
      <c r="CAS57" s="560"/>
      <c r="CAT57" s="560"/>
      <c r="CAU57" s="560"/>
      <c r="CAV57" s="560"/>
      <c r="CAW57" s="560"/>
      <c r="CAX57" s="560"/>
      <c r="CAY57" s="560"/>
      <c r="CAZ57" s="560"/>
      <c r="CBA57" s="560"/>
      <c r="CBB57" s="560"/>
      <c r="CBC57" s="560"/>
      <c r="CBD57" s="560"/>
      <c r="CBE57" s="560"/>
      <c r="CBF57" s="560"/>
      <c r="CBG57" s="560"/>
      <c r="CBH57" s="560"/>
      <c r="CBI57" s="560"/>
      <c r="CBJ57" s="560"/>
      <c r="CBK57" s="560"/>
      <c r="CBL57" s="560"/>
      <c r="CBM57" s="560"/>
      <c r="CBN57" s="560"/>
      <c r="CBO57" s="560"/>
      <c r="CBP57" s="560"/>
      <c r="CBQ57" s="560"/>
      <c r="CBR57" s="560"/>
      <c r="CBS57" s="560"/>
      <c r="CBT57" s="560"/>
      <c r="CBU57" s="560"/>
      <c r="CBV57" s="560"/>
      <c r="CBW57" s="560"/>
      <c r="CBX57" s="560"/>
      <c r="CBY57" s="560"/>
      <c r="CBZ57" s="560"/>
      <c r="CCA57" s="560"/>
      <c r="CCB57" s="560"/>
      <c r="CCC57" s="560"/>
      <c r="CCD57" s="560"/>
      <c r="CCE57" s="560"/>
      <c r="CCF57" s="560"/>
      <c r="CCG57" s="560"/>
      <c r="CCH57" s="560"/>
      <c r="CCI57" s="560"/>
      <c r="CCJ57" s="560"/>
      <c r="CCK57" s="560"/>
      <c r="CCL57" s="560"/>
      <c r="CCM57" s="560"/>
      <c r="CCN57" s="560"/>
      <c r="CCO57" s="560"/>
      <c r="CCP57" s="560"/>
      <c r="CCQ57" s="560"/>
      <c r="CCR57" s="560"/>
      <c r="CCS57" s="560"/>
      <c r="CCT57" s="560"/>
      <c r="CCU57" s="560"/>
      <c r="CCV57" s="560"/>
      <c r="CCW57" s="560"/>
      <c r="CCX57" s="560"/>
      <c r="CCY57" s="560"/>
      <c r="CCZ57" s="560"/>
      <c r="CDA57" s="560"/>
      <c r="CDB57" s="560"/>
      <c r="CDC57" s="560"/>
      <c r="CDD57" s="560"/>
      <c r="CDE57" s="560"/>
      <c r="CDF57" s="560"/>
      <c r="CDG57" s="560"/>
      <c r="CDH57" s="560"/>
      <c r="CDI57" s="560"/>
      <c r="CDJ57" s="560"/>
      <c r="CDK57" s="560"/>
      <c r="CDL57" s="560"/>
      <c r="CDM57" s="560"/>
      <c r="CDN57" s="560"/>
      <c r="CDO57" s="560"/>
      <c r="CDP57" s="560"/>
      <c r="CDQ57" s="560"/>
      <c r="CDR57" s="560"/>
      <c r="CDS57" s="560"/>
      <c r="CDT57" s="560"/>
      <c r="CDU57" s="560"/>
      <c r="CDV57" s="560"/>
      <c r="CDW57" s="560"/>
      <c r="CDX57" s="560"/>
      <c r="CDY57" s="560"/>
      <c r="CDZ57" s="560"/>
      <c r="CEA57" s="560"/>
      <c r="CEB57" s="560"/>
      <c r="CEC57" s="560"/>
      <c r="CED57" s="560"/>
      <c r="CEE57" s="560"/>
      <c r="CEF57" s="560"/>
      <c r="CEG57" s="560"/>
      <c r="CEH57" s="560"/>
      <c r="CEI57" s="560"/>
      <c r="CEJ57" s="560"/>
      <c r="CEK57" s="560"/>
      <c r="CEL57" s="560"/>
      <c r="CEM57" s="560"/>
      <c r="CEN57" s="560"/>
      <c r="CEO57" s="560"/>
      <c r="CEP57" s="560"/>
      <c r="CEQ57" s="560"/>
      <c r="CER57" s="560"/>
      <c r="CES57" s="560"/>
      <c r="CET57" s="560"/>
      <c r="CEU57" s="560"/>
      <c r="CEV57" s="560"/>
      <c r="CEW57" s="560"/>
      <c r="CEX57" s="560"/>
      <c r="CEY57" s="560"/>
      <c r="CEZ57" s="560"/>
      <c r="CFA57" s="560"/>
      <c r="CFB57" s="560"/>
      <c r="CFC57" s="560"/>
      <c r="CFD57" s="560"/>
      <c r="CFE57" s="560"/>
      <c r="CFF57" s="560"/>
      <c r="CFG57" s="560"/>
      <c r="CFH57" s="560"/>
      <c r="CFI57" s="560"/>
      <c r="CFJ57" s="560"/>
      <c r="CFK57" s="560"/>
      <c r="CFL57" s="560"/>
      <c r="CFM57" s="560"/>
      <c r="CFN57" s="560"/>
      <c r="CFO57" s="560"/>
      <c r="CFP57" s="560"/>
      <c r="CFQ57" s="560"/>
      <c r="CFR57" s="560"/>
      <c r="CFS57" s="560"/>
      <c r="CFT57" s="560"/>
      <c r="CFU57" s="560"/>
      <c r="CFV57" s="560"/>
      <c r="CFW57" s="560"/>
      <c r="CFX57" s="560"/>
      <c r="CFY57" s="560"/>
      <c r="CFZ57" s="560"/>
      <c r="CGA57" s="560"/>
      <c r="CGB57" s="560"/>
      <c r="CGC57" s="560"/>
      <c r="CGD57" s="560"/>
      <c r="CGE57" s="560"/>
      <c r="CGF57" s="560"/>
      <c r="CGG57" s="560"/>
      <c r="CGH57" s="560"/>
      <c r="CGI57" s="560"/>
      <c r="CGJ57" s="560"/>
      <c r="CGK57" s="560"/>
      <c r="CGL57" s="560"/>
      <c r="CGM57" s="560"/>
      <c r="CGN57" s="560"/>
      <c r="CGO57" s="560"/>
      <c r="CGP57" s="560"/>
      <c r="CGQ57" s="560"/>
      <c r="CGR57" s="560"/>
      <c r="CGS57" s="560"/>
      <c r="CGT57" s="560"/>
      <c r="CGU57" s="560"/>
      <c r="CGV57" s="560"/>
      <c r="CGW57" s="560"/>
      <c r="CGX57" s="560"/>
      <c r="CGY57" s="560"/>
      <c r="CGZ57" s="560"/>
      <c r="CHA57" s="560"/>
      <c r="CHB57" s="560"/>
      <c r="CHC57" s="560"/>
      <c r="CHD57" s="560"/>
      <c r="CHE57" s="560"/>
      <c r="CHF57" s="560"/>
      <c r="CHG57" s="560"/>
      <c r="CHH57" s="560"/>
      <c r="CHI57" s="560"/>
      <c r="CHJ57" s="560"/>
      <c r="CHK57" s="560"/>
      <c r="CHL57" s="560"/>
      <c r="CHM57" s="560"/>
      <c r="CHN57" s="560"/>
      <c r="CHO57" s="560"/>
      <c r="CHP57" s="560"/>
      <c r="CHQ57" s="560"/>
      <c r="CHR57" s="560"/>
      <c r="CHS57" s="560"/>
      <c r="CHT57" s="560"/>
      <c r="CHU57" s="560"/>
      <c r="CHV57" s="560"/>
      <c r="CHW57" s="560"/>
      <c r="CHX57" s="560"/>
      <c r="CHY57" s="560"/>
      <c r="CHZ57" s="560"/>
      <c r="CIA57" s="560"/>
      <c r="CIB57" s="560"/>
      <c r="CIC57" s="560"/>
      <c r="CID57" s="560"/>
      <c r="CIE57" s="560"/>
      <c r="CIF57" s="560"/>
      <c r="CIG57" s="560"/>
      <c r="CIH57" s="560"/>
      <c r="CII57" s="560"/>
      <c r="CIJ57" s="560"/>
      <c r="CIK57" s="560"/>
      <c r="CIL57" s="560"/>
      <c r="CIM57" s="560"/>
      <c r="CIN57" s="560"/>
      <c r="CIO57" s="560"/>
      <c r="CIP57" s="560"/>
      <c r="CIQ57" s="560"/>
      <c r="CIR57" s="560"/>
      <c r="CIS57" s="560"/>
      <c r="CIT57" s="560"/>
      <c r="CIU57" s="560"/>
      <c r="CIV57" s="560"/>
      <c r="CIW57" s="560"/>
      <c r="CIX57" s="560"/>
      <c r="CIY57" s="560"/>
      <c r="CIZ57" s="560"/>
      <c r="CJA57" s="560"/>
      <c r="CJB57" s="560"/>
      <c r="CJC57" s="560"/>
      <c r="CJD57" s="560"/>
      <c r="CJE57" s="560"/>
      <c r="CJF57" s="560"/>
      <c r="CJG57" s="560"/>
      <c r="CJH57" s="560"/>
      <c r="CJI57" s="560"/>
      <c r="CJJ57" s="560"/>
      <c r="CJK57" s="560"/>
      <c r="CJL57" s="560"/>
      <c r="CJM57" s="560"/>
      <c r="CJN57" s="560"/>
      <c r="CJO57" s="560"/>
      <c r="CJP57" s="560"/>
      <c r="CJQ57" s="560"/>
      <c r="CJR57" s="560"/>
      <c r="CJS57" s="560"/>
      <c r="CJT57" s="560"/>
      <c r="CJU57" s="560"/>
      <c r="CJV57" s="560"/>
      <c r="CJW57" s="560"/>
      <c r="CJX57" s="560"/>
      <c r="CJY57" s="560"/>
      <c r="CJZ57" s="560"/>
      <c r="CKA57" s="560"/>
      <c r="CKB57" s="560"/>
      <c r="CKC57" s="560"/>
      <c r="CKD57" s="560"/>
      <c r="CKE57" s="560"/>
      <c r="CKF57" s="560"/>
      <c r="CKG57" s="560"/>
      <c r="CKH57" s="560"/>
      <c r="CKI57" s="560"/>
      <c r="CKJ57" s="560"/>
      <c r="CKK57" s="560"/>
      <c r="CKL57" s="560"/>
      <c r="CKM57" s="560"/>
      <c r="CKN57" s="560"/>
      <c r="CKO57" s="560"/>
      <c r="CKP57" s="560"/>
      <c r="CKQ57" s="560"/>
      <c r="CKR57" s="560"/>
      <c r="CKS57" s="560"/>
      <c r="CKT57" s="560"/>
      <c r="CKU57" s="560"/>
      <c r="CKV57" s="560"/>
      <c r="CKW57" s="560"/>
      <c r="CKX57" s="560"/>
      <c r="CKY57" s="560"/>
      <c r="CKZ57" s="560"/>
      <c r="CLA57" s="560"/>
      <c r="CLB57" s="560"/>
      <c r="CLC57" s="560"/>
      <c r="CLD57" s="560"/>
      <c r="CLE57" s="560"/>
      <c r="CLF57" s="560"/>
      <c r="CLG57" s="560"/>
      <c r="CLH57" s="560"/>
      <c r="CLI57" s="560"/>
      <c r="CLJ57" s="560"/>
      <c r="CLK57" s="560"/>
      <c r="CLL57" s="560"/>
      <c r="CLM57" s="560"/>
      <c r="CLN57" s="560"/>
      <c r="CLO57" s="560"/>
      <c r="CLP57" s="560"/>
      <c r="CLQ57" s="560"/>
      <c r="CLR57" s="560"/>
      <c r="CLS57" s="560"/>
      <c r="CLT57" s="560"/>
      <c r="CLU57" s="560"/>
      <c r="CLV57" s="560"/>
      <c r="CLW57" s="560"/>
      <c r="CLX57" s="560"/>
      <c r="CLY57" s="560"/>
      <c r="CLZ57" s="560"/>
      <c r="CMA57" s="560"/>
      <c r="CMB57" s="560"/>
      <c r="CMC57" s="560"/>
      <c r="CMD57" s="560"/>
      <c r="CME57" s="560"/>
      <c r="CMF57" s="560"/>
      <c r="CMG57" s="560"/>
      <c r="CMH57" s="560"/>
      <c r="CMI57" s="560"/>
      <c r="CMJ57" s="560"/>
      <c r="CMK57" s="560"/>
      <c r="CML57" s="560"/>
      <c r="CMM57" s="560"/>
      <c r="CMN57" s="560"/>
      <c r="CMO57" s="560"/>
      <c r="CMP57" s="560"/>
      <c r="CMQ57" s="560"/>
      <c r="CMR57" s="560"/>
      <c r="CMS57" s="560"/>
      <c r="CMT57" s="560"/>
      <c r="CMU57" s="560"/>
      <c r="CMV57" s="560"/>
      <c r="CMW57" s="560"/>
      <c r="CMX57" s="560"/>
      <c r="CMY57" s="560"/>
      <c r="CMZ57" s="560"/>
      <c r="CNA57" s="560"/>
      <c r="CNB57" s="560"/>
      <c r="CNC57" s="560"/>
      <c r="CND57" s="560"/>
      <c r="CNE57" s="560"/>
      <c r="CNF57" s="560"/>
      <c r="CNG57" s="560"/>
      <c r="CNH57" s="560"/>
      <c r="CNI57" s="560"/>
      <c r="CNJ57" s="560"/>
      <c r="CNK57" s="560"/>
      <c r="CNL57" s="560"/>
      <c r="CNM57" s="560"/>
      <c r="CNN57" s="560"/>
      <c r="CNO57" s="560"/>
      <c r="CNP57" s="560"/>
      <c r="CNQ57" s="560"/>
      <c r="CNR57" s="560"/>
      <c r="CNS57" s="560"/>
      <c r="CNT57" s="560"/>
      <c r="CNU57" s="560"/>
      <c r="CNV57" s="560"/>
      <c r="CNW57" s="560"/>
      <c r="CNX57" s="560"/>
      <c r="CNY57" s="560"/>
      <c r="CNZ57" s="560"/>
      <c r="COA57" s="560"/>
      <c r="COB57" s="560"/>
      <c r="COC57" s="560"/>
      <c r="COD57" s="560"/>
      <c r="COE57" s="560"/>
      <c r="COF57" s="560"/>
      <c r="COG57" s="560"/>
      <c r="COH57" s="560"/>
      <c r="COI57" s="560"/>
      <c r="COJ57" s="560"/>
      <c r="COK57" s="560"/>
      <c r="COL57" s="560"/>
      <c r="COM57" s="560"/>
      <c r="CON57" s="560"/>
      <c r="COO57" s="560"/>
      <c r="COP57" s="560"/>
      <c r="COQ57" s="560"/>
      <c r="COR57" s="560"/>
      <c r="COS57" s="560"/>
      <c r="COT57" s="560"/>
      <c r="COU57" s="560"/>
      <c r="COV57" s="560"/>
      <c r="COW57" s="560"/>
      <c r="COX57" s="560"/>
      <c r="COY57" s="560"/>
      <c r="COZ57" s="560"/>
      <c r="CPA57" s="560"/>
      <c r="CPB57" s="560"/>
      <c r="CPC57" s="560"/>
      <c r="CPD57" s="560"/>
      <c r="CPE57" s="560"/>
      <c r="CPF57" s="560"/>
      <c r="CPG57" s="560"/>
      <c r="CPH57" s="560"/>
      <c r="CPI57" s="560"/>
      <c r="CPJ57" s="560"/>
      <c r="CPK57" s="560"/>
      <c r="CPL57" s="560"/>
      <c r="CPM57" s="560"/>
      <c r="CPN57" s="560"/>
      <c r="CPO57" s="560"/>
      <c r="CPP57" s="560"/>
      <c r="CPQ57" s="560"/>
      <c r="CPR57" s="560"/>
      <c r="CPS57" s="560"/>
      <c r="CPT57" s="560"/>
      <c r="CPU57" s="560"/>
      <c r="CPV57" s="560"/>
      <c r="CPW57" s="560"/>
      <c r="CPX57" s="560"/>
      <c r="CPY57" s="560"/>
      <c r="CPZ57" s="560"/>
      <c r="CQA57" s="560"/>
      <c r="CQB57" s="560"/>
      <c r="CQC57" s="560"/>
      <c r="CQD57" s="560"/>
      <c r="CQE57" s="560"/>
      <c r="CQF57" s="560"/>
      <c r="CQG57" s="560"/>
      <c r="CQH57" s="560"/>
      <c r="CQI57" s="560"/>
      <c r="CQJ57" s="560"/>
      <c r="CQK57" s="560"/>
      <c r="CQL57" s="560"/>
      <c r="CQM57" s="560"/>
      <c r="CQN57" s="560"/>
      <c r="CQO57" s="560"/>
      <c r="CQP57" s="560"/>
      <c r="CQQ57" s="560"/>
      <c r="CQR57" s="560"/>
      <c r="CQS57" s="560"/>
      <c r="CQT57" s="560"/>
      <c r="CQU57" s="560"/>
      <c r="CQV57" s="560"/>
      <c r="CQW57" s="560"/>
      <c r="CQX57" s="560"/>
      <c r="CQY57" s="560"/>
      <c r="CQZ57" s="560"/>
      <c r="CRA57" s="560"/>
      <c r="CRB57" s="560"/>
      <c r="CRC57" s="560"/>
      <c r="CRD57" s="560"/>
      <c r="CRE57" s="560"/>
      <c r="CRF57" s="560"/>
      <c r="CRG57" s="560"/>
      <c r="CRH57" s="560"/>
      <c r="CRI57" s="560"/>
      <c r="CRJ57" s="560"/>
      <c r="CRK57" s="560"/>
      <c r="CRL57" s="560"/>
      <c r="CRM57" s="560"/>
      <c r="CRN57" s="560"/>
      <c r="CRO57" s="560"/>
      <c r="CRP57" s="560"/>
      <c r="CRQ57" s="560"/>
      <c r="CRR57" s="560"/>
      <c r="CRS57" s="560"/>
      <c r="CRT57" s="560"/>
      <c r="CRU57" s="560"/>
      <c r="CRV57" s="560"/>
      <c r="CRW57" s="560"/>
      <c r="CRX57" s="560"/>
      <c r="CRY57" s="560"/>
      <c r="CRZ57" s="560"/>
      <c r="CSA57" s="560"/>
      <c r="CSB57" s="560"/>
      <c r="CSC57" s="560"/>
      <c r="CSD57" s="560"/>
      <c r="CSE57" s="560"/>
      <c r="CSF57" s="560"/>
      <c r="CSG57" s="560"/>
      <c r="CSH57" s="560"/>
      <c r="CSI57" s="560"/>
      <c r="CSJ57" s="560"/>
      <c r="CSK57" s="560"/>
      <c r="CSL57" s="560"/>
      <c r="CSM57" s="560"/>
      <c r="CSN57" s="560"/>
      <c r="CSO57" s="560"/>
      <c r="CSP57" s="560"/>
      <c r="CSQ57" s="560"/>
      <c r="CSR57" s="560"/>
      <c r="CSS57" s="560"/>
      <c r="CST57" s="560"/>
      <c r="CSU57" s="560"/>
      <c r="CSV57" s="560"/>
      <c r="CSW57" s="560"/>
      <c r="CSX57" s="560"/>
      <c r="CSY57" s="560"/>
      <c r="CSZ57" s="560"/>
      <c r="CTA57" s="560"/>
      <c r="CTB57" s="560"/>
      <c r="CTC57" s="560"/>
      <c r="CTD57" s="560"/>
      <c r="CTE57" s="560"/>
      <c r="CTF57" s="560"/>
      <c r="CTG57" s="560"/>
      <c r="CTH57" s="560"/>
      <c r="CTI57" s="560"/>
      <c r="CTJ57" s="560"/>
      <c r="CTK57" s="560"/>
      <c r="CTL57" s="560"/>
      <c r="CTM57" s="560"/>
      <c r="CTN57" s="560"/>
      <c r="CTO57" s="560"/>
      <c r="CTP57" s="560"/>
      <c r="CTQ57" s="560"/>
      <c r="CTR57" s="560"/>
      <c r="CTS57" s="560"/>
      <c r="CTT57" s="560"/>
      <c r="CTU57" s="560"/>
      <c r="CTV57" s="560"/>
      <c r="CTW57" s="560"/>
      <c r="CTX57" s="560"/>
      <c r="CTY57" s="560"/>
      <c r="CTZ57" s="560"/>
      <c r="CUA57" s="560"/>
      <c r="CUB57" s="560"/>
      <c r="CUC57" s="560"/>
      <c r="CUD57" s="560"/>
      <c r="CUE57" s="560"/>
      <c r="CUF57" s="560"/>
      <c r="CUG57" s="560"/>
      <c r="CUH57" s="560"/>
      <c r="CUI57" s="560"/>
      <c r="CUJ57" s="560"/>
      <c r="CUK57" s="560"/>
      <c r="CUL57" s="560"/>
      <c r="CUM57" s="560"/>
      <c r="CUN57" s="560"/>
      <c r="CUO57" s="560"/>
      <c r="CUP57" s="560"/>
      <c r="CUQ57" s="560"/>
      <c r="CUR57" s="560"/>
      <c r="CUS57" s="560"/>
      <c r="CUT57" s="560"/>
      <c r="CUU57" s="560"/>
      <c r="CUV57" s="560"/>
      <c r="CUW57" s="560"/>
      <c r="CUX57" s="560"/>
      <c r="CUY57" s="560"/>
      <c r="CUZ57" s="560"/>
      <c r="CVA57" s="560"/>
      <c r="CVB57" s="560"/>
      <c r="CVC57" s="560"/>
      <c r="CVD57" s="560"/>
      <c r="CVE57" s="560"/>
      <c r="CVF57" s="560"/>
      <c r="CVG57" s="560"/>
      <c r="CVH57" s="560"/>
      <c r="CVI57" s="560"/>
      <c r="CVJ57" s="560"/>
      <c r="CVK57" s="560"/>
      <c r="CVL57" s="560"/>
      <c r="CVM57" s="560"/>
      <c r="CVN57" s="560"/>
      <c r="CVO57" s="560"/>
      <c r="CVP57" s="560"/>
      <c r="CVQ57" s="560"/>
      <c r="CVR57" s="560"/>
      <c r="CVS57" s="560"/>
      <c r="CVT57" s="560"/>
      <c r="CVU57" s="560"/>
      <c r="CVV57" s="560"/>
      <c r="CVW57" s="560"/>
      <c r="CVX57" s="560"/>
      <c r="CVY57" s="560"/>
      <c r="CVZ57" s="560"/>
      <c r="CWA57" s="560"/>
      <c r="CWB57" s="560"/>
      <c r="CWC57" s="560"/>
      <c r="CWD57" s="560"/>
      <c r="CWE57" s="560"/>
      <c r="CWF57" s="560"/>
      <c r="CWG57" s="560"/>
      <c r="CWH57" s="560"/>
      <c r="CWI57" s="560"/>
      <c r="CWJ57" s="560"/>
      <c r="CWK57" s="560"/>
      <c r="CWL57" s="560"/>
      <c r="CWM57" s="560"/>
      <c r="CWN57" s="560"/>
      <c r="CWO57" s="560"/>
      <c r="CWP57" s="560"/>
      <c r="CWQ57" s="560"/>
      <c r="CWR57" s="560"/>
      <c r="CWS57" s="560"/>
      <c r="CWT57" s="560"/>
      <c r="CWU57" s="560"/>
      <c r="CWV57" s="560"/>
      <c r="CWW57" s="560"/>
      <c r="CWX57" s="560"/>
      <c r="CWY57" s="560"/>
      <c r="CWZ57" s="560"/>
      <c r="CXA57" s="560"/>
      <c r="CXB57" s="560"/>
      <c r="CXC57" s="560"/>
      <c r="CXD57" s="560"/>
      <c r="CXE57" s="560"/>
      <c r="CXF57" s="560"/>
      <c r="CXG57" s="560"/>
      <c r="CXH57" s="560"/>
      <c r="CXI57" s="560"/>
      <c r="CXJ57" s="560"/>
      <c r="CXK57" s="560"/>
      <c r="CXL57" s="560"/>
      <c r="CXM57" s="560"/>
      <c r="CXN57" s="560"/>
      <c r="CXO57" s="560"/>
      <c r="CXP57" s="560"/>
      <c r="CXQ57" s="560"/>
      <c r="CXR57" s="560"/>
      <c r="CXS57" s="560"/>
      <c r="CXT57" s="560"/>
      <c r="CXU57" s="560"/>
      <c r="CXV57" s="560"/>
      <c r="CXW57" s="560"/>
      <c r="CXX57" s="560"/>
      <c r="CXY57" s="560"/>
      <c r="CXZ57" s="560"/>
      <c r="CYA57" s="560"/>
      <c r="CYB57" s="560"/>
      <c r="CYC57" s="560"/>
      <c r="CYD57" s="560"/>
      <c r="CYE57" s="560"/>
      <c r="CYF57" s="560"/>
      <c r="CYG57" s="560"/>
      <c r="CYH57" s="560"/>
      <c r="CYI57" s="560"/>
      <c r="CYJ57" s="560"/>
      <c r="CYK57" s="560"/>
      <c r="CYL57" s="560"/>
      <c r="CYM57" s="560"/>
      <c r="CYN57" s="560"/>
      <c r="CYO57" s="560"/>
      <c r="CYP57" s="560"/>
      <c r="CYQ57" s="560"/>
      <c r="CYR57" s="560"/>
      <c r="CYS57" s="560"/>
      <c r="CYT57" s="560"/>
      <c r="CYU57" s="560"/>
      <c r="CYV57" s="560"/>
      <c r="CYW57" s="560"/>
      <c r="CYX57" s="560"/>
      <c r="CYY57" s="560"/>
      <c r="CYZ57" s="560"/>
      <c r="CZA57" s="560"/>
      <c r="CZB57" s="560"/>
      <c r="CZC57" s="560"/>
      <c r="CZD57" s="560"/>
      <c r="CZE57" s="560"/>
      <c r="CZF57" s="560"/>
      <c r="CZG57" s="560"/>
      <c r="CZH57" s="560"/>
      <c r="CZI57" s="560"/>
      <c r="CZJ57" s="560"/>
      <c r="CZK57" s="560"/>
      <c r="CZL57" s="560"/>
      <c r="CZM57" s="560"/>
      <c r="CZN57" s="560"/>
      <c r="CZO57" s="560"/>
      <c r="CZP57" s="560"/>
      <c r="CZQ57" s="560"/>
      <c r="CZR57" s="560"/>
      <c r="CZS57" s="560"/>
      <c r="CZT57" s="560"/>
      <c r="CZU57" s="560"/>
      <c r="CZV57" s="560"/>
      <c r="CZW57" s="560"/>
      <c r="CZX57" s="560"/>
      <c r="CZY57" s="560"/>
      <c r="CZZ57" s="560"/>
      <c r="DAA57" s="560"/>
      <c r="DAB57" s="560"/>
      <c r="DAC57" s="560"/>
      <c r="DAD57" s="560"/>
      <c r="DAE57" s="560"/>
      <c r="DAF57" s="560"/>
      <c r="DAG57" s="560"/>
      <c r="DAH57" s="560"/>
      <c r="DAI57" s="560"/>
      <c r="DAJ57" s="560"/>
      <c r="DAK57" s="560"/>
      <c r="DAL57" s="560"/>
      <c r="DAM57" s="560"/>
      <c r="DAN57" s="560"/>
      <c r="DAO57" s="560"/>
      <c r="DAP57" s="560"/>
      <c r="DAQ57" s="560"/>
      <c r="DAR57" s="560"/>
      <c r="DAS57" s="560"/>
      <c r="DAT57" s="560"/>
      <c r="DAU57" s="560"/>
      <c r="DAV57" s="560"/>
      <c r="DAW57" s="560"/>
      <c r="DAX57" s="560"/>
      <c r="DAY57" s="560"/>
      <c r="DAZ57" s="560"/>
      <c r="DBA57" s="560"/>
      <c r="DBB57" s="560"/>
      <c r="DBC57" s="560"/>
      <c r="DBD57" s="560"/>
      <c r="DBE57" s="560"/>
      <c r="DBF57" s="560"/>
      <c r="DBG57" s="560"/>
      <c r="DBH57" s="560"/>
      <c r="DBI57" s="560"/>
      <c r="DBJ57" s="560"/>
      <c r="DBK57" s="560"/>
      <c r="DBL57" s="560"/>
      <c r="DBM57" s="560"/>
      <c r="DBN57" s="560"/>
      <c r="DBO57" s="560"/>
      <c r="DBP57" s="560"/>
      <c r="DBQ57" s="560"/>
      <c r="DBR57" s="560"/>
      <c r="DBS57" s="560"/>
      <c r="DBT57" s="560"/>
      <c r="DBU57" s="560"/>
      <c r="DBV57" s="560"/>
      <c r="DBW57" s="560"/>
      <c r="DBX57" s="560"/>
      <c r="DBY57" s="560"/>
      <c r="DBZ57" s="560"/>
      <c r="DCA57" s="560"/>
      <c r="DCB57" s="560"/>
      <c r="DCC57" s="560"/>
      <c r="DCD57" s="560"/>
      <c r="DCE57" s="560"/>
      <c r="DCF57" s="560"/>
      <c r="DCG57" s="560"/>
      <c r="DCH57" s="560"/>
      <c r="DCI57" s="560"/>
      <c r="DCJ57" s="560"/>
      <c r="DCK57" s="560"/>
      <c r="DCL57" s="560"/>
      <c r="DCM57" s="560"/>
      <c r="DCN57" s="560"/>
      <c r="DCO57" s="560"/>
      <c r="DCP57" s="560"/>
      <c r="DCQ57" s="560"/>
      <c r="DCR57" s="560"/>
      <c r="DCS57" s="560"/>
      <c r="DCT57" s="560"/>
      <c r="DCU57" s="560"/>
      <c r="DCV57" s="560"/>
      <c r="DCW57" s="560"/>
      <c r="DCX57" s="560"/>
      <c r="DCY57" s="560"/>
      <c r="DCZ57" s="560"/>
      <c r="DDA57" s="560"/>
      <c r="DDB57" s="560"/>
      <c r="DDC57" s="560"/>
      <c r="DDD57" s="560"/>
      <c r="DDE57" s="560"/>
      <c r="DDF57" s="560"/>
      <c r="DDG57" s="560"/>
      <c r="DDH57" s="560"/>
      <c r="DDI57" s="560"/>
      <c r="DDJ57" s="560"/>
      <c r="DDK57" s="560"/>
      <c r="DDL57" s="560"/>
      <c r="DDM57" s="560"/>
      <c r="DDN57" s="560"/>
      <c r="DDO57" s="560"/>
      <c r="DDP57" s="560"/>
      <c r="DDQ57" s="560"/>
      <c r="DDR57" s="560"/>
      <c r="DDS57" s="560"/>
      <c r="DDT57" s="560"/>
      <c r="DDU57" s="560"/>
      <c r="DDV57" s="560"/>
      <c r="DDW57" s="560"/>
      <c r="DDX57" s="560"/>
      <c r="DDY57" s="560"/>
      <c r="DDZ57" s="560"/>
      <c r="DEA57" s="560"/>
      <c r="DEB57" s="560"/>
      <c r="DEC57" s="560"/>
      <c r="DED57" s="560"/>
      <c r="DEE57" s="560"/>
      <c r="DEF57" s="560"/>
      <c r="DEG57" s="560"/>
      <c r="DEH57" s="560"/>
      <c r="DEI57" s="560"/>
      <c r="DEJ57" s="560"/>
      <c r="DEK57" s="560"/>
      <c r="DEL57" s="560"/>
      <c r="DEM57" s="560"/>
      <c r="DEN57" s="560"/>
      <c r="DEO57" s="560"/>
      <c r="DEP57" s="560"/>
      <c r="DEQ57" s="560"/>
      <c r="DER57" s="560"/>
      <c r="DES57" s="560"/>
      <c r="DET57" s="560"/>
      <c r="DEU57" s="560"/>
      <c r="DEV57" s="560"/>
      <c r="DEW57" s="560"/>
      <c r="DEX57" s="560"/>
      <c r="DEY57" s="560"/>
      <c r="DEZ57" s="560"/>
      <c r="DFA57" s="560"/>
      <c r="DFB57" s="560"/>
      <c r="DFC57" s="560"/>
      <c r="DFD57" s="560"/>
      <c r="DFE57" s="560"/>
      <c r="DFF57" s="560"/>
      <c r="DFG57" s="560"/>
      <c r="DFH57" s="560"/>
      <c r="DFI57" s="560"/>
      <c r="DFJ57" s="560"/>
      <c r="DFK57" s="560"/>
      <c r="DFL57" s="560"/>
      <c r="DFM57" s="560"/>
      <c r="DFN57" s="560"/>
      <c r="DFO57" s="560"/>
      <c r="DFP57" s="560"/>
      <c r="DFQ57" s="560"/>
      <c r="DFR57" s="560"/>
      <c r="DFS57" s="560"/>
      <c r="DFT57" s="560"/>
      <c r="DFU57" s="560"/>
      <c r="DFV57" s="560"/>
      <c r="DFW57" s="560"/>
      <c r="DFX57" s="560"/>
      <c r="DFY57" s="560"/>
      <c r="DFZ57" s="560"/>
      <c r="DGA57" s="560"/>
      <c r="DGB57" s="560"/>
      <c r="DGC57" s="560"/>
      <c r="DGD57" s="560"/>
      <c r="DGE57" s="560"/>
      <c r="DGF57" s="560"/>
      <c r="DGG57" s="560"/>
      <c r="DGH57" s="560"/>
      <c r="DGI57" s="560"/>
      <c r="DGJ57" s="560"/>
      <c r="DGK57" s="560"/>
      <c r="DGL57" s="560"/>
      <c r="DGM57" s="560"/>
      <c r="DGN57" s="560"/>
      <c r="DGO57" s="560"/>
      <c r="DGP57" s="560"/>
      <c r="DGQ57" s="560"/>
      <c r="DGR57" s="560"/>
      <c r="DGS57" s="560"/>
      <c r="DGT57" s="560"/>
      <c r="DGU57" s="560"/>
      <c r="DGV57" s="560"/>
      <c r="DGW57" s="560"/>
      <c r="DGX57" s="560"/>
      <c r="DGY57" s="560"/>
      <c r="DGZ57" s="560"/>
      <c r="DHA57" s="560"/>
      <c r="DHB57" s="560"/>
      <c r="DHC57" s="560"/>
      <c r="DHD57" s="560"/>
      <c r="DHE57" s="560"/>
      <c r="DHF57" s="560"/>
      <c r="DHG57" s="560"/>
      <c r="DHH57" s="560"/>
      <c r="DHI57" s="560"/>
      <c r="DHJ57" s="560"/>
      <c r="DHK57" s="560"/>
      <c r="DHL57" s="560"/>
      <c r="DHM57" s="560"/>
      <c r="DHN57" s="560"/>
      <c r="DHO57" s="560"/>
      <c r="DHP57" s="560"/>
      <c r="DHQ57" s="560"/>
      <c r="DHR57" s="560"/>
      <c r="DHS57" s="560"/>
      <c r="DHT57" s="560"/>
      <c r="DHU57" s="560"/>
      <c r="DHV57" s="560"/>
      <c r="DHW57" s="560"/>
      <c r="DHX57" s="560"/>
      <c r="DHY57" s="560"/>
      <c r="DHZ57" s="560"/>
      <c r="DIA57" s="560"/>
      <c r="DIB57" s="560"/>
      <c r="DIC57" s="560"/>
      <c r="DID57" s="560"/>
      <c r="DIE57" s="560"/>
      <c r="DIF57" s="560"/>
      <c r="DIG57" s="560"/>
      <c r="DIH57" s="560"/>
      <c r="DII57" s="560"/>
      <c r="DIJ57" s="560"/>
      <c r="DIK57" s="560"/>
      <c r="DIL57" s="560"/>
      <c r="DIM57" s="560"/>
      <c r="DIN57" s="560"/>
      <c r="DIO57" s="560"/>
      <c r="DIP57" s="560"/>
      <c r="DIQ57" s="560"/>
      <c r="DIR57" s="560"/>
      <c r="DIS57" s="560"/>
      <c r="DIT57" s="560"/>
      <c r="DIU57" s="560"/>
      <c r="DIV57" s="560"/>
      <c r="DIW57" s="560"/>
      <c r="DIX57" s="560"/>
      <c r="DIY57" s="560"/>
      <c r="DIZ57" s="560"/>
      <c r="DJA57" s="560"/>
      <c r="DJB57" s="560"/>
      <c r="DJC57" s="560"/>
      <c r="DJD57" s="560"/>
      <c r="DJE57" s="560"/>
      <c r="DJF57" s="560"/>
      <c r="DJG57" s="560"/>
      <c r="DJH57" s="560"/>
      <c r="DJI57" s="560"/>
      <c r="DJJ57" s="560"/>
      <c r="DJK57" s="560"/>
      <c r="DJL57" s="560"/>
      <c r="DJM57" s="560"/>
      <c r="DJN57" s="560"/>
      <c r="DJO57" s="560"/>
      <c r="DJP57" s="560"/>
      <c r="DJQ57" s="560"/>
      <c r="DJR57" s="560"/>
      <c r="DJS57" s="560"/>
      <c r="DJT57" s="560"/>
      <c r="DJU57" s="560"/>
      <c r="DJV57" s="560"/>
      <c r="DJW57" s="560"/>
      <c r="DJX57" s="560"/>
      <c r="DJY57" s="560"/>
      <c r="DJZ57" s="560"/>
      <c r="DKA57" s="560"/>
      <c r="DKB57" s="560"/>
      <c r="DKC57" s="560"/>
      <c r="DKD57" s="560"/>
      <c r="DKE57" s="560"/>
      <c r="DKF57" s="560"/>
      <c r="DKG57" s="560"/>
      <c r="DKH57" s="560"/>
      <c r="DKI57" s="560"/>
      <c r="DKJ57" s="560"/>
      <c r="DKK57" s="560"/>
      <c r="DKL57" s="560"/>
      <c r="DKM57" s="560"/>
      <c r="DKN57" s="560"/>
      <c r="DKO57" s="560"/>
      <c r="DKP57" s="560"/>
      <c r="DKQ57" s="560"/>
      <c r="DKR57" s="560"/>
      <c r="DKS57" s="560"/>
      <c r="DKT57" s="560"/>
      <c r="DKU57" s="560"/>
      <c r="DKV57" s="560"/>
      <c r="DKW57" s="560"/>
      <c r="DKX57" s="560"/>
      <c r="DKY57" s="560"/>
      <c r="DKZ57" s="560"/>
      <c r="DLA57" s="560"/>
      <c r="DLB57" s="560"/>
      <c r="DLC57" s="560"/>
      <c r="DLD57" s="560"/>
      <c r="DLE57" s="560"/>
      <c r="DLF57" s="560"/>
      <c r="DLG57" s="560"/>
      <c r="DLH57" s="560"/>
      <c r="DLI57" s="560"/>
      <c r="DLJ57" s="560"/>
      <c r="DLK57" s="560"/>
      <c r="DLL57" s="560"/>
      <c r="DLM57" s="560"/>
      <c r="DLN57" s="560"/>
      <c r="DLO57" s="560"/>
      <c r="DLP57" s="560"/>
      <c r="DLQ57" s="560"/>
      <c r="DLR57" s="560"/>
      <c r="DLS57" s="560"/>
      <c r="DLT57" s="560"/>
      <c r="DLU57" s="560"/>
      <c r="DLV57" s="560"/>
      <c r="DLW57" s="560"/>
      <c r="DLX57" s="560"/>
      <c r="DLY57" s="560"/>
      <c r="DLZ57" s="560"/>
      <c r="DMA57" s="560"/>
      <c r="DMB57" s="560"/>
      <c r="DMC57" s="560"/>
      <c r="DMD57" s="560"/>
      <c r="DME57" s="560"/>
      <c r="DMF57" s="560"/>
      <c r="DMG57" s="560"/>
      <c r="DMH57" s="560"/>
      <c r="DMI57" s="560"/>
      <c r="DMJ57" s="560"/>
      <c r="DMK57" s="560"/>
      <c r="DML57" s="560"/>
      <c r="DMM57" s="560"/>
      <c r="DMN57" s="560"/>
      <c r="DMO57" s="560"/>
      <c r="DMP57" s="560"/>
      <c r="DMQ57" s="560"/>
      <c r="DMR57" s="560"/>
      <c r="DMS57" s="560"/>
      <c r="DMT57" s="560"/>
      <c r="DMU57" s="560"/>
      <c r="DMV57" s="560"/>
      <c r="DMW57" s="560"/>
      <c r="DMX57" s="560"/>
      <c r="DMY57" s="560"/>
      <c r="DMZ57" s="560"/>
      <c r="DNA57" s="560"/>
      <c r="DNB57" s="560"/>
      <c r="DNC57" s="560"/>
      <c r="DND57" s="560"/>
      <c r="DNE57" s="560"/>
      <c r="DNF57" s="560"/>
      <c r="DNG57" s="560"/>
      <c r="DNH57" s="560"/>
      <c r="DNI57" s="560"/>
      <c r="DNJ57" s="560"/>
      <c r="DNK57" s="560"/>
      <c r="DNL57" s="560"/>
      <c r="DNM57" s="560"/>
      <c r="DNN57" s="560"/>
      <c r="DNO57" s="560"/>
      <c r="DNP57" s="560"/>
      <c r="DNQ57" s="560"/>
      <c r="DNR57" s="560"/>
      <c r="DNS57" s="560"/>
      <c r="DNT57" s="560"/>
      <c r="DNU57" s="560"/>
      <c r="DNV57" s="560"/>
      <c r="DNW57" s="560"/>
      <c r="DNX57" s="560"/>
      <c r="DNY57" s="560"/>
      <c r="DNZ57" s="560"/>
      <c r="DOA57" s="560"/>
      <c r="DOB57" s="560"/>
      <c r="DOC57" s="560"/>
      <c r="DOD57" s="560"/>
      <c r="DOE57" s="560"/>
      <c r="DOF57" s="560"/>
      <c r="DOG57" s="560"/>
      <c r="DOH57" s="560"/>
      <c r="DOI57" s="560"/>
      <c r="DOJ57" s="560"/>
      <c r="DOK57" s="560"/>
      <c r="DOL57" s="560"/>
      <c r="DOM57" s="560"/>
      <c r="DON57" s="560"/>
      <c r="DOO57" s="560"/>
      <c r="DOP57" s="560"/>
      <c r="DOQ57" s="560"/>
      <c r="DOR57" s="560"/>
      <c r="DOS57" s="560"/>
      <c r="DOT57" s="560"/>
      <c r="DOU57" s="560"/>
      <c r="DOV57" s="560"/>
      <c r="DOW57" s="560"/>
      <c r="DOX57" s="560"/>
      <c r="DOY57" s="560"/>
      <c r="DOZ57" s="560"/>
      <c r="DPA57" s="560"/>
      <c r="DPB57" s="560"/>
      <c r="DPC57" s="560"/>
      <c r="DPD57" s="560"/>
      <c r="DPE57" s="560"/>
      <c r="DPF57" s="560"/>
      <c r="DPG57" s="560"/>
      <c r="DPH57" s="560"/>
      <c r="DPI57" s="560"/>
      <c r="DPJ57" s="560"/>
      <c r="DPK57" s="560"/>
      <c r="DPL57" s="560"/>
      <c r="DPM57" s="560"/>
      <c r="DPN57" s="560"/>
      <c r="DPO57" s="560"/>
      <c r="DPP57" s="560"/>
      <c r="DPQ57" s="560"/>
      <c r="DPR57" s="560"/>
      <c r="DPS57" s="560"/>
      <c r="DPT57" s="560"/>
      <c r="DPU57" s="560"/>
      <c r="DPV57" s="560"/>
      <c r="DPW57" s="560"/>
      <c r="DPX57" s="560"/>
      <c r="DPY57" s="560"/>
      <c r="DPZ57" s="560"/>
      <c r="DQA57" s="560"/>
      <c r="DQB57" s="560"/>
      <c r="DQC57" s="560"/>
      <c r="DQD57" s="560"/>
      <c r="DQE57" s="560"/>
      <c r="DQF57" s="560"/>
      <c r="DQG57" s="560"/>
      <c r="DQH57" s="560"/>
      <c r="DQI57" s="560"/>
      <c r="DQJ57" s="560"/>
      <c r="DQK57" s="560"/>
      <c r="DQL57" s="560"/>
      <c r="DQM57" s="560"/>
      <c r="DQN57" s="560"/>
      <c r="DQO57" s="560"/>
      <c r="DQP57" s="560"/>
      <c r="DQQ57" s="560"/>
      <c r="DQR57" s="560"/>
      <c r="DQS57" s="560"/>
      <c r="DQT57" s="560"/>
      <c r="DQU57" s="560"/>
      <c r="DQV57" s="560"/>
      <c r="DQW57" s="560"/>
      <c r="DQX57" s="560"/>
      <c r="DQY57" s="560"/>
      <c r="DQZ57" s="560"/>
      <c r="DRA57" s="560"/>
      <c r="DRB57" s="560"/>
      <c r="DRC57" s="560"/>
      <c r="DRD57" s="560"/>
      <c r="DRE57" s="560"/>
      <c r="DRF57" s="560"/>
      <c r="DRG57" s="560"/>
      <c r="DRH57" s="560"/>
      <c r="DRI57" s="560"/>
      <c r="DRJ57" s="560"/>
      <c r="DRK57" s="560"/>
      <c r="DRL57" s="560"/>
      <c r="DRM57" s="560"/>
      <c r="DRN57" s="560"/>
      <c r="DRO57" s="560"/>
      <c r="DRP57" s="560"/>
      <c r="DRQ57" s="560"/>
      <c r="DRR57" s="560"/>
      <c r="DRS57" s="560"/>
      <c r="DRT57" s="560"/>
      <c r="DRU57" s="560"/>
      <c r="DRV57" s="560"/>
      <c r="DRW57" s="560"/>
      <c r="DRX57" s="560"/>
      <c r="DRY57" s="560"/>
      <c r="DRZ57" s="560"/>
      <c r="DSA57" s="560"/>
      <c r="DSB57" s="560"/>
      <c r="DSC57" s="560"/>
      <c r="DSD57" s="560"/>
      <c r="DSE57" s="560"/>
      <c r="DSF57" s="560"/>
      <c r="DSG57" s="560"/>
      <c r="DSH57" s="560"/>
      <c r="DSI57" s="560"/>
      <c r="DSJ57" s="560"/>
      <c r="DSK57" s="560"/>
      <c r="DSL57" s="560"/>
      <c r="DSM57" s="560"/>
      <c r="DSN57" s="560"/>
      <c r="DSO57" s="560"/>
      <c r="DSP57" s="560"/>
      <c r="DSQ57" s="560"/>
      <c r="DSR57" s="560"/>
      <c r="DSS57" s="560"/>
      <c r="DST57" s="560"/>
      <c r="DSU57" s="560"/>
      <c r="DSV57" s="560"/>
      <c r="DSW57" s="560"/>
      <c r="DSX57" s="560"/>
      <c r="DSY57" s="560"/>
      <c r="DSZ57" s="560"/>
      <c r="DTA57" s="560"/>
      <c r="DTB57" s="560"/>
      <c r="DTC57" s="560"/>
      <c r="DTD57" s="560"/>
      <c r="DTE57" s="560"/>
      <c r="DTF57" s="560"/>
      <c r="DTG57" s="560"/>
      <c r="DTH57" s="560"/>
      <c r="DTI57" s="560"/>
      <c r="DTJ57" s="560"/>
      <c r="DTK57" s="560"/>
      <c r="DTL57" s="560"/>
      <c r="DTM57" s="560"/>
      <c r="DTN57" s="560"/>
      <c r="DTO57" s="560"/>
      <c r="DTP57" s="560"/>
      <c r="DTQ57" s="560"/>
      <c r="DTR57" s="560"/>
      <c r="DTS57" s="560"/>
      <c r="DTT57" s="560"/>
      <c r="DTU57" s="560"/>
      <c r="DTV57" s="560"/>
      <c r="DTW57" s="560"/>
      <c r="DTX57" s="560"/>
      <c r="DTY57" s="560"/>
      <c r="DTZ57" s="560"/>
      <c r="DUA57" s="560"/>
      <c r="DUB57" s="560"/>
      <c r="DUC57" s="560"/>
      <c r="DUD57" s="560"/>
      <c r="DUE57" s="560"/>
      <c r="DUF57" s="560"/>
      <c r="DUG57" s="560"/>
      <c r="DUH57" s="560"/>
      <c r="DUI57" s="560"/>
      <c r="DUJ57" s="560"/>
      <c r="DUK57" s="560"/>
      <c r="DUL57" s="560"/>
      <c r="DUM57" s="560"/>
      <c r="DUN57" s="560"/>
      <c r="DUO57" s="560"/>
      <c r="DUP57" s="560"/>
      <c r="DUQ57" s="560"/>
      <c r="DUR57" s="560"/>
      <c r="DUS57" s="560"/>
      <c r="DUT57" s="560"/>
      <c r="DUU57" s="560"/>
      <c r="DUV57" s="560"/>
      <c r="DUW57" s="560"/>
      <c r="DUX57" s="560"/>
      <c r="DUY57" s="560"/>
      <c r="DUZ57" s="560"/>
      <c r="DVA57" s="560"/>
      <c r="DVB57" s="560"/>
      <c r="DVC57" s="560"/>
      <c r="DVD57" s="560"/>
      <c r="DVE57" s="560"/>
      <c r="DVF57" s="560"/>
      <c r="DVG57" s="560"/>
      <c r="DVH57" s="560"/>
      <c r="DVI57" s="560"/>
      <c r="DVJ57" s="560"/>
      <c r="DVK57" s="560"/>
      <c r="DVL57" s="560"/>
      <c r="DVM57" s="560"/>
      <c r="DVN57" s="560"/>
      <c r="DVO57" s="560"/>
      <c r="DVP57" s="560"/>
      <c r="DVQ57" s="560"/>
      <c r="DVR57" s="560"/>
      <c r="DVS57" s="560"/>
      <c r="DVT57" s="560"/>
      <c r="DVU57" s="560"/>
      <c r="DVV57" s="560"/>
      <c r="DVW57" s="560"/>
      <c r="DVX57" s="560"/>
      <c r="DVY57" s="560"/>
      <c r="DVZ57" s="560"/>
      <c r="DWA57" s="560"/>
      <c r="DWB57" s="560"/>
      <c r="DWC57" s="560"/>
      <c r="DWD57" s="560"/>
      <c r="DWE57" s="560"/>
      <c r="DWF57" s="560"/>
      <c r="DWG57" s="560"/>
      <c r="DWH57" s="560"/>
      <c r="DWI57" s="560"/>
      <c r="DWJ57" s="560"/>
      <c r="DWK57" s="560"/>
      <c r="DWL57" s="560"/>
      <c r="DWM57" s="560"/>
      <c r="DWN57" s="560"/>
      <c r="DWO57" s="560"/>
      <c r="DWP57" s="560"/>
      <c r="DWQ57" s="560"/>
      <c r="DWR57" s="560"/>
      <c r="DWS57" s="560"/>
      <c r="DWT57" s="560"/>
      <c r="DWU57" s="560"/>
      <c r="DWV57" s="560"/>
      <c r="DWW57" s="560"/>
      <c r="DWX57" s="560"/>
      <c r="DWY57" s="560"/>
      <c r="DWZ57" s="560"/>
      <c r="DXA57" s="560"/>
      <c r="DXB57" s="560"/>
      <c r="DXC57" s="560"/>
      <c r="DXD57" s="560"/>
      <c r="DXE57" s="560"/>
      <c r="DXF57" s="560"/>
      <c r="DXG57" s="560"/>
      <c r="DXH57" s="560"/>
      <c r="DXI57" s="560"/>
      <c r="DXJ57" s="560"/>
      <c r="DXK57" s="560"/>
      <c r="DXL57" s="560"/>
      <c r="DXM57" s="560"/>
      <c r="DXN57" s="560"/>
      <c r="DXO57" s="560"/>
      <c r="DXP57" s="560"/>
      <c r="DXQ57" s="560"/>
      <c r="DXR57" s="560"/>
      <c r="DXS57" s="560"/>
      <c r="DXT57" s="560"/>
      <c r="DXU57" s="560"/>
      <c r="DXV57" s="560"/>
      <c r="DXW57" s="560"/>
      <c r="DXX57" s="560"/>
      <c r="DXY57" s="560"/>
      <c r="DXZ57" s="560"/>
      <c r="DYA57" s="560"/>
      <c r="DYB57" s="560"/>
      <c r="DYC57" s="560"/>
      <c r="DYD57" s="560"/>
      <c r="DYE57" s="560"/>
      <c r="DYF57" s="560"/>
      <c r="DYG57" s="560"/>
      <c r="DYH57" s="560"/>
      <c r="DYI57" s="560"/>
      <c r="DYJ57" s="560"/>
      <c r="DYK57" s="560"/>
      <c r="DYL57" s="560"/>
      <c r="DYM57" s="560"/>
      <c r="DYN57" s="560"/>
      <c r="DYO57" s="560"/>
      <c r="DYP57" s="560"/>
      <c r="DYQ57" s="560"/>
      <c r="DYR57" s="560"/>
      <c r="DYS57" s="560"/>
      <c r="DYT57" s="560"/>
      <c r="DYU57" s="560"/>
      <c r="DYV57" s="560"/>
      <c r="DYW57" s="560"/>
      <c r="DYX57" s="560"/>
      <c r="DYY57" s="560"/>
      <c r="DYZ57" s="560"/>
      <c r="DZA57" s="560"/>
      <c r="DZB57" s="560"/>
      <c r="DZC57" s="560"/>
      <c r="DZD57" s="560"/>
      <c r="DZE57" s="560"/>
      <c r="DZF57" s="560"/>
      <c r="DZG57" s="560"/>
      <c r="DZH57" s="560"/>
      <c r="DZI57" s="560"/>
      <c r="DZJ57" s="560"/>
      <c r="DZK57" s="560"/>
      <c r="DZL57" s="560"/>
      <c r="DZM57" s="560"/>
      <c r="DZN57" s="560"/>
      <c r="DZO57" s="560"/>
      <c r="DZP57" s="560"/>
      <c r="DZQ57" s="560"/>
      <c r="DZR57" s="560"/>
      <c r="DZS57" s="560"/>
      <c r="DZT57" s="560"/>
      <c r="DZU57" s="560"/>
      <c r="DZV57" s="560"/>
      <c r="DZW57" s="560"/>
      <c r="DZX57" s="560"/>
      <c r="DZY57" s="560"/>
      <c r="DZZ57" s="560"/>
      <c r="EAA57" s="560"/>
      <c r="EAB57" s="560"/>
      <c r="EAC57" s="560"/>
      <c r="EAD57" s="560"/>
      <c r="EAE57" s="560"/>
      <c r="EAF57" s="560"/>
      <c r="EAG57" s="560"/>
      <c r="EAH57" s="560"/>
      <c r="EAI57" s="560"/>
      <c r="EAJ57" s="560"/>
      <c r="EAK57" s="560"/>
      <c r="EAL57" s="560"/>
      <c r="EAM57" s="560"/>
      <c r="EAN57" s="560"/>
      <c r="EAO57" s="560"/>
      <c r="EAP57" s="560"/>
      <c r="EAQ57" s="560"/>
      <c r="EAR57" s="560"/>
      <c r="EAS57" s="560"/>
      <c r="EAT57" s="560"/>
      <c r="EAU57" s="560"/>
      <c r="EAV57" s="560"/>
      <c r="EAW57" s="560"/>
      <c r="EAX57" s="560"/>
      <c r="EAY57" s="560"/>
      <c r="EAZ57" s="560"/>
      <c r="EBA57" s="560"/>
      <c r="EBB57" s="560"/>
      <c r="EBC57" s="560"/>
      <c r="EBD57" s="560"/>
      <c r="EBE57" s="560"/>
      <c r="EBF57" s="560"/>
      <c r="EBG57" s="560"/>
      <c r="EBH57" s="560"/>
      <c r="EBI57" s="560"/>
      <c r="EBJ57" s="560"/>
      <c r="EBK57" s="560"/>
      <c r="EBL57" s="560"/>
      <c r="EBM57" s="560"/>
      <c r="EBN57" s="560"/>
      <c r="EBO57" s="560"/>
      <c r="EBP57" s="560"/>
      <c r="EBQ57" s="560"/>
      <c r="EBR57" s="560"/>
      <c r="EBS57" s="560"/>
      <c r="EBT57" s="560"/>
      <c r="EBU57" s="560"/>
      <c r="EBV57" s="560"/>
      <c r="EBW57" s="560"/>
      <c r="EBX57" s="560"/>
      <c r="EBY57" s="560"/>
      <c r="EBZ57" s="560"/>
      <c r="ECA57" s="560"/>
      <c r="ECB57" s="560"/>
      <c r="ECC57" s="560"/>
      <c r="ECD57" s="560"/>
      <c r="ECE57" s="560"/>
      <c r="ECF57" s="560"/>
      <c r="ECG57" s="560"/>
      <c r="ECH57" s="560"/>
      <c r="ECI57" s="560"/>
      <c r="ECJ57" s="560"/>
      <c r="ECK57" s="560"/>
      <c r="ECL57" s="560"/>
      <c r="ECM57" s="560"/>
      <c r="ECN57" s="560"/>
      <c r="ECO57" s="560"/>
      <c r="ECP57" s="560"/>
      <c r="ECQ57" s="560"/>
      <c r="ECR57" s="560"/>
      <c r="ECS57" s="560"/>
      <c r="ECT57" s="560"/>
      <c r="ECU57" s="560"/>
      <c r="ECV57" s="560"/>
      <c r="ECW57" s="560"/>
      <c r="ECX57" s="560"/>
      <c r="ECY57" s="560"/>
      <c r="ECZ57" s="560"/>
      <c r="EDA57" s="560"/>
      <c r="EDB57" s="560"/>
      <c r="EDC57" s="560"/>
      <c r="EDD57" s="560"/>
      <c r="EDE57" s="560"/>
      <c r="EDF57" s="560"/>
      <c r="EDG57" s="560"/>
      <c r="EDH57" s="560"/>
      <c r="EDI57" s="560"/>
      <c r="EDJ57" s="560"/>
      <c r="EDK57" s="560"/>
      <c r="EDL57" s="560"/>
      <c r="EDM57" s="560"/>
      <c r="EDN57" s="560"/>
      <c r="EDO57" s="560"/>
      <c r="EDP57" s="560"/>
      <c r="EDQ57" s="560"/>
      <c r="EDR57" s="560"/>
      <c r="EDS57" s="560"/>
      <c r="EDT57" s="560"/>
      <c r="EDU57" s="560"/>
      <c r="EDV57" s="560"/>
      <c r="EDW57" s="560"/>
      <c r="EDX57" s="560"/>
      <c r="EDY57" s="560"/>
      <c r="EDZ57" s="560"/>
      <c r="EEA57" s="560"/>
      <c r="EEB57" s="560"/>
      <c r="EEC57" s="560"/>
      <c r="EED57" s="560"/>
      <c r="EEE57" s="560"/>
      <c r="EEF57" s="560"/>
      <c r="EEG57" s="560"/>
      <c r="EEH57" s="560"/>
      <c r="EEI57" s="560"/>
      <c r="EEJ57" s="560"/>
      <c r="EEK57" s="560"/>
      <c r="EEL57" s="560"/>
      <c r="EEM57" s="560"/>
      <c r="EEN57" s="560"/>
      <c r="EEO57" s="560"/>
      <c r="EEP57" s="560"/>
      <c r="EEQ57" s="560"/>
      <c r="EER57" s="560"/>
      <c r="EES57" s="560"/>
      <c r="EET57" s="560"/>
      <c r="EEU57" s="560"/>
      <c r="EEV57" s="560"/>
      <c r="EEW57" s="560"/>
      <c r="EEX57" s="560"/>
      <c r="EEY57" s="560"/>
      <c r="EEZ57" s="560"/>
      <c r="EFA57" s="560"/>
      <c r="EFB57" s="560"/>
      <c r="EFC57" s="560"/>
      <c r="EFD57" s="560"/>
      <c r="EFE57" s="560"/>
      <c r="EFF57" s="560"/>
      <c r="EFG57" s="560"/>
      <c r="EFH57" s="560"/>
      <c r="EFI57" s="560"/>
      <c r="EFJ57" s="560"/>
      <c r="EFK57" s="560"/>
      <c r="EFL57" s="560"/>
      <c r="EFM57" s="560"/>
      <c r="EFN57" s="560"/>
      <c r="EFO57" s="560"/>
      <c r="EFP57" s="560"/>
      <c r="EFQ57" s="560"/>
      <c r="EFR57" s="560"/>
      <c r="EFS57" s="560"/>
      <c r="EFT57" s="560"/>
      <c r="EFU57" s="560"/>
      <c r="EFV57" s="560"/>
      <c r="EFW57" s="560"/>
      <c r="EFX57" s="560"/>
      <c r="EFY57" s="560"/>
      <c r="EFZ57" s="560"/>
      <c r="EGA57" s="560"/>
      <c r="EGB57" s="560"/>
      <c r="EGC57" s="560"/>
      <c r="EGD57" s="560"/>
      <c r="EGE57" s="560"/>
      <c r="EGF57" s="560"/>
      <c r="EGG57" s="560"/>
      <c r="EGH57" s="560"/>
      <c r="EGI57" s="560"/>
      <c r="EGJ57" s="560"/>
      <c r="EGK57" s="560"/>
      <c r="EGL57" s="560"/>
      <c r="EGM57" s="560"/>
      <c r="EGN57" s="560"/>
      <c r="EGO57" s="560"/>
      <c r="EGP57" s="560"/>
      <c r="EGQ57" s="560"/>
      <c r="EGR57" s="560"/>
      <c r="EGS57" s="560"/>
      <c r="EGT57" s="560"/>
      <c r="EGU57" s="560"/>
      <c r="EGV57" s="560"/>
      <c r="EGW57" s="560"/>
      <c r="EGX57" s="560"/>
      <c r="EGY57" s="560"/>
      <c r="EGZ57" s="560"/>
      <c r="EHA57" s="560"/>
      <c r="EHB57" s="560"/>
      <c r="EHC57" s="560"/>
      <c r="EHD57" s="560"/>
      <c r="EHE57" s="560"/>
      <c r="EHF57" s="560"/>
      <c r="EHG57" s="560"/>
      <c r="EHH57" s="560"/>
      <c r="EHI57" s="560"/>
      <c r="EHJ57" s="560"/>
      <c r="EHK57" s="560"/>
      <c r="EHL57" s="560"/>
      <c r="EHM57" s="560"/>
      <c r="EHN57" s="560"/>
      <c r="EHO57" s="560"/>
      <c r="EHP57" s="560"/>
      <c r="EHQ57" s="560"/>
      <c r="EHR57" s="560"/>
      <c r="EHS57" s="560"/>
      <c r="EHT57" s="560"/>
      <c r="EHU57" s="560"/>
      <c r="EHV57" s="560"/>
      <c r="EHW57" s="560"/>
      <c r="EHX57" s="560"/>
      <c r="EHY57" s="560"/>
      <c r="EHZ57" s="560"/>
      <c r="EIA57" s="560"/>
      <c r="EIB57" s="560"/>
      <c r="EIC57" s="560"/>
      <c r="EID57" s="560"/>
      <c r="EIE57" s="560"/>
      <c r="EIF57" s="560"/>
      <c r="EIG57" s="560"/>
      <c r="EIH57" s="560"/>
      <c r="EII57" s="560"/>
      <c r="EIJ57" s="560"/>
      <c r="EIK57" s="560"/>
      <c r="EIL57" s="560"/>
      <c r="EIM57" s="560"/>
      <c r="EIN57" s="560"/>
      <c r="EIO57" s="560"/>
      <c r="EIP57" s="560"/>
      <c r="EIQ57" s="560"/>
      <c r="EIR57" s="560"/>
      <c r="EIS57" s="560"/>
      <c r="EIT57" s="560"/>
      <c r="EIU57" s="560"/>
      <c r="EIV57" s="560"/>
      <c r="EIW57" s="560"/>
      <c r="EIX57" s="560"/>
      <c r="EIY57" s="560"/>
      <c r="EIZ57" s="560"/>
      <c r="EJA57" s="560"/>
      <c r="EJB57" s="560"/>
      <c r="EJC57" s="560"/>
      <c r="EJD57" s="560"/>
      <c r="EJE57" s="560"/>
      <c r="EJF57" s="560"/>
      <c r="EJG57" s="560"/>
      <c r="EJH57" s="560"/>
      <c r="EJI57" s="560"/>
      <c r="EJJ57" s="560"/>
      <c r="EJK57" s="560"/>
      <c r="EJL57" s="560"/>
      <c r="EJM57" s="560"/>
      <c r="EJN57" s="560"/>
      <c r="EJO57" s="560"/>
      <c r="EJP57" s="560"/>
      <c r="EJQ57" s="560"/>
      <c r="EJR57" s="560"/>
      <c r="EJS57" s="560"/>
      <c r="EJT57" s="560"/>
      <c r="EJU57" s="560"/>
      <c r="EJV57" s="560"/>
      <c r="EJW57" s="560"/>
      <c r="EJX57" s="560"/>
      <c r="EJY57" s="560"/>
      <c r="EJZ57" s="560"/>
      <c r="EKA57" s="560"/>
      <c r="EKB57" s="560"/>
      <c r="EKC57" s="560"/>
      <c r="EKD57" s="560"/>
      <c r="EKE57" s="560"/>
      <c r="EKF57" s="560"/>
      <c r="EKG57" s="560"/>
      <c r="EKH57" s="560"/>
      <c r="EKI57" s="560"/>
      <c r="EKJ57" s="560"/>
      <c r="EKK57" s="560"/>
      <c r="EKL57" s="560"/>
      <c r="EKM57" s="560"/>
      <c r="EKN57" s="560"/>
      <c r="EKO57" s="560"/>
      <c r="EKP57" s="560"/>
      <c r="EKQ57" s="560"/>
      <c r="EKR57" s="560"/>
      <c r="EKS57" s="560"/>
      <c r="EKT57" s="560"/>
      <c r="EKU57" s="560"/>
      <c r="EKV57" s="560"/>
      <c r="EKW57" s="560"/>
      <c r="EKX57" s="560"/>
      <c r="EKY57" s="560"/>
      <c r="EKZ57" s="560"/>
      <c r="ELA57" s="560"/>
      <c r="ELB57" s="560"/>
      <c r="ELC57" s="560"/>
      <c r="ELD57" s="560"/>
      <c r="ELE57" s="560"/>
      <c r="ELF57" s="560"/>
      <c r="ELG57" s="560"/>
      <c r="ELH57" s="560"/>
      <c r="ELI57" s="560"/>
      <c r="ELJ57" s="560"/>
      <c r="ELK57" s="560"/>
      <c r="ELL57" s="560"/>
      <c r="ELM57" s="560"/>
      <c r="ELN57" s="560"/>
      <c r="ELO57" s="560"/>
      <c r="ELP57" s="560"/>
      <c r="ELQ57" s="560"/>
      <c r="ELR57" s="560"/>
      <c r="ELS57" s="560"/>
      <c r="ELT57" s="560"/>
      <c r="ELU57" s="560"/>
      <c r="ELV57" s="560"/>
      <c r="ELW57" s="560"/>
      <c r="ELX57" s="560"/>
      <c r="ELY57" s="560"/>
      <c r="ELZ57" s="560"/>
      <c r="EMA57" s="560"/>
      <c r="EMB57" s="560"/>
      <c r="EMC57" s="560"/>
      <c r="EMD57" s="560"/>
      <c r="EME57" s="560"/>
      <c r="EMF57" s="560"/>
      <c r="EMG57" s="560"/>
      <c r="EMH57" s="560"/>
      <c r="EMI57" s="560"/>
      <c r="EMJ57" s="560"/>
      <c r="EMK57" s="560"/>
      <c r="EML57" s="560"/>
      <c r="EMM57" s="560"/>
      <c r="EMN57" s="560"/>
      <c r="EMO57" s="560"/>
      <c r="EMP57" s="560"/>
      <c r="EMQ57" s="560"/>
      <c r="EMR57" s="560"/>
      <c r="EMS57" s="560"/>
      <c r="EMT57" s="560"/>
      <c r="EMU57" s="560"/>
      <c r="EMV57" s="560"/>
      <c r="EMW57" s="560"/>
      <c r="EMX57" s="560"/>
      <c r="EMY57" s="560"/>
      <c r="EMZ57" s="560"/>
      <c r="ENA57" s="560"/>
      <c r="ENB57" s="560"/>
      <c r="ENC57" s="560"/>
      <c r="END57" s="560"/>
      <c r="ENE57" s="560"/>
      <c r="ENF57" s="560"/>
      <c r="ENG57" s="560"/>
      <c r="ENH57" s="560"/>
      <c r="ENI57" s="560"/>
      <c r="ENJ57" s="560"/>
      <c r="ENK57" s="560"/>
      <c r="ENL57" s="560"/>
      <c r="ENM57" s="560"/>
      <c r="ENN57" s="560"/>
      <c r="ENO57" s="560"/>
      <c r="ENP57" s="560"/>
      <c r="ENQ57" s="560"/>
      <c r="ENR57" s="560"/>
      <c r="ENS57" s="560"/>
      <c r="ENT57" s="560"/>
      <c r="ENU57" s="560"/>
      <c r="ENV57" s="560"/>
      <c r="ENW57" s="560"/>
      <c r="ENX57" s="560"/>
      <c r="ENY57" s="560"/>
      <c r="ENZ57" s="560"/>
      <c r="EOA57" s="560"/>
      <c r="EOB57" s="560"/>
      <c r="EOC57" s="560"/>
      <c r="EOD57" s="560"/>
      <c r="EOE57" s="560"/>
      <c r="EOF57" s="560"/>
      <c r="EOG57" s="560"/>
      <c r="EOH57" s="560"/>
      <c r="EOI57" s="560"/>
      <c r="EOJ57" s="560"/>
      <c r="EOK57" s="560"/>
      <c r="EOL57" s="560"/>
      <c r="EOM57" s="560"/>
      <c r="EON57" s="560"/>
      <c r="EOO57" s="560"/>
      <c r="EOP57" s="560"/>
      <c r="EOQ57" s="560"/>
      <c r="EOR57" s="560"/>
      <c r="EOS57" s="560"/>
      <c r="EOT57" s="560"/>
      <c r="EOU57" s="560"/>
      <c r="EOV57" s="560"/>
      <c r="EOW57" s="560"/>
      <c r="EOX57" s="560"/>
      <c r="EOY57" s="560"/>
      <c r="EOZ57" s="560"/>
      <c r="EPA57" s="560"/>
      <c r="EPB57" s="560"/>
      <c r="EPC57" s="560"/>
      <c r="EPD57" s="560"/>
      <c r="EPE57" s="560"/>
      <c r="EPF57" s="560"/>
      <c r="EPG57" s="560"/>
      <c r="EPH57" s="560"/>
      <c r="EPI57" s="560"/>
      <c r="EPJ57" s="560"/>
      <c r="EPK57" s="560"/>
      <c r="EPL57" s="560"/>
      <c r="EPM57" s="560"/>
      <c r="EPN57" s="560"/>
      <c r="EPO57" s="560"/>
      <c r="EPP57" s="560"/>
      <c r="EPQ57" s="560"/>
      <c r="EPR57" s="560"/>
      <c r="EPS57" s="560"/>
      <c r="EPT57" s="560"/>
      <c r="EPU57" s="560"/>
      <c r="EPV57" s="560"/>
      <c r="EPW57" s="560"/>
      <c r="EPX57" s="560"/>
      <c r="EPY57" s="560"/>
      <c r="EPZ57" s="560"/>
      <c r="EQA57" s="560"/>
      <c r="EQB57" s="560"/>
      <c r="EQC57" s="560"/>
      <c r="EQD57" s="560"/>
      <c r="EQE57" s="560"/>
      <c r="EQF57" s="560"/>
      <c r="EQG57" s="560"/>
      <c r="EQH57" s="560"/>
      <c r="EQI57" s="560"/>
      <c r="EQJ57" s="560"/>
      <c r="EQK57" s="560"/>
      <c r="EQL57" s="560"/>
      <c r="EQM57" s="560"/>
      <c r="EQN57" s="560"/>
      <c r="EQO57" s="560"/>
      <c r="EQP57" s="560"/>
      <c r="EQQ57" s="560"/>
      <c r="EQR57" s="560"/>
      <c r="EQS57" s="560"/>
      <c r="EQT57" s="560"/>
      <c r="EQU57" s="560"/>
      <c r="EQV57" s="560"/>
      <c r="EQW57" s="560"/>
      <c r="EQX57" s="560"/>
      <c r="EQY57" s="560"/>
      <c r="EQZ57" s="560"/>
      <c r="ERA57" s="560"/>
      <c r="ERB57" s="560"/>
      <c r="ERC57" s="560"/>
      <c r="ERD57" s="560"/>
      <c r="ERE57" s="560"/>
      <c r="ERF57" s="560"/>
      <c r="ERG57" s="560"/>
      <c r="ERH57" s="560"/>
      <c r="ERI57" s="560"/>
      <c r="ERJ57" s="560"/>
      <c r="ERK57" s="560"/>
      <c r="ERL57" s="560"/>
      <c r="ERM57" s="560"/>
      <c r="ERN57" s="560"/>
      <c r="ERO57" s="560"/>
      <c r="ERP57" s="560"/>
      <c r="ERQ57" s="560"/>
      <c r="ERR57" s="560"/>
      <c r="ERS57" s="560"/>
      <c r="ERT57" s="560"/>
      <c r="ERU57" s="560"/>
      <c r="ERV57" s="560"/>
      <c r="ERW57" s="560"/>
      <c r="ERX57" s="560"/>
      <c r="ERY57" s="560"/>
      <c r="ERZ57" s="560"/>
      <c r="ESA57" s="560"/>
      <c r="ESB57" s="560"/>
      <c r="ESC57" s="560"/>
      <c r="ESD57" s="560"/>
      <c r="ESE57" s="560"/>
      <c r="ESF57" s="560"/>
      <c r="ESG57" s="560"/>
      <c r="ESH57" s="560"/>
      <c r="ESI57" s="560"/>
      <c r="ESJ57" s="560"/>
      <c r="ESK57" s="560"/>
      <c r="ESL57" s="560"/>
      <c r="ESM57" s="560"/>
      <c r="ESN57" s="560"/>
      <c r="ESO57" s="560"/>
      <c r="ESP57" s="560"/>
      <c r="ESQ57" s="560"/>
      <c r="ESR57" s="560"/>
      <c r="ESS57" s="560"/>
      <c r="EST57" s="560"/>
      <c r="ESU57" s="560"/>
      <c r="ESV57" s="560"/>
      <c r="ESW57" s="560"/>
      <c r="ESX57" s="560"/>
      <c r="ESY57" s="560"/>
      <c r="ESZ57" s="560"/>
      <c r="ETA57" s="560"/>
      <c r="ETB57" s="560"/>
      <c r="ETC57" s="560"/>
      <c r="ETD57" s="560"/>
      <c r="ETE57" s="560"/>
      <c r="ETF57" s="560"/>
      <c r="ETG57" s="560"/>
      <c r="ETH57" s="560"/>
      <c r="ETI57" s="560"/>
      <c r="ETJ57" s="560"/>
      <c r="ETK57" s="560"/>
      <c r="ETL57" s="560"/>
      <c r="ETM57" s="560"/>
      <c r="ETN57" s="560"/>
      <c r="ETO57" s="560"/>
      <c r="ETP57" s="560"/>
      <c r="ETQ57" s="560"/>
      <c r="ETR57" s="560"/>
      <c r="ETS57" s="560"/>
      <c r="ETT57" s="560"/>
      <c r="ETU57" s="560"/>
      <c r="ETV57" s="560"/>
      <c r="ETW57" s="560"/>
      <c r="ETX57" s="560"/>
      <c r="ETY57" s="560"/>
      <c r="ETZ57" s="560"/>
      <c r="EUA57" s="560"/>
      <c r="EUB57" s="560"/>
      <c r="EUC57" s="560"/>
      <c r="EUD57" s="560"/>
      <c r="EUE57" s="560"/>
      <c r="EUF57" s="560"/>
      <c r="EUG57" s="560"/>
      <c r="EUH57" s="560"/>
      <c r="EUI57" s="560"/>
      <c r="EUJ57" s="560"/>
      <c r="EUK57" s="560"/>
      <c r="EUL57" s="560"/>
      <c r="EUM57" s="560"/>
      <c r="EUN57" s="560"/>
      <c r="EUO57" s="560"/>
      <c r="EUP57" s="560"/>
      <c r="EUQ57" s="560"/>
      <c r="EUR57" s="560"/>
      <c r="EUS57" s="560"/>
      <c r="EUT57" s="560"/>
      <c r="EUU57" s="560"/>
      <c r="EUV57" s="560"/>
      <c r="EUW57" s="560"/>
      <c r="EUX57" s="560"/>
      <c r="EUY57" s="560"/>
      <c r="EUZ57" s="560"/>
      <c r="EVA57" s="560"/>
      <c r="EVB57" s="560"/>
      <c r="EVC57" s="560"/>
      <c r="EVD57" s="560"/>
      <c r="EVE57" s="560"/>
      <c r="EVF57" s="560"/>
      <c r="EVG57" s="560"/>
      <c r="EVH57" s="560"/>
      <c r="EVI57" s="560"/>
      <c r="EVJ57" s="560"/>
      <c r="EVK57" s="560"/>
      <c r="EVL57" s="560"/>
      <c r="EVM57" s="560"/>
      <c r="EVN57" s="560"/>
      <c r="EVO57" s="560"/>
      <c r="EVP57" s="560"/>
      <c r="EVQ57" s="560"/>
      <c r="EVR57" s="560"/>
      <c r="EVS57" s="560"/>
      <c r="EVT57" s="560"/>
      <c r="EVU57" s="560"/>
      <c r="EVV57" s="560"/>
      <c r="EVW57" s="560"/>
      <c r="EVX57" s="560"/>
      <c r="EVY57" s="560"/>
      <c r="EVZ57" s="560"/>
      <c r="EWA57" s="560"/>
      <c r="EWB57" s="560"/>
      <c r="EWC57" s="560"/>
      <c r="EWD57" s="560"/>
      <c r="EWE57" s="560"/>
      <c r="EWF57" s="560"/>
      <c r="EWG57" s="560"/>
      <c r="EWH57" s="560"/>
      <c r="EWI57" s="560"/>
      <c r="EWJ57" s="560"/>
      <c r="EWK57" s="560"/>
      <c r="EWL57" s="560"/>
      <c r="EWM57" s="560"/>
      <c r="EWN57" s="560"/>
      <c r="EWO57" s="560"/>
      <c r="EWP57" s="560"/>
      <c r="EWQ57" s="560"/>
      <c r="EWR57" s="560"/>
      <c r="EWS57" s="560"/>
      <c r="EWT57" s="560"/>
      <c r="EWU57" s="560"/>
      <c r="EWV57" s="560"/>
      <c r="EWW57" s="560"/>
      <c r="EWX57" s="560"/>
      <c r="EWY57" s="560"/>
      <c r="EWZ57" s="560"/>
      <c r="EXA57" s="560"/>
      <c r="EXB57" s="560"/>
      <c r="EXC57" s="560"/>
      <c r="EXD57" s="560"/>
      <c r="EXE57" s="560"/>
      <c r="EXF57" s="560"/>
      <c r="EXG57" s="560"/>
      <c r="EXH57" s="560"/>
      <c r="EXI57" s="560"/>
      <c r="EXJ57" s="560"/>
      <c r="EXK57" s="560"/>
      <c r="EXL57" s="560"/>
      <c r="EXM57" s="560"/>
      <c r="EXN57" s="560"/>
      <c r="EXO57" s="560"/>
      <c r="EXP57" s="560"/>
      <c r="EXQ57" s="560"/>
      <c r="EXR57" s="560"/>
      <c r="EXS57" s="560"/>
      <c r="EXT57" s="560"/>
      <c r="EXU57" s="560"/>
      <c r="EXV57" s="560"/>
      <c r="EXW57" s="560"/>
      <c r="EXX57" s="560"/>
      <c r="EXY57" s="560"/>
      <c r="EXZ57" s="560"/>
      <c r="EYA57" s="560"/>
      <c r="EYB57" s="560"/>
      <c r="EYC57" s="560"/>
      <c r="EYD57" s="560"/>
      <c r="EYE57" s="560"/>
      <c r="EYF57" s="560"/>
      <c r="EYG57" s="560"/>
      <c r="EYH57" s="560"/>
      <c r="EYI57" s="560"/>
      <c r="EYJ57" s="560"/>
      <c r="EYK57" s="560"/>
      <c r="EYL57" s="560"/>
      <c r="EYM57" s="560"/>
      <c r="EYN57" s="560"/>
      <c r="EYO57" s="560"/>
      <c r="EYP57" s="560"/>
      <c r="EYQ57" s="560"/>
      <c r="EYR57" s="560"/>
      <c r="EYS57" s="560"/>
      <c r="EYT57" s="560"/>
      <c r="EYU57" s="560"/>
      <c r="EYV57" s="560"/>
      <c r="EYW57" s="560"/>
      <c r="EYX57" s="560"/>
      <c r="EYY57" s="560"/>
      <c r="EYZ57" s="560"/>
      <c r="EZA57" s="560"/>
      <c r="EZB57" s="560"/>
      <c r="EZC57" s="560"/>
      <c r="EZD57" s="560"/>
      <c r="EZE57" s="560"/>
      <c r="EZF57" s="560"/>
      <c r="EZG57" s="560"/>
      <c r="EZH57" s="560"/>
      <c r="EZI57" s="560"/>
      <c r="EZJ57" s="560"/>
      <c r="EZK57" s="560"/>
      <c r="EZL57" s="560"/>
      <c r="EZM57" s="560"/>
      <c r="EZN57" s="560"/>
      <c r="EZO57" s="560"/>
      <c r="EZP57" s="560"/>
      <c r="EZQ57" s="560"/>
      <c r="EZR57" s="560"/>
      <c r="EZS57" s="560"/>
      <c r="EZT57" s="560"/>
      <c r="EZU57" s="560"/>
      <c r="EZV57" s="560"/>
      <c r="EZW57" s="560"/>
      <c r="EZX57" s="560"/>
      <c r="EZY57" s="560"/>
      <c r="EZZ57" s="560"/>
      <c r="FAA57" s="560"/>
      <c r="FAB57" s="560"/>
      <c r="FAC57" s="560"/>
      <c r="FAD57" s="560"/>
      <c r="FAE57" s="560"/>
      <c r="FAF57" s="560"/>
      <c r="FAG57" s="560"/>
      <c r="FAH57" s="560"/>
      <c r="FAI57" s="560"/>
      <c r="FAJ57" s="560"/>
      <c r="FAK57" s="560"/>
      <c r="FAL57" s="560"/>
      <c r="FAM57" s="560"/>
      <c r="FAN57" s="560"/>
      <c r="FAO57" s="560"/>
      <c r="FAP57" s="560"/>
      <c r="FAQ57" s="560"/>
      <c r="FAR57" s="560"/>
      <c r="FAS57" s="560"/>
      <c r="FAT57" s="560"/>
      <c r="FAU57" s="560"/>
      <c r="FAV57" s="560"/>
      <c r="FAW57" s="560"/>
      <c r="FAX57" s="560"/>
      <c r="FAY57" s="560"/>
      <c r="FAZ57" s="560"/>
      <c r="FBA57" s="560"/>
      <c r="FBB57" s="560"/>
      <c r="FBC57" s="560"/>
      <c r="FBD57" s="560"/>
      <c r="FBE57" s="560"/>
      <c r="FBF57" s="560"/>
      <c r="FBG57" s="560"/>
      <c r="FBH57" s="560"/>
      <c r="FBI57" s="560"/>
      <c r="FBJ57" s="560"/>
      <c r="FBK57" s="560"/>
      <c r="FBL57" s="560"/>
      <c r="FBM57" s="560"/>
      <c r="FBN57" s="560"/>
      <c r="FBO57" s="560"/>
      <c r="FBP57" s="560"/>
      <c r="FBQ57" s="560"/>
      <c r="FBR57" s="560"/>
      <c r="FBS57" s="560"/>
      <c r="FBT57" s="560"/>
      <c r="FBU57" s="560"/>
      <c r="FBV57" s="560"/>
      <c r="FBW57" s="560"/>
      <c r="FBX57" s="560"/>
      <c r="FBY57" s="560"/>
      <c r="FBZ57" s="560"/>
      <c r="FCA57" s="560"/>
      <c r="FCB57" s="560"/>
      <c r="FCC57" s="560"/>
      <c r="FCD57" s="560"/>
      <c r="FCE57" s="560"/>
      <c r="FCF57" s="560"/>
      <c r="FCG57" s="560"/>
      <c r="FCH57" s="560"/>
      <c r="FCI57" s="560"/>
      <c r="FCJ57" s="560"/>
      <c r="FCK57" s="560"/>
      <c r="FCL57" s="560"/>
      <c r="FCM57" s="560"/>
      <c r="FCN57" s="560"/>
      <c r="FCO57" s="560"/>
      <c r="FCP57" s="560"/>
      <c r="FCQ57" s="560"/>
      <c r="FCR57" s="560"/>
      <c r="FCS57" s="560"/>
      <c r="FCT57" s="560"/>
      <c r="FCU57" s="560"/>
      <c r="FCV57" s="560"/>
      <c r="FCW57" s="560"/>
      <c r="FCX57" s="560"/>
      <c r="FCY57" s="560"/>
      <c r="FCZ57" s="560"/>
      <c r="FDA57" s="560"/>
      <c r="FDB57" s="560"/>
      <c r="FDC57" s="560"/>
      <c r="FDD57" s="560"/>
      <c r="FDE57" s="560"/>
      <c r="FDF57" s="560"/>
      <c r="FDG57" s="560"/>
      <c r="FDH57" s="560"/>
      <c r="FDI57" s="560"/>
      <c r="FDJ57" s="560"/>
      <c r="FDK57" s="560"/>
      <c r="FDL57" s="560"/>
      <c r="FDM57" s="560"/>
      <c r="FDN57" s="560"/>
      <c r="FDO57" s="560"/>
      <c r="FDP57" s="560"/>
      <c r="FDQ57" s="560"/>
      <c r="FDR57" s="560"/>
      <c r="FDS57" s="560"/>
      <c r="FDT57" s="560"/>
      <c r="FDU57" s="560"/>
      <c r="FDV57" s="560"/>
      <c r="FDW57" s="560"/>
      <c r="FDX57" s="560"/>
      <c r="FDY57" s="560"/>
      <c r="FDZ57" s="560"/>
      <c r="FEA57" s="560"/>
      <c r="FEB57" s="560"/>
      <c r="FEC57" s="560"/>
      <c r="FED57" s="560"/>
      <c r="FEE57" s="560"/>
      <c r="FEF57" s="560"/>
      <c r="FEG57" s="560"/>
      <c r="FEH57" s="560"/>
      <c r="FEI57" s="560"/>
      <c r="FEJ57" s="560"/>
      <c r="FEK57" s="560"/>
      <c r="FEL57" s="560"/>
      <c r="FEM57" s="560"/>
      <c r="FEN57" s="560"/>
      <c r="FEO57" s="560"/>
      <c r="FEP57" s="560"/>
      <c r="FEQ57" s="560"/>
      <c r="FER57" s="560"/>
      <c r="FES57" s="560"/>
      <c r="FET57" s="560"/>
      <c r="FEU57" s="560"/>
      <c r="FEV57" s="560"/>
      <c r="FEW57" s="560"/>
      <c r="FEX57" s="560"/>
      <c r="FEY57" s="560"/>
      <c r="FEZ57" s="560"/>
      <c r="FFA57" s="560"/>
      <c r="FFB57" s="560"/>
      <c r="FFC57" s="560"/>
      <c r="FFD57" s="560"/>
      <c r="FFE57" s="560"/>
      <c r="FFF57" s="560"/>
      <c r="FFG57" s="560"/>
      <c r="FFH57" s="560"/>
      <c r="FFI57" s="560"/>
      <c r="FFJ57" s="560"/>
      <c r="FFK57" s="560"/>
      <c r="FFL57" s="560"/>
      <c r="FFM57" s="560"/>
      <c r="FFN57" s="560"/>
      <c r="FFO57" s="560"/>
      <c r="FFP57" s="560"/>
      <c r="FFQ57" s="560"/>
      <c r="FFR57" s="560"/>
      <c r="FFS57" s="560"/>
      <c r="FFT57" s="560"/>
      <c r="FFU57" s="560"/>
      <c r="FFV57" s="560"/>
      <c r="FFW57" s="560"/>
      <c r="FFX57" s="560"/>
      <c r="FFY57" s="560"/>
      <c r="FFZ57" s="560"/>
      <c r="FGA57" s="560"/>
      <c r="FGB57" s="560"/>
      <c r="FGC57" s="560"/>
      <c r="FGD57" s="560"/>
      <c r="FGE57" s="560"/>
      <c r="FGF57" s="560"/>
      <c r="FGG57" s="560"/>
      <c r="FGH57" s="560"/>
      <c r="FGI57" s="560"/>
      <c r="FGJ57" s="560"/>
      <c r="FGK57" s="560"/>
      <c r="FGL57" s="560"/>
      <c r="FGM57" s="560"/>
      <c r="FGN57" s="560"/>
      <c r="FGO57" s="560"/>
      <c r="FGP57" s="560"/>
      <c r="FGQ57" s="560"/>
      <c r="FGR57" s="560"/>
      <c r="FGS57" s="560"/>
      <c r="FGT57" s="560"/>
      <c r="FGU57" s="560"/>
      <c r="FGV57" s="560"/>
      <c r="FGW57" s="560"/>
      <c r="FGX57" s="560"/>
      <c r="FGY57" s="560"/>
      <c r="FGZ57" s="560"/>
      <c r="FHA57" s="560"/>
      <c r="FHB57" s="560"/>
      <c r="FHC57" s="560"/>
      <c r="FHD57" s="560"/>
      <c r="FHE57" s="560"/>
      <c r="FHF57" s="560"/>
      <c r="FHG57" s="560"/>
      <c r="FHH57" s="560"/>
      <c r="FHI57" s="560"/>
      <c r="FHJ57" s="560"/>
      <c r="FHK57" s="560"/>
      <c r="FHL57" s="560"/>
      <c r="FHM57" s="560"/>
      <c r="FHN57" s="560"/>
      <c r="FHO57" s="560"/>
      <c r="FHP57" s="560"/>
      <c r="FHQ57" s="560"/>
      <c r="FHR57" s="560"/>
      <c r="FHS57" s="560"/>
      <c r="FHT57" s="560"/>
      <c r="FHU57" s="560"/>
      <c r="FHV57" s="560"/>
      <c r="FHW57" s="560"/>
      <c r="FHX57" s="560"/>
      <c r="FHY57" s="560"/>
      <c r="FHZ57" s="560"/>
      <c r="FIA57" s="560"/>
      <c r="FIB57" s="560"/>
      <c r="FIC57" s="560"/>
      <c r="FID57" s="560"/>
      <c r="FIE57" s="560"/>
      <c r="FIF57" s="560"/>
      <c r="FIG57" s="560"/>
      <c r="FIH57" s="560"/>
      <c r="FII57" s="560"/>
      <c r="FIJ57" s="560"/>
      <c r="FIK57" s="560"/>
      <c r="FIL57" s="560"/>
      <c r="FIM57" s="560"/>
      <c r="FIN57" s="560"/>
      <c r="FIO57" s="560"/>
      <c r="FIP57" s="560"/>
      <c r="FIQ57" s="560"/>
      <c r="FIR57" s="560"/>
      <c r="FIS57" s="560"/>
      <c r="FIT57" s="560"/>
      <c r="FIU57" s="560"/>
      <c r="FIV57" s="560"/>
      <c r="FIW57" s="560"/>
      <c r="FIX57" s="560"/>
      <c r="FIY57" s="560"/>
      <c r="FIZ57" s="560"/>
      <c r="FJA57" s="560"/>
      <c r="FJB57" s="560"/>
      <c r="FJC57" s="560"/>
      <c r="FJD57" s="560"/>
      <c r="FJE57" s="560"/>
      <c r="FJF57" s="560"/>
      <c r="FJG57" s="560"/>
      <c r="FJH57" s="560"/>
      <c r="FJI57" s="560"/>
      <c r="FJJ57" s="560"/>
      <c r="FJK57" s="560"/>
      <c r="FJL57" s="560"/>
      <c r="FJM57" s="560"/>
      <c r="FJN57" s="560"/>
      <c r="FJO57" s="560"/>
      <c r="FJP57" s="560"/>
      <c r="FJQ57" s="560"/>
      <c r="FJR57" s="560"/>
      <c r="FJS57" s="560"/>
      <c r="FJT57" s="560"/>
      <c r="FJU57" s="560"/>
      <c r="FJV57" s="560"/>
      <c r="FJW57" s="560"/>
      <c r="FJX57" s="560"/>
      <c r="FJY57" s="560"/>
      <c r="FJZ57" s="560"/>
      <c r="FKA57" s="560"/>
      <c r="FKB57" s="560"/>
      <c r="FKC57" s="560"/>
      <c r="FKD57" s="560"/>
      <c r="FKE57" s="560"/>
      <c r="FKF57" s="560"/>
      <c r="FKG57" s="560"/>
      <c r="FKH57" s="560"/>
      <c r="FKI57" s="560"/>
      <c r="FKJ57" s="560"/>
      <c r="FKK57" s="560"/>
      <c r="FKL57" s="560"/>
      <c r="FKM57" s="560"/>
      <c r="FKN57" s="560"/>
      <c r="FKO57" s="560"/>
      <c r="FKP57" s="560"/>
      <c r="FKQ57" s="560"/>
      <c r="FKR57" s="560"/>
      <c r="FKS57" s="560"/>
      <c r="FKT57" s="560"/>
      <c r="FKU57" s="560"/>
      <c r="FKV57" s="560"/>
      <c r="FKW57" s="560"/>
      <c r="FKX57" s="560"/>
      <c r="FKY57" s="560"/>
      <c r="FKZ57" s="560"/>
      <c r="FLA57" s="560"/>
      <c r="FLB57" s="560"/>
      <c r="FLC57" s="560"/>
      <c r="FLD57" s="560"/>
      <c r="FLE57" s="560"/>
      <c r="FLF57" s="560"/>
      <c r="FLG57" s="560"/>
      <c r="FLH57" s="560"/>
      <c r="FLI57" s="560"/>
      <c r="FLJ57" s="560"/>
      <c r="FLK57" s="560"/>
      <c r="FLL57" s="560"/>
      <c r="FLM57" s="560"/>
      <c r="FLN57" s="560"/>
      <c r="FLO57" s="560"/>
      <c r="FLP57" s="560"/>
      <c r="FLQ57" s="560"/>
      <c r="FLR57" s="560"/>
      <c r="FLS57" s="560"/>
      <c r="FLT57" s="560"/>
      <c r="FLU57" s="560"/>
      <c r="FLV57" s="560"/>
      <c r="FLW57" s="560"/>
      <c r="FLX57" s="560"/>
      <c r="FLY57" s="560"/>
      <c r="FLZ57" s="560"/>
      <c r="FMA57" s="560"/>
      <c r="FMB57" s="560"/>
      <c r="FMC57" s="560"/>
      <c r="FMD57" s="560"/>
      <c r="FME57" s="560"/>
      <c r="FMF57" s="560"/>
      <c r="FMG57" s="560"/>
      <c r="FMH57" s="560"/>
      <c r="FMI57" s="560"/>
      <c r="FMJ57" s="560"/>
      <c r="FMK57" s="560"/>
      <c r="FML57" s="560"/>
      <c r="FMM57" s="560"/>
      <c r="FMN57" s="560"/>
      <c r="FMO57" s="560"/>
      <c r="FMP57" s="560"/>
      <c r="FMQ57" s="560"/>
      <c r="FMR57" s="560"/>
      <c r="FMS57" s="560"/>
      <c r="FMT57" s="560"/>
      <c r="FMU57" s="560"/>
      <c r="FMV57" s="560"/>
      <c r="FMW57" s="560"/>
      <c r="FMX57" s="560"/>
      <c r="FMY57" s="560"/>
      <c r="FMZ57" s="560"/>
      <c r="FNA57" s="560"/>
      <c r="FNB57" s="560"/>
      <c r="FNC57" s="560"/>
      <c r="FND57" s="560"/>
      <c r="FNE57" s="560"/>
      <c r="FNF57" s="560"/>
      <c r="FNG57" s="560"/>
      <c r="FNH57" s="560"/>
      <c r="FNI57" s="560"/>
      <c r="FNJ57" s="560"/>
      <c r="FNK57" s="560"/>
      <c r="FNL57" s="560"/>
      <c r="FNM57" s="560"/>
      <c r="FNN57" s="560"/>
      <c r="FNO57" s="560"/>
      <c r="FNP57" s="560"/>
      <c r="FNQ57" s="560"/>
      <c r="FNR57" s="560"/>
      <c r="FNS57" s="560"/>
      <c r="FNT57" s="560"/>
      <c r="FNU57" s="560"/>
      <c r="FNV57" s="560"/>
      <c r="FNW57" s="560"/>
      <c r="FNX57" s="560"/>
      <c r="FNY57" s="560"/>
      <c r="FNZ57" s="560"/>
      <c r="FOA57" s="560"/>
      <c r="FOB57" s="560"/>
      <c r="FOC57" s="560"/>
      <c r="FOD57" s="560"/>
      <c r="FOE57" s="560"/>
      <c r="FOF57" s="560"/>
      <c r="FOG57" s="560"/>
      <c r="FOH57" s="560"/>
      <c r="FOI57" s="560"/>
      <c r="FOJ57" s="560"/>
      <c r="FOK57" s="560"/>
      <c r="FOL57" s="560"/>
      <c r="FOM57" s="560"/>
      <c r="FON57" s="560"/>
      <c r="FOO57" s="560"/>
      <c r="FOP57" s="560"/>
      <c r="FOQ57" s="560"/>
      <c r="FOR57" s="560"/>
      <c r="FOS57" s="560"/>
      <c r="FOT57" s="560"/>
      <c r="FOU57" s="560"/>
      <c r="FOV57" s="560"/>
      <c r="FOW57" s="560"/>
      <c r="FOX57" s="560"/>
      <c r="FOY57" s="560"/>
      <c r="FOZ57" s="560"/>
      <c r="FPA57" s="560"/>
      <c r="FPB57" s="560"/>
      <c r="FPC57" s="560"/>
      <c r="FPD57" s="560"/>
      <c r="FPE57" s="560"/>
      <c r="FPF57" s="560"/>
      <c r="FPG57" s="560"/>
      <c r="FPH57" s="560"/>
      <c r="FPI57" s="560"/>
      <c r="FPJ57" s="560"/>
      <c r="FPK57" s="560"/>
      <c r="FPL57" s="560"/>
      <c r="FPM57" s="560"/>
      <c r="FPN57" s="560"/>
      <c r="FPO57" s="560"/>
      <c r="FPP57" s="560"/>
      <c r="FPQ57" s="560"/>
      <c r="FPR57" s="560"/>
      <c r="FPS57" s="560"/>
      <c r="FPT57" s="560"/>
      <c r="FPU57" s="560"/>
      <c r="FPV57" s="560"/>
      <c r="FPW57" s="560"/>
      <c r="FPX57" s="560"/>
      <c r="FPY57" s="560"/>
      <c r="FPZ57" s="560"/>
      <c r="FQA57" s="560"/>
      <c r="FQB57" s="560"/>
      <c r="FQC57" s="560"/>
      <c r="FQD57" s="560"/>
      <c r="FQE57" s="560"/>
      <c r="FQF57" s="560"/>
      <c r="FQG57" s="560"/>
      <c r="FQH57" s="560"/>
      <c r="FQI57" s="560"/>
      <c r="FQJ57" s="560"/>
      <c r="FQK57" s="560"/>
      <c r="FQL57" s="560"/>
      <c r="FQM57" s="560"/>
      <c r="FQN57" s="560"/>
      <c r="FQO57" s="560"/>
      <c r="FQP57" s="560"/>
      <c r="FQQ57" s="560"/>
      <c r="FQR57" s="560"/>
      <c r="FQS57" s="560"/>
      <c r="FQT57" s="560"/>
      <c r="FQU57" s="560"/>
      <c r="FQV57" s="560"/>
      <c r="FQW57" s="560"/>
      <c r="FQX57" s="560"/>
      <c r="FQY57" s="560"/>
      <c r="FQZ57" s="560"/>
      <c r="FRA57" s="560"/>
      <c r="FRB57" s="560"/>
      <c r="FRC57" s="560"/>
      <c r="FRD57" s="560"/>
      <c r="FRE57" s="560"/>
      <c r="FRF57" s="560"/>
      <c r="FRG57" s="560"/>
      <c r="FRH57" s="560"/>
      <c r="FRI57" s="560"/>
      <c r="FRJ57" s="560"/>
      <c r="FRK57" s="560"/>
      <c r="FRL57" s="560"/>
      <c r="FRM57" s="560"/>
      <c r="FRN57" s="560"/>
      <c r="FRO57" s="560"/>
      <c r="FRP57" s="560"/>
      <c r="FRQ57" s="560"/>
      <c r="FRR57" s="560"/>
      <c r="FRS57" s="560"/>
      <c r="FRT57" s="560"/>
      <c r="FRU57" s="560"/>
      <c r="FRV57" s="560"/>
      <c r="FRW57" s="560"/>
      <c r="FRX57" s="560"/>
      <c r="FRY57" s="560"/>
      <c r="FRZ57" s="560"/>
      <c r="FSA57" s="560"/>
      <c r="FSB57" s="560"/>
      <c r="FSC57" s="560"/>
      <c r="FSD57" s="560"/>
      <c r="FSE57" s="560"/>
      <c r="FSF57" s="560"/>
      <c r="FSG57" s="560"/>
      <c r="FSH57" s="560"/>
      <c r="FSI57" s="560"/>
      <c r="FSJ57" s="560"/>
      <c r="FSK57" s="560"/>
      <c r="FSL57" s="560"/>
      <c r="FSM57" s="560"/>
      <c r="FSN57" s="560"/>
      <c r="FSO57" s="560"/>
      <c r="FSP57" s="560"/>
      <c r="FSQ57" s="560"/>
      <c r="FSR57" s="560"/>
      <c r="FSS57" s="560"/>
      <c r="FST57" s="560"/>
      <c r="FSU57" s="560"/>
      <c r="FSV57" s="560"/>
      <c r="FSW57" s="560"/>
      <c r="FSX57" s="560"/>
      <c r="FSY57" s="560"/>
      <c r="FSZ57" s="560"/>
      <c r="FTA57" s="560"/>
      <c r="FTB57" s="560"/>
      <c r="FTC57" s="560"/>
      <c r="FTD57" s="560"/>
      <c r="FTE57" s="560"/>
      <c r="FTF57" s="560"/>
      <c r="FTG57" s="560"/>
      <c r="FTH57" s="560"/>
      <c r="FTI57" s="560"/>
      <c r="FTJ57" s="560"/>
      <c r="FTK57" s="560"/>
      <c r="FTL57" s="560"/>
      <c r="FTM57" s="560"/>
      <c r="FTN57" s="560"/>
      <c r="FTO57" s="560"/>
      <c r="FTP57" s="560"/>
      <c r="FTQ57" s="560"/>
      <c r="FTR57" s="560"/>
      <c r="FTS57" s="560"/>
      <c r="FTT57" s="560"/>
      <c r="FTU57" s="560"/>
      <c r="FTV57" s="560"/>
      <c r="FTW57" s="560"/>
      <c r="FTX57" s="560"/>
      <c r="FTY57" s="560"/>
      <c r="FTZ57" s="560"/>
      <c r="FUA57" s="560"/>
      <c r="FUB57" s="560"/>
      <c r="FUC57" s="560"/>
      <c r="FUD57" s="560"/>
      <c r="FUE57" s="560"/>
      <c r="FUF57" s="560"/>
      <c r="FUG57" s="560"/>
      <c r="FUH57" s="560"/>
      <c r="FUI57" s="560"/>
      <c r="FUJ57" s="560"/>
      <c r="FUK57" s="560"/>
      <c r="FUL57" s="560"/>
      <c r="FUM57" s="560"/>
      <c r="FUN57" s="560"/>
      <c r="FUO57" s="560"/>
      <c r="FUP57" s="560"/>
      <c r="FUQ57" s="560"/>
      <c r="FUR57" s="560"/>
      <c r="FUS57" s="560"/>
      <c r="FUT57" s="560"/>
      <c r="FUU57" s="560"/>
      <c r="FUV57" s="560"/>
      <c r="FUW57" s="560"/>
      <c r="FUX57" s="560"/>
      <c r="FUY57" s="560"/>
      <c r="FUZ57" s="560"/>
      <c r="FVA57" s="560"/>
      <c r="FVB57" s="560"/>
      <c r="FVC57" s="560"/>
      <c r="FVD57" s="560"/>
      <c r="FVE57" s="560"/>
      <c r="FVF57" s="560"/>
      <c r="FVG57" s="560"/>
      <c r="FVH57" s="560"/>
      <c r="FVI57" s="560"/>
      <c r="FVJ57" s="560"/>
      <c r="FVK57" s="560"/>
      <c r="FVL57" s="560"/>
      <c r="FVM57" s="560"/>
      <c r="FVN57" s="560"/>
      <c r="FVO57" s="560"/>
      <c r="FVP57" s="560"/>
      <c r="FVQ57" s="560"/>
      <c r="FVR57" s="560"/>
      <c r="FVS57" s="560"/>
      <c r="FVT57" s="560"/>
      <c r="FVU57" s="560"/>
      <c r="FVV57" s="560"/>
      <c r="FVW57" s="560"/>
      <c r="FVX57" s="560"/>
      <c r="FVY57" s="560"/>
      <c r="FVZ57" s="560"/>
      <c r="FWA57" s="560"/>
      <c r="FWB57" s="560"/>
      <c r="FWC57" s="560"/>
      <c r="FWD57" s="560"/>
      <c r="FWE57" s="560"/>
      <c r="FWF57" s="560"/>
      <c r="FWG57" s="560"/>
      <c r="FWH57" s="560"/>
      <c r="FWI57" s="560"/>
      <c r="FWJ57" s="560"/>
      <c r="FWK57" s="560"/>
      <c r="FWL57" s="560"/>
      <c r="FWM57" s="560"/>
      <c r="FWN57" s="560"/>
      <c r="FWO57" s="560"/>
      <c r="FWP57" s="560"/>
      <c r="FWQ57" s="560"/>
      <c r="FWR57" s="560"/>
      <c r="FWS57" s="560"/>
      <c r="FWT57" s="560"/>
      <c r="FWU57" s="560"/>
      <c r="FWV57" s="560"/>
      <c r="FWW57" s="560"/>
      <c r="FWX57" s="560"/>
      <c r="FWY57" s="560"/>
      <c r="FWZ57" s="560"/>
      <c r="FXA57" s="560"/>
      <c r="FXB57" s="560"/>
      <c r="FXC57" s="560"/>
      <c r="FXD57" s="560"/>
      <c r="FXE57" s="560"/>
      <c r="FXF57" s="560"/>
      <c r="FXG57" s="560"/>
      <c r="FXH57" s="560"/>
      <c r="FXI57" s="560"/>
      <c r="FXJ57" s="560"/>
      <c r="FXK57" s="560"/>
      <c r="FXL57" s="560"/>
      <c r="FXM57" s="560"/>
      <c r="FXN57" s="560"/>
      <c r="FXO57" s="560"/>
      <c r="FXP57" s="560"/>
      <c r="FXQ57" s="560"/>
      <c r="FXR57" s="560"/>
      <c r="FXS57" s="560"/>
      <c r="FXT57" s="560"/>
      <c r="FXU57" s="560"/>
      <c r="FXV57" s="560"/>
      <c r="FXW57" s="560"/>
      <c r="FXX57" s="560"/>
      <c r="FXY57" s="560"/>
      <c r="FXZ57" s="560"/>
      <c r="FYA57" s="560"/>
      <c r="FYB57" s="560"/>
      <c r="FYC57" s="560"/>
      <c r="FYD57" s="560"/>
      <c r="FYE57" s="560"/>
      <c r="FYF57" s="560"/>
      <c r="FYG57" s="560"/>
      <c r="FYH57" s="560"/>
      <c r="FYI57" s="560"/>
      <c r="FYJ57" s="560"/>
      <c r="FYK57" s="560"/>
      <c r="FYL57" s="560"/>
      <c r="FYM57" s="560"/>
      <c r="FYN57" s="560"/>
      <c r="FYO57" s="560"/>
      <c r="FYP57" s="560"/>
      <c r="FYQ57" s="560"/>
      <c r="FYR57" s="560"/>
      <c r="FYS57" s="560"/>
      <c r="FYT57" s="560"/>
      <c r="FYU57" s="560"/>
      <c r="FYV57" s="560"/>
      <c r="FYW57" s="560"/>
      <c r="FYX57" s="560"/>
      <c r="FYY57" s="560"/>
      <c r="FYZ57" s="560"/>
      <c r="FZA57" s="560"/>
      <c r="FZB57" s="560"/>
      <c r="FZC57" s="560"/>
      <c r="FZD57" s="560"/>
      <c r="FZE57" s="560"/>
      <c r="FZF57" s="560"/>
      <c r="FZG57" s="560"/>
      <c r="FZH57" s="560"/>
      <c r="FZI57" s="560"/>
      <c r="FZJ57" s="560"/>
      <c r="FZK57" s="560"/>
      <c r="FZL57" s="560"/>
      <c r="FZM57" s="560"/>
      <c r="FZN57" s="560"/>
      <c r="FZO57" s="560"/>
      <c r="FZP57" s="560"/>
      <c r="FZQ57" s="560"/>
      <c r="FZR57" s="560"/>
      <c r="FZS57" s="560"/>
      <c r="FZT57" s="560"/>
      <c r="FZU57" s="560"/>
      <c r="FZV57" s="560"/>
      <c r="FZW57" s="560"/>
      <c r="FZX57" s="560"/>
      <c r="FZY57" s="560"/>
      <c r="FZZ57" s="560"/>
      <c r="GAA57" s="560"/>
      <c r="GAB57" s="560"/>
      <c r="GAC57" s="560"/>
      <c r="GAD57" s="560"/>
      <c r="GAE57" s="560"/>
      <c r="GAF57" s="560"/>
      <c r="GAG57" s="560"/>
      <c r="GAH57" s="560"/>
      <c r="GAI57" s="560"/>
      <c r="GAJ57" s="560"/>
      <c r="GAK57" s="560"/>
      <c r="GAL57" s="560"/>
      <c r="GAM57" s="560"/>
      <c r="GAN57" s="560"/>
      <c r="GAO57" s="560"/>
      <c r="GAP57" s="560"/>
      <c r="GAQ57" s="560"/>
      <c r="GAR57" s="560"/>
      <c r="GAS57" s="560"/>
      <c r="GAT57" s="560"/>
      <c r="GAU57" s="560"/>
      <c r="GAV57" s="560"/>
      <c r="GAW57" s="560"/>
      <c r="GAX57" s="560"/>
      <c r="GAY57" s="560"/>
      <c r="GAZ57" s="560"/>
      <c r="GBA57" s="560"/>
      <c r="GBB57" s="560"/>
      <c r="GBC57" s="560"/>
      <c r="GBD57" s="560"/>
      <c r="GBE57" s="560"/>
      <c r="GBF57" s="560"/>
      <c r="GBG57" s="560"/>
      <c r="GBH57" s="560"/>
      <c r="GBI57" s="560"/>
      <c r="GBJ57" s="560"/>
      <c r="GBK57" s="560"/>
      <c r="GBL57" s="560"/>
      <c r="GBM57" s="560"/>
      <c r="GBN57" s="560"/>
      <c r="GBO57" s="560"/>
      <c r="GBP57" s="560"/>
      <c r="GBQ57" s="560"/>
      <c r="GBR57" s="560"/>
      <c r="GBS57" s="560"/>
      <c r="GBT57" s="560"/>
      <c r="GBU57" s="560"/>
      <c r="GBV57" s="560"/>
      <c r="GBW57" s="560"/>
      <c r="GBX57" s="560"/>
      <c r="GBY57" s="560"/>
      <c r="GBZ57" s="560"/>
      <c r="GCA57" s="560"/>
      <c r="GCB57" s="560"/>
      <c r="GCC57" s="560"/>
      <c r="GCD57" s="560"/>
      <c r="GCE57" s="560"/>
      <c r="GCF57" s="560"/>
      <c r="GCG57" s="560"/>
      <c r="GCH57" s="560"/>
      <c r="GCI57" s="560"/>
      <c r="GCJ57" s="560"/>
      <c r="GCK57" s="560"/>
      <c r="GCL57" s="560"/>
      <c r="GCM57" s="560"/>
      <c r="GCN57" s="560"/>
      <c r="GCO57" s="560"/>
      <c r="GCP57" s="560"/>
      <c r="GCQ57" s="560"/>
      <c r="GCR57" s="560"/>
      <c r="GCS57" s="560"/>
      <c r="GCT57" s="560"/>
      <c r="GCU57" s="560"/>
      <c r="GCV57" s="560"/>
      <c r="GCW57" s="560"/>
      <c r="GCX57" s="560"/>
      <c r="GCY57" s="560"/>
      <c r="GCZ57" s="560"/>
      <c r="GDA57" s="560"/>
      <c r="GDB57" s="560"/>
      <c r="GDC57" s="560"/>
      <c r="GDD57" s="560"/>
      <c r="GDE57" s="560"/>
      <c r="GDF57" s="560"/>
      <c r="GDG57" s="560"/>
      <c r="GDH57" s="560"/>
      <c r="GDI57" s="560"/>
      <c r="GDJ57" s="560"/>
      <c r="GDK57" s="560"/>
      <c r="GDL57" s="560"/>
      <c r="GDM57" s="560"/>
      <c r="GDN57" s="560"/>
      <c r="GDO57" s="560"/>
      <c r="GDP57" s="560"/>
      <c r="GDQ57" s="560"/>
      <c r="GDR57" s="560"/>
      <c r="GDS57" s="560"/>
      <c r="GDT57" s="560"/>
      <c r="GDU57" s="560"/>
      <c r="GDV57" s="560"/>
      <c r="GDW57" s="560"/>
      <c r="GDX57" s="560"/>
      <c r="GDY57" s="560"/>
      <c r="GDZ57" s="560"/>
      <c r="GEA57" s="560"/>
      <c r="GEB57" s="560"/>
      <c r="GEC57" s="560"/>
      <c r="GED57" s="560"/>
      <c r="GEE57" s="560"/>
      <c r="GEF57" s="560"/>
      <c r="GEG57" s="560"/>
      <c r="GEH57" s="560"/>
      <c r="GEI57" s="560"/>
      <c r="GEJ57" s="560"/>
      <c r="GEK57" s="560"/>
      <c r="GEL57" s="560"/>
      <c r="GEM57" s="560"/>
      <c r="GEN57" s="560"/>
      <c r="GEO57" s="560"/>
      <c r="GEP57" s="560"/>
      <c r="GEQ57" s="560"/>
      <c r="GER57" s="560"/>
      <c r="GES57" s="560"/>
      <c r="GET57" s="560"/>
      <c r="GEU57" s="560"/>
      <c r="GEV57" s="560"/>
      <c r="GEW57" s="560"/>
      <c r="GEX57" s="560"/>
      <c r="GEY57" s="560"/>
      <c r="GEZ57" s="560"/>
      <c r="GFA57" s="560"/>
      <c r="GFB57" s="560"/>
      <c r="GFC57" s="560"/>
      <c r="GFD57" s="560"/>
      <c r="GFE57" s="560"/>
      <c r="GFF57" s="560"/>
      <c r="GFG57" s="560"/>
      <c r="GFH57" s="560"/>
      <c r="GFI57" s="560"/>
      <c r="GFJ57" s="560"/>
      <c r="GFK57" s="560"/>
      <c r="GFL57" s="560"/>
      <c r="GFM57" s="560"/>
      <c r="GFN57" s="560"/>
      <c r="GFO57" s="560"/>
      <c r="GFP57" s="560"/>
      <c r="GFQ57" s="560"/>
      <c r="GFR57" s="560"/>
      <c r="GFS57" s="560"/>
      <c r="GFT57" s="560"/>
      <c r="GFU57" s="560"/>
      <c r="GFV57" s="560"/>
      <c r="GFW57" s="560"/>
      <c r="GFX57" s="560"/>
      <c r="GFY57" s="560"/>
      <c r="GFZ57" s="560"/>
      <c r="GGA57" s="560"/>
      <c r="GGB57" s="560"/>
      <c r="GGC57" s="560"/>
      <c r="GGD57" s="560"/>
      <c r="GGE57" s="560"/>
      <c r="GGF57" s="560"/>
      <c r="GGG57" s="560"/>
      <c r="GGH57" s="560"/>
      <c r="GGI57" s="560"/>
      <c r="GGJ57" s="560"/>
      <c r="GGK57" s="560"/>
      <c r="GGL57" s="560"/>
      <c r="GGM57" s="560"/>
      <c r="GGN57" s="560"/>
      <c r="GGO57" s="560"/>
      <c r="GGP57" s="560"/>
      <c r="GGQ57" s="560"/>
      <c r="GGR57" s="560"/>
      <c r="GGS57" s="560"/>
      <c r="GGT57" s="560"/>
      <c r="GGU57" s="560"/>
      <c r="GGV57" s="560"/>
      <c r="GGW57" s="560"/>
      <c r="GGX57" s="560"/>
      <c r="GGY57" s="560"/>
      <c r="GGZ57" s="560"/>
      <c r="GHA57" s="560"/>
      <c r="GHB57" s="560"/>
      <c r="GHC57" s="560"/>
      <c r="GHD57" s="560"/>
      <c r="GHE57" s="560"/>
      <c r="GHF57" s="560"/>
      <c r="GHG57" s="560"/>
      <c r="GHH57" s="560"/>
      <c r="GHI57" s="560"/>
      <c r="GHJ57" s="560"/>
      <c r="GHK57" s="560"/>
      <c r="GHL57" s="560"/>
      <c r="GHM57" s="560"/>
      <c r="GHN57" s="560"/>
      <c r="GHO57" s="560"/>
      <c r="GHP57" s="560"/>
      <c r="GHQ57" s="560"/>
      <c r="GHR57" s="560"/>
      <c r="GHS57" s="560"/>
      <c r="GHT57" s="560"/>
      <c r="GHU57" s="560"/>
      <c r="GHV57" s="560"/>
      <c r="GHW57" s="560"/>
      <c r="GHX57" s="560"/>
      <c r="GHY57" s="560"/>
      <c r="GHZ57" s="560"/>
      <c r="GIA57" s="560"/>
      <c r="GIB57" s="560"/>
      <c r="GIC57" s="560"/>
      <c r="GID57" s="560"/>
      <c r="GIE57" s="560"/>
      <c r="GIF57" s="560"/>
      <c r="GIG57" s="560"/>
      <c r="GIH57" s="560"/>
      <c r="GII57" s="560"/>
      <c r="GIJ57" s="560"/>
      <c r="GIK57" s="560"/>
      <c r="GIL57" s="560"/>
      <c r="GIM57" s="560"/>
      <c r="GIN57" s="560"/>
      <c r="GIO57" s="560"/>
      <c r="GIP57" s="560"/>
      <c r="GIQ57" s="560"/>
      <c r="GIR57" s="560"/>
      <c r="GIS57" s="560"/>
      <c r="GIT57" s="560"/>
      <c r="GIU57" s="560"/>
      <c r="GIV57" s="560"/>
      <c r="GIW57" s="560"/>
      <c r="GIX57" s="560"/>
      <c r="GIY57" s="560"/>
      <c r="GIZ57" s="560"/>
      <c r="GJA57" s="560"/>
      <c r="GJB57" s="560"/>
      <c r="GJC57" s="560"/>
      <c r="GJD57" s="560"/>
      <c r="GJE57" s="560"/>
      <c r="GJF57" s="560"/>
      <c r="GJG57" s="560"/>
      <c r="GJH57" s="560"/>
      <c r="GJI57" s="560"/>
      <c r="GJJ57" s="560"/>
      <c r="GJK57" s="560"/>
      <c r="GJL57" s="560"/>
      <c r="GJM57" s="560"/>
      <c r="GJN57" s="560"/>
      <c r="GJO57" s="560"/>
      <c r="GJP57" s="560"/>
      <c r="GJQ57" s="560"/>
      <c r="GJR57" s="560"/>
      <c r="GJS57" s="560"/>
      <c r="GJT57" s="560"/>
      <c r="GJU57" s="560"/>
      <c r="GJV57" s="560"/>
      <c r="GJW57" s="560"/>
      <c r="GJX57" s="560"/>
      <c r="GJY57" s="560"/>
      <c r="GJZ57" s="560"/>
      <c r="GKA57" s="560"/>
      <c r="GKB57" s="560"/>
      <c r="GKC57" s="560"/>
      <c r="GKD57" s="560"/>
      <c r="GKE57" s="560"/>
      <c r="GKF57" s="560"/>
      <c r="GKG57" s="560"/>
      <c r="GKH57" s="560"/>
      <c r="GKI57" s="560"/>
      <c r="GKJ57" s="560"/>
      <c r="GKK57" s="560"/>
      <c r="GKL57" s="560"/>
      <c r="GKM57" s="560"/>
      <c r="GKN57" s="560"/>
      <c r="GKO57" s="560"/>
      <c r="GKP57" s="560"/>
      <c r="GKQ57" s="560"/>
      <c r="GKR57" s="560"/>
      <c r="GKS57" s="560"/>
      <c r="GKT57" s="560"/>
      <c r="GKU57" s="560"/>
      <c r="GKV57" s="560"/>
      <c r="GKW57" s="560"/>
      <c r="GKX57" s="560"/>
      <c r="GKY57" s="560"/>
      <c r="GKZ57" s="560"/>
      <c r="GLA57" s="560"/>
      <c r="GLB57" s="560"/>
      <c r="GLC57" s="560"/>
      <c r="GLD57" s="560"/>
      <c r="GLE57" s="560"/>
      <c r="GLF57" s="560"/>
      <c r="GLG57" s="560"/>
      <c r="GLH57" s="560"/>
      <c r="GLI57" s="560"/>
      <c r="GLJ57" s="560"/>
      <c r="GLK57" s="560"/>
      <c r="GLL57" s="560"/>
      <c r="GLM57" s="560"/>
      <c r="GLN57" s="560"/>
      <c r="GLO57" s="560"/>
      <c r="GLP57" s="560"/>
      <c r="GLQ57" s="560"/>
      <c r="GLR57" s="560"/>
      <c r="GLS57" s="560"/>
      <c r="GLT57" s="560"/>
      <c r="GLU57" s="560"/>
      <c r="GLV57" s="560"/>
      <c r="GLW57" s="560"/>
      <c r="GLX57" s="560"/>
      <c r="GLY57" s="560"/>
      <c r="GLZ57" s="560"/>
      <c r="GMA57" s="560"/>
      <c r="GMB57" s="560"/>
      <c r="GMC57" s="560"/>
      <c r="GMD57" s="560"/>
      <c r="GME57" s="560"/>
      <c r="GMF57" s="560"/>
      <c r="GMG57" s="560"/>
      <c r="GMH57" s="560"/>
      <c r="GMI57" s="560"/>
      <c r="GMJ57" s="560"/>
      <c r="GMK57" s="560"/>
      <c r="GML57" s="560"/>
      <c r="GMM57" s="560"/>
      <c r="GMN57" s="560"/>
      <c r="GMO57" s="560"/>
      <c r="GMP57" s="560"/>
      <c r="GMQ57" s="560"/>
      <c r="GMR57" s="560"/>
      <c r="GMS57" s="560"/>
      <c r="GMT57" s="560"/>
      <c r="GMU57" s="560"/>
      <c r="GMV57" s="560"/>
      <c r="GMW57" s="560"/>
      <c r="GMX57" s="560"/>
      <c r="GMY57" s="560"/>
      <c r="GMZ57" s="560"/>
      <c r="GNA57" s="560"/>
      <c r="GNB57" s="560"/>
      <c r="GNC57" s="560"/>
      <c r="GND57" s="560"/>
      <c r="GNE57" s="560"/>
      <c r="GNF57" s="560"/>
      <c r="GNG57" s="560"/>
      <c r="GNH57" s="560"/>
      <c r="GNI57" s="560"/>
      <c r="GNJ57" s="560"/>
      <c r="GNK57" s="560"/>
      <c r="GNL57" s="560"/>
      <c r="GNM57" s="560"/>
      <c r="GNN57" s="560"/>
      <c r="GNO57" s="560"/>
      <c r="GNP57" s="560"/>
      <c r="GNQ57" s="560"/>
      <c r="GNR57" s="560"/>
      <c r="GNS57" s="560"/>
      <c r="GNT57" s="560"/>
      <c r="GNU57" s="560"/>
      <c r="GNV57" s="560"/>
      <c r="GNW57" s="560"/>
      <c r="GNX57" s="560"/>
      <c r="GNY57" s="560"/>
      <c r="GNZ57" s="560"/>
      <c r="GOA57" s="560"/>
      <c r="GOB57" s="560"/>
      <c r="GOC57" s="560"/>
      <c r="GOD57" s="560"/>
      <c r="GOE57" s="560"/>
      <c r="GOF57" s="560"/>
      <c r="GOG57" s="560"/>
      <c r="GOH57" s="560"/>
      <c r="GOI57" s="560"/>
      <c r="GOJ57" s="560"/>
      <c r="GOK57" s="560"/>
      <c r="GOL57" s="560"/>
      <c r="GOM57" s="560"/>
      <c r="GON57" s="560"/>
      <c r="GOO57" s="560"/>
      <c r="GOP57" s="560"/>
      <c r="GOQ57" s="560"/>
      <c r="GOR57" s="560"/>
      <c r="GOS57" s="560"/>
      <c r="GOT57" s="560"/>
      <c r="GOU57" s="560"/>
      <c r="GOV57" s="560"/>
      <c r="GOW57" s="560"/>
      <c r="GOX57" s="560"/>
      <c r="GOY57" s="560"/>
      <c r="GOZ57" s="560"/>
      <c r="GPA57" s="560"/>
      <c r="GPB57" s="560"/>
      <c r="GPC57" s="560"/>
      <c r="GPD57" s="560"/>
      <c r="GPE57" s="560"/>
      <c r="GPF57" s="560"/>
      <c r="GPG57" s="560"/>
      <c r="GPH57" s="560"/>
      <c r="GPI57" s="560"/>
      <c r="GPJ57" s="560"/>
      <c r="GPK57" s="560"/>
      <c r="GPL57" s="560"/>
      <c r="GPM57" s="560"/>
      <c r="GPN57" s="560"/>
      <c r="GPO57" s="560"/>
      <c r="GPP57" s="560"/>
      <c r="GPQ57" s="560"/>
      <c r="GPR57" s="560"/>
      <c r="GPS57" s="560"/>
      <c r="GPT57" s="560"/>
      <c r="GPU57" s="560"/>
      <c r="GPV57" s="560"/>
      <c r="GPW57" s="560"/>
      <c r="GPX57" s="560"/>
      <c r="GPY57" s="560"/>
      <c r="GPZ57" s="560"/>
      <c r="GQA57" s="560"/>
      <c r="GQB57" s="560"/>
      <c r="GQC57" s="560"/>
      <c r="GQD57" s="560"/>
      <c r="GQE57" s="560"/>
      <c r="GQF57" s="560"/>
      <c r="GQG57" s="560"/>
      <c r="GQH57" s="560"/>
      <c r="GQI57" s="560"/>
      <c r="GQJ57" s="560"/>
      <c r="GQK57" s="560"/>
      <c r="GQL57" s="560"/>
      <c r="GQM57" s="560"/>
      <c r="GQN57" s="560"/>
      <c r="GQO57" s="560"/>
      <c r="GQP57" s="560"/>
      <c r="GQQ57" s="560"/>
      <c r="GQR57" s="560"/>
      <c r="GQS57" s="560"/>
      <c r="GQT57" s="560"/>
      <c r="GQU57" s="560"/>
      <c r="GQV57" s="560"/>
      <c r="GQW57" s="560"/>
      <c r="GQX57" s="560"/>
      <c r="GQY57" s="560"/>
      <c r="GQZ57" s="560"/>
      <c r="GRA57" s="560"/>
      <c r="GRB57" s="560"/>
      <c r="GRC57" s="560"/>
      <c r="GRD57" s="560"/>
      <c r="GRE57" s="560"/>
      <c r="GRF57" s="560"/>
      <c r="GRG57" s="560"/>
      <c r="GRH57" s="560"/>
      <c r="GRI57" s="560"/>
      <c r="GRJ57" s="560"/>
      <c r="GRK57" s="560"/>
      <c r="GRL57" s="560"/>
      <c r="GRM57" s="560"/>
      <c r="GRN57" s="560"/>
      <c r="GRO57" s="560"/>
      <c r="GRP57" s="560"/>
      <c r="GRQ57" s="560"/>
      <c r="GRR57" s="560"/>
      <c r="GRS57" s="560"/>
      <c r="GRT57" s="560"/>
      <c r="GRU57" s="560"/>
      <c r="GRV57" s="560"/>
      <c r="GRW57" s="560"/>
      <c r="GRX57" s="560"/>
      <c r="GRY57" s="560"/>
      <c r="GRZ57" s="560"/>
      <c r="GSA57" s="560"/>
      <c r="GSB57" s="560"/>
      <c r="GSC57" s="560"/>
      <c r="GSD57" s="560"/>
      <c r="GSE57" s="560"/>
      <c r="GSF57" s="560"/>
      <c r="GSG57" s="560"/>
      <c r="GSH57" s="560"/>
      <c r="GSI57" s="560"/>
      <c r="GSJ57" s="560"/>
      <c r="GSK57" s="560"/>
      <c r="GSL57" s="560"/>
      <c r="GSM57" s="560"/>
      <c r="GSN57" s="560"/>
      <c r="GSO57" s="560"/>
      <c r="GSP57" s="560"/>
      <c r="GSQ57" s="560"/>
      <c r="GSR57" s="560"/>
      <c r="GSS57" s="560"/>
      <c r="GST57" s="560"/>
      <c r="GSU57" s="560"/>
      <c r="GSV57" s="560"/>
      <c r="GSW57" s="560"/>
      <c r="GSX57" s="560"/>
      <c r="GSY57" s="560"/>
      <c r="GSZ57" s="560"/>
      <c r="GTA57" s="560"/>
      <c r="GTB57" s="560"/>
      <c r="GTC57" s="560"/>
      <c r="GTD57" s="560"/>
      <c r="GTE57" s="560"/>
      <c r="GTF57" s="560"/>
      <c r="GTG57" s="560"/>
      <c r="GTH57" s="560"/>
      <c r="GTI57" s="560"/>
      <c r="GTJ57" s="560"/>
      <c r="GTK57" s="560"/>
      <c r="GTL57" s="560"/>
      <c r="GTM57" s="560"/>
      <c r="GTN57" s="560"/>
      <c r="GTO57" s="560"/>
      <c r="GTP57" s="560"/>
      <c r="GTQ57" s="560"/>
      <c r="GTR57" s="560"/>
      <c r="GTS57" s="560"/>
      <c r="GTT57" s="560"/>
      <c r="GTU57" s="560"/>
      <c r="GTV57" s="560"/>
      <c r="GTW57" s="560"/>
      <c r="GTX57" s="560"/>
      <c r="GTY57" s="560"/>
      <c r="GTZ57" s="560"/>
      <c r="GUA57" s="560"/>
      <c r="GUB57" s="560"/>
      <c r="GUC57" s="560"/>
      <c r="GUD57" s="560"/>
      <c r="GUE57" s="560"/>
      <c r="GUF57" s="560"/>
      <c r="GUG57" s="560"/>
      <c r="GUH57" s="560"/>
      <c r="GUI57" s="560"/>
      <c r="GUJ57" s="560"/>
      <c r="GUK57" s="560"/>
      <c r="GUL57" s="560"/>
      <c r="GUM57" s="560"/>
      <c r="GUN57" s="560"/>
      <c r="GUO57" s="560"/>
      <c r="GUP57" s="560"/>
      <c r="GUQ57" s="560"/>
      <c r="GUR57" s="560"/>
      <c r="GUS57" s="560"/>
      <c r="GUT57" s="560"/>
      <c r="GUU57" s="560"/>
      <c r="GUV57" s="560"/>
      <c r="GUW57" s="560"/>
      <c r="GUX57" s="560"/>
      <c r="GUY57" s="560"/>
      <c r="GUZ57" s="560"/>
      <c r="GVA57" s="560"/>
      <c r="GVB57" s="560"/>
      <c r="GVC57" s="560"/>
      <c r="GVD57" s="560"/>
      <c r="GVE57" s="560"/>
      <c r="GVF57" s="560"/>
      <c r="GVG57" s="560"/>
      <c r="GVH57" s="560"/>
      <c r="GVI57" s="560"/>
      <c r="GVJ57" s="560"/>
      <c r="GVK57" s="560"/>
      <c r="GVL57" s="560"/>
      <c r="GVM57" s="560"/>
      <c r="GVN57" s="560"/>
      <c r="GVO57" s="560"/>
      <c r="GVP57" s="560"/>
      <c r="GVQ57" s="560"/>
      <c r="GVR57" s="560"/>
      <c r="GVS57" s="560"/>
      <c r="GVT57" s="560"/>
      <c r="GVU57" s="560"/>
      <c r="GVV57" s="560"/>
      <c r="GVW57" s="560"/>
      <c r="GVX57" s="560"/>
      <c r="GVY57" s="560"/>
      <c r="GVZ57" s="560"/>
      <c r="GWA57" s="560"/>
      <c r="GWB57" s="560"/>
      <c r="GWC57" s="560"/>
      <c r="GWD57" s="560"/>
      <c r="GWE57" s="560"/>
      <c r="GWF57" s="560"/>
      <c r="GWG57" s="560"/>
      <c r="GWH57" s="560"/>
      <c r="GWI57" s="560"/>
      <c r="GWJ57" s="560"/>
      <c r="GWK57" s="560"/>
      <c r="GWL57" s="560"/>
      <c r="GWM57" s="560"/>
      <c r="GWN57" s="560"/>
      <c r="GWO57" s="560"/>
      <c r="GWP57" s="560"/>
      <c r="GWQ57" s="560"/>
      <c r="GWR57" s="560"/>
      <c r="GWS57" s="560"/>
      <c r="GWT57" s="560"/>
      <c r="GWU57" s="560"/>
      <c r="GWV57" s="560"/>
      <c r="GWW57" s="560"/>
      <c r="GWX57" s="560"/>
      <c r="GWY57" s="560"/>
      <c r="GWZ57" s="560"/>
      <c r="GXA57" s="560"/>
      <c r="GXB57" s="560"/>
      <c r="GXC57" s="560"/>
      <c r="GXD57" s="560"/>
      <c r="GXE57" s="560"/>
      <c r="GXF57" s="560"/>
      <c r="GXG57" s="560"/>
      <c r="GXH57" s="560"/>
      <c r="GXI57" s="560"/>
      <c r="GXJ57" s="560"/>
      <c r="GXK57" s="560"/>
      <c r="GXL57" s="560"/>
      <c r="GXM57" s="560"/>
      <c r="GXN57" s="560"/>
      <c r="GXO57" s="560"/>
      <c r="GXP57" s="560"/>
      <c r="GXQ57" s="560"/>
      <c r="GXR57" s="560"/>
      <c r="GXS57" s="560"/>
      <c r="GXT57" s="560"/>
      <c r="GXU57" s="560"/>
      <c r="GXV57" s="560"/>
      <c r="GXW57" s="560"/>
      <c r="GXX57" s="560"/>
      <c r="GXY57" s="560"/>
      <c r="GXZ57" s="560"/>
      <c r="GYA57" s="560"/>
      <c r="GYB57" s="560"/>
      <c r="GYC57" s="560"/>
      <c r="GYD57" s="560"/>
      <c r="GYE57" s="560"/>
      <c r="GYF57" s="560"/>
      <c r="GYG57" s="560"/>
      <c r="GYH57" s="560"/>
      <c r="GYI57" s="560"/>
      <c r="GYJ57" s="560"/>
      <c r="GYK57" s="560"/>
      <c r="GYL57" s="560"/>
      <c r="GYM57" s="560"/>
      <c r="GYN57" s="560"/>
      <c r="GYO57" s="560"/>
      <c r="GYP57" s="560"/>
      <c r="GYQ57" s="560"/>
      <c r="GYR57" s="560"/>
      <c r="GYS57" s="560"/>
      <c r="GYT57" s="560"/>
      <c r="GYU57" s="560"/>
      <c r="GYV57" s="560"/>
      <c r="GYW57" s="560"/>
      <c r="GYX57" s="560"/>
      <c r="GYY57" s="560"/>
      <c r="GYZ57" s="560"/>
      <c r="GZA57" s="560"/>
      <c r="GZB57" s="560"/>
      <c r="GZC57" s="560"/>
      <c r="GZD57" s="560"/>
      <c r="GZE57" s="560"/>
      <c r="GZF57" s="560"/>
      <c r="GZG57" s="560"/>
      <c r="GZH57" s="560"/>
      <c r="GZI57" s="560"/>
      <c r="GZJ57" s="560"/>
      <c r="GZK57" s="560"/>
      <c r="GZL57" s="560"/>
      <c r="GZM57" s="560"/>
      <c r="GZN57" s="560"/>
      <c r="GZO57" s="560"/>
      <c r="GZP57" s="560"/>
      <c r="GZQ57" s="560"/>
      <c r="GZR57" s="560"/>
      <c r="GZS57" s="560"/>
      <c r="GZT57" s="560"/>
      <c r="GZU57" s="560"/>
      <c r="GZV57" s="560"/>
      <c r="GZW57" s="560"/>
      <c r="GZX57" s="560"/>
      <c r="GZY57" s="560"/>
      <c r="GZZ57" s="560"/>
      <c r="HAA57" s="560"/>
      <c r="HAB57" s="560"/>
      <c r="HAC57" s="560"/>
      <c r="HAD57" s="560"/>
      <c r="HAE57" s="560"/>
      <c r="HAF57" s="560"/>
      <c r="HAG57" s="560"/>
      <c r="HAH57" s="560"/>
      <c r="HAI57" s="560"/>
      <c r="HAJ57" s="560"/>
      <c r="HAK57" s="560"/>
      <c r="HAL57" s="560"/>
      <c r="HAM57" s="560"/>
      <c r="HAN57" s="560"/>
      <c r="HAO57" s="560"/>
      <c r="HAP57" s="560"/>
      <c r="HAQ57" s="560"/>
      <c r="HAR57" s="560"/>
      <c r="HAS57" s="560"/>
      <c r="HAT57" s="560"/>
      <c r="HAU57" s="560"/>
      <c r="HAV57" s="560"/>
      <c r="HAW57" s="560"/>
      <c r="HAX57" s="560"/>
      <c r="HAY57" s="560"/>
      <c r="HAZ57" s="560"/>
      <c r="HBA57" s="560"/>
      <c r="HBB57" s="560"/>
      <c r="HBC57" s="560"/>
      <c r="HBD57" s="560"/>
      <c r="HBE57" s="560"/>
      <c r="HBF57" s="560"/>
      <c r="HBG57" s="560"/>
      <c r="HBH57" s="560"/>
      <c r="HBI57" s="560"/>
      <c r="HBJ57" s="560"/>
      <c r="HBK57" s="560"/>
      <c r="HBL57" s="560"/>
      <c r="HBM57" s="560"/>
      <c r="HBN57" s="560"/>
      <c r="HBO57" s="560"/>
      <c r="HBP57" s="560"/>
      <c r="HBQ57" s="560"/>
      <c r="HBR57" s="560"/>
      <c r="HBS57" s="560"/>
      <c r="HBT57" s="560"/>
      <c r="HBU57" s="560"/>
      <c r="HBV57" s="560"/>
      <c r="HBW57" s="560"/>
      <c r="HBX57" s="560"/>
      <c r="HBY57" s="560"/>
      <c r="HBZ57" s="560"/>
      <c r="HCA57" s="560"/>
      <c r="HCB57" s="560"/>
      <c r="HCC57" s="560"/>
      <c r="HCD57" s="560"/>
      <c r="HCE57" s="560"/>
      <c r="HCF57" s="560"/>
      <c r="HCG57" s="560"/>
      <c r="HCH57" s="560"/>
      <c r="HCI57" s="560"/>
      <c r="HCJ57" s="560"/>
      <c r="HCK57" s="560"/>
      <c r="HCL57" s="560"/>
      <c r="HCM57" s="560"/>
      <c r="HCN57" s="560"/>
      <c r="HCO57" s="560"/>
      <c r="HCP57" s="560"/>
      <c r="HCQ57" s="560"/>
      <c r="HCR57" s="560"/>
      <c r="HCS57" s="560"/>
      <c r="HCT57" s="560"/>
      <c r="HCU57" s="560"/>
      <c r="HCV57" s="560"/>
      <c r="HCW57" s="560"/>
      <c r="HCX57" s="560"/>
      <c r="HCY57" s="560"/>
      <c r="HCZ57" s="560"/>
      <c r="HDA57" s="560"/>
      <c r="HDB57" s="560"/>
      <c r="HDC57" s="560"/>
      <c r="HDD57" s="560"/>
      <c r="HDE57" s="560"/>
      <c r="HDF57" s="560"/>
      <c r="HDG57" s="560"/>
      <c r="HDH57" s="560"/>
      <c r="HDI57" s="560"/>
      <c r="HDJ57" s="560"/>
      <c r="HDK57" s="560"/>
      <c r="HDL57" s="560"/>
      <c r="HDM57" s="560"/>
      <c r="HDN57" s="560"/>
      <c r="HDO57" s="560"/>
      <c r="HDP57" s="560"/>
      <c r="HDQ57" s="560"/>
      <c r="HDR57" s="560"/>
      <c r="HDS57" s="560"/>
      <c r="HDT57" s="560"/>
      <c r="HDU57" s="560"/>
      <c r="HDV57" s="560"/>
      <c r="HDW57" s="560"/>
      <c r="HDX57" s="560"/>
      <c r="HDY57" s="560"/>
      <c r="HDZ57" s="560"/>
      <c r="HEA57" s="560"/>
      <c r="HEB57" s="560"/>
      <c r="HEC57" s="560"/>
      <c r="HED57" s="560"/>
      <c r="HEE57" s="560"/>
      <c r="HEF57" s="560"/>
      <c r="HEG57" s="560"/>
      <c r="HEH57" s="560"/>
      <c r="HEI57" s="560"/>
      <c r="HEJ57" s="560"/>
      <c r="HEK57" s="560"/>
      <c r="HEL57" s="560"/>
      <c r="HEM57" s="560"/>
      <c r="HEN57" s="560"/>
      <c r="HEO57" s="560"/>
      <c r="HEP57" s="560"/>
      <c r="HEQ57" s="560"/>
      <c r="HER57" s="560"/>
      <c r="HES57" s="560"/>
      <c r="HET57" s="560"/>
      <c r="HEU57" s="560"/>
      <c r="HEV57" s="560"/>
      <c r="HEW57" s="560"/>
      <c r="HEX57" s="560"/>
      <c r="HEY57" s="560"/>
      <c r="HEZ57" s="560"/>
      <c r="HFA57" s="560"/>
      <c r="HFB57" s="560"/>
      <c r="HFC57" s="560"/>
      <c r="HFD57" s="560"/>
      <c r="HFE57" s="560"/>
      <c r="HFF57" s="560"/>
      <c r="HFG57" s="560"/>
      <c r="HFH57" s="560"/>
      <c r="HFI57" s="560"/>
      <c r="HFJ57" s="560"/>
      <c r="HFK57" s="560"/>
      <c r="HFL57" s="560"/>
      <c r="HFM57" s="560"/>
      <c r="HFN57" s="560"/>
      <c r="HFO57" s="560"/>
      <c r="HFP57" s="560"/>
      <c r="HFQ57" s="560"/>
      <c r="HFR57" s="560"/>
      <c r="HFS57" s="560"/>
      <c r="HFT57" s="560"/>
      <c r="HFU57" s="560"/>
      <c r="HFV57" s="560"/>
      <c r="HFW57" s="560"/>
      <c r="HFX57" s="560"/>
      <c r="HFY57" s="560"/>
      <c r="HFZ57" s="560"/>
      <c r="HGA57" s="560"/>
      <c r="HGB57" s="560"/>
      <c r="HGC57" s="560"/>
      <c r="HGD57" s="560"/>
      <c r="HGE57" s="560"/>
      <c r="HGF57" s="560"/>
      <c r="HGG57" s="560"/>
      <c r="HGH57" s="560"/>
      <c r="HGI57" s="560"/>
      <c r="HGJ57" s="560"/>
      <c r="HGK57" s="560"/>
      <c r="HGL57" s="560"/>
      <c r="HGM57" s="560"/>
      <c r="HGN57" s="560"/>
      <c r="HGO57" s="560"/>
      <c r="HGP57" s="560"/>
      <c r="HGQ57" s="560"/>
      <c r="HGR57" s="560"/>
      <c r="HGS57" s="560"/>
      <c r="HGT57" s="560"/>
      <c r="HGU57" s="560"/>
      <c r="HGV57" s="560"/>
      <c r="HGW57" s="560"/>
      <c r="HGX57" s="560"/>
      <c r="HGY57" s="560"/>
      <c r="HGZ57" s="560"/>
      <c r="HHA57" s="560"/>
      <c r="HHB57" s="560"/>
      <c r="HHC57" s="560"/>
      <c r="HHD57" s="560"/>
      <c r="HHE57" s="560"/>
      <c r="HHF57" s="560"/>
      <c r="HHG57" s="560"/>
      <c r="HHH57" s="560"/>
      <c r="HHI57" s="560"/>
      <c r="HHJ57" s="560"/>
      <c r="HHK57" s="560"/>
      <c r="HHL57" s="560"/>
      <c r="HHM57" s="560"/>
      <c r="HHN57" s="560"/>
      <c r="HHO57" s="560"/>
      <c r="HHP57" s="560"/>
      <c r="HHQ57" s="560"/>
      <c r="HHR57" s="560"/>
      <c r="HHS57" s="560"/>
      <c r="HHT57" s="560"/>
      <c r="HHU57" s="560"/>
      <c r="HHV57" s="560"/>
      <c r="HHW57" s="560"/>
      <c r="HHX57" s="560"/>
      <c r="HHY57" s="560"/>
      <c r="HHZ57" s="560"/>
      <c r="HIA57" s="560"/>
      <c r="HIB57" s="560"/>
      <c r="HIC57" s="560"/>
      <c r="HID57" s="560"/>
      <c r="HIE57" s="560"/>
      <c r="HIF57" s="560"/>
      <c r="HIG57" s="560"/>
      <c r="HIH57" s="560"/>
      <c r="HII57" s="560"/>
      <c r="HIJ57" s="560"/>
      <c r="HIK57" s="560"/>
      <c r="HIL57" s="560"/>
      <c r="HIM57" s="560"/>
      <c r="HIN57" s="560"/>
      <c r="HIO57" s="560"/>
      <c r="HIP57" s="560"/>
      <c r="HIQ57" s="560"/>
      <c r="HIR57" s="560"/>
      <c r="HIS57" s="560"/>
      <c r="HIT57" s="560"/>
      <c r="HIU57" s="560"/>
      <c r="HIV57" s="560"/>
      <c r="HIW57" s="560"/>
      <c r="HIX57" s="560"/>
      <c r="HIY57" s="560"/>
      <c r="HIZ57" s="560"/>
      <c r="HJA57" s="560"/>
      <c r="HJB57" s="560"/>
      <c r="HJC57" s="560"/>
      <c r="HJD57" s="560"/>
      <c r="HJE57" s="560"/>
      <c r="HJF57" s="560"/>
      <c r="HJG57" s="560"/>
      <c r="HJH57" s="560"/>
      <c r="HJI57" s="560"/>
      <c r="HJJ57" s="560"/>
      <c r="HJK57" s="560"/>
      <c r="HJL57" s="560"/>
      <c r="HJM57" s="560"/>
      <c r="HJN57" s="560"/>
      <c r="HJO57" s="560"/>
      <c r="HJP57" s="560"/>
      <c r="HJQ57" s="560"/>
      <c r="HJR57" s="560"/>
      <c r="HJS57" s="560"/>
      <c r="HJT57" s="560"/>
      <c r="HJU57" s="560"/>
      <c r="HJV57" s="560"/>
      <c r="HJW57" s="560"/>
      <c r="HJX57" s="560"/>
      <c r="HJY57" s="560"/>
      <c r="HJZ57" s="560"/>
      <c r="HKA57" s="560"/>
      <c r="HKB57" s="560"/>
      <c r="HKC57" s="560"/>
      <c r="HKD57" s="560"/>
      <c r="HKE57" s="560"/>
      <c r="HKF57" s="560"/>
      <c r="HKG57" s="560"/>
      <c r="HKH57" s="560"/>
      <c r="HKI57" s="560"/>
      <c r="HKJ57" s="560"/>
      <c r="HKK57" s="560"/>
      <c r="HKL57" s="560"/>
      <c r="HKM57" s="560"/>
      <c r="HKN57" s="560"/>
      <c r="HKO57" s="560"/>
      <c r="HKP57" s="560"/>
      <c r="HKQ57" s="560"/>
      <c r="HKR57" s="560"/>
      <c r="HKS57" s="560"/>
      <c r="HKT57" s="560"/>
      <c r="HKU57" s="560"/>
      <c r="HKV57" s="560"/>
      <c r="HKW57" s="560"/>
      <c r="HKX57" s="560"/>
      <c r="HKY57" s="560"/>
      <c r="HKZ57" s="560"/>
      <c r="HLA57" s="560"/>
      <c r="HLB57" s="560"/>
      <c r="HLC57" s="560"/>
      <c r="HLD57" s="560"/>
      <c r="HLE57" s="560"/>
      <c r="HLF57" s="560"/>
      <c r="HLG57" s="560"/>
      <c r="HLH57" s="560"/>
      <c r="HLI57" s="560"/>
      <c r="HLJ57" s="560"/>
      <c r="HLK57" s="560"/>
      <c r="HLL57" s="560"/>
      <c r="HLM57" s="560"/>
      <c r="HLN57" s="560"/>
      <c r="HLO57" s="560"/>
      <c r="HLP57" s="560"/>
      <c r="HLQ57" s="560"/>
      <c r="HLR57" s="560"/>
      <c r="HLS57" s="560"/>
      <c r="HLT57" s="560"/>
      <c r="HLU57" s="560"/>
      <c r="HLV57" s="560"/>
      <c r="HLW57" s="560"/>
      <c r="HLX57" s="560"/>
      <c r="HLY57" s="560"/>
      <c r="HLZ57" s="560"/>
      <c r="HMA57" s="560"/>
      <c r="HMB57" s="560"/>
      <c r="HMC57" s="560"/>
      <c r="HMD57" s="560"/>
      <c r="HME57" s="560"/>
      <c r="HMF57" s="560"/>
      <c r="HMG57" s="560"/>
      <c r="HMH57" s="560"/>
      <c r="HMI57" s="560"/>
      <c r="HMJ57" s="560"/>
      <c r="HMK57" s="560"/>
      <c r="HML57" s="560"/>
      <c r="HMM57" s="560"/>
      <c r="HMN57" s="560"/>
      <c r="HMO57" s="560"/>
      <c r="HMP57" s="560"/>
      <c r="HMQ57" s="560"/>
      <c r="HMR57" s="560"/>
      <c r="HMS57" s="560"/>
      <c r="HMT57" s="560"/>
      <c r="HMU57" s="560"/>
      <c r="HMV57" s="560"/>
      <c r="HMW57" s="560"/>
      <c r="HMX57" s="560"/>
      <c r="HMY57" s="560"/>
      <c r="HMZ57" s="560"/>
      <c r="HNA57" s="560"/>
      <c r="HNB57" s="560"/>
      <c r="HNC57" s="560"/>
      <c r="HND57" s="560"/>
      <c r="HNE57" s="560"/>
      <c r="HNF57" s="560"/>
      <c r="HNG57" s="560"/>
      <c r="HNH57" s="560"/>
      <c r="HNI57" s="560"/>
      <c r="HNJ57" s="560"/>
      <c r="HNK57" s="560"/>
      <c r="HNL57" s="560"/>
      <c r="HNM57" s="560"/>
      <c r="HNN57" s="560"/>
      <c r="HNO57" s="560"/>
      <c r="HNP57" s="560"/>
      <c r="HNQ57" s="560"/>
      <c r="HNR57" s="560"/>
      <c r="HNS57" s="560"/>
      <c r="HNT57" s="560"/>
      <c r="HNU57" s="560"/>
      <c r="HNV57" s="560"/>
      <c r="HNW57" s="560"/>
      <c r="HNX57" s="560"/>
      <c r="HNY57" s="560"/>
      <c r="HNZ57" s="560"/>
      <c r="HOA57" s="560"/>
      <c r="HOB57" s="560"/>
      <c r="HOC57" s="560"/>
      <c r="HOD57" s="560"/>
      <c r="HOE57" s="560"/>
      <c r="HOF57" s="560"/>
      <c r="HOG57" s="560"/>
      <c r="HOH57" s="560"/>
      <c r="HOI57" s="560"/>
      <c r="HOJ57" s="560"/>
      <c r="HOK57" s="560"/>
      <c r="HOL57" s="560"/>
      <c r="HOM57" s="560"/>
      <c r="HON57" s="560"/>
      <c r="HOO57" s="560"/>
      <c r="HOP57" s="560"/>
      <c r="HOQ57" s="560"/>
      <c r="HOR57" s="560"/>
      <c r="HOS57" s="560"/>
      <c r="HOT57" s="560"/>
      <c r="HOU57" s="560"/>
      <c r="HOV57" s="560"/>
      <c r="HOW57" s="560"/>
      <c r="HOX57" s="560"/>
      <c r="HOY57" s="560"/>
      <c r="HOZ57" s="560"/>
      <c r="HPA57" s="560"/>
      <c r="HPB57" s="560"/>
      <c r="HPC57" s="560"/>
      <c r="HPD57" s="560"/>
      <c r="HPE57" s="560"/>
      <c r="HPF57" s="560"/>
      <c r="HPG57" s="560"/>
      <c r="HPH57" s="560"/>
      <c r="HPI57" s="560"/>
      <c r="HPJ57" s="560"/>
      <c r="HPK57" s="560"/>
      <c r="HPL57" s="560"/>
      <c r="HPM57" s="560"/>
      <c r="HPN57" s="560"/>
      <c r="HPO57" s="560"/>
      <c r="HPP57" s="560"/>
      <c r="HPQ57" s="560"/>
      <c r="HPR57" s="560"/>
      <c r="HPS57" s="560"/>
      <c r="HPT57" s="560"/>
      <c r="HPU57" s="560"/>
      <c r="HPV57" s="560"/>
      <c r="HPW57" s="560"/>
      <c r="HPX57" s="560"/>
      <c r="HPY57" s="560"/>
      <c r="HPZ57" s="560"/>
      <c r="HQA57" s="560"/>
      <c r="HQB57" s="560"/>
      <c r="HQC57" s="560"/>
      <c r="HQD57" s="560"/>
      <c r="HQE57" s="560"/>
      <c r="HQF57" s="560"/>
      <c r="HQG57" s="560"/>
      <c r="HQH57" s="560"/>
      <c r="HQI57" s="560"/>
      <c r="HQJ57" s="560"/>
      <c r="HQK57" s="560"/>
      <c r="HQL57" s="560"/>
      <c r="HQM57" s="560"/>
      <c r="HQN57" s="560"/>
      <c r="HQO57" s="560"/>
      <c r="HQP57" s="560"/>
      <c r="HQQ57" s="560"/>
      <c r="HQR57" s="560"/>
      <c r="HQS57" s="560"/>
      <c r="HQT57" s="560"/>
      <c r="HQU57" s="560"/>
      <c r="HQV57" s="560"/>
      <c r="HQW57" s="560"/>
      <c r="HQX57" s="560"/>
      <c r="HQY57" s="560"/>
      <c r="HQZ57" s="560"/>
      <c r="HRA57" s="560"/>
      <c r="HRB57" s="560"/>
      <c r="HRC57" s="560"/>
      <c r="HRD57" s="560"/>
      <c r="HRE57" s="560"/>
      <c r="HRF57" s="560"/>
      <c r="HRG57" s="560"/>
      <c r="HRH57" s="560"/>
      <c r="HRI57" s="560"/>
      <c r="HRJ57" s="560"/>
      <c r="HRK57" s="560"/>
      <c r="HRL57" s="560"/>
      <c r="HRM57" s="560"/>
      <c r="HRN57" s="560"/>
      <c r="HRO57" s="560"/>
      <c r="HRP57" s="560"/>
      <c r="HRQ57" s="560"/>
      <c r="HRR57" s="560"/>
      <c r="HRS57" s="560"/>
      <c r="HRT57" s="560"/>
      <c r="HRU57" s="560"/>
      <c r="HRV57" s="560"/>
      <c r="HRW57" s="560"/>
      <c r="HRX57" s="560"/>
      <c r="HRY57" s="560"/>
      <c r="HRZ57" s="560"/>
      <c r="HSA57" s="560"/>
      <c r="HSB57" s="560"/>
      <c r="HSC57" s="560"/>
      <c r="HSD57" s="560"/>
      <c r="HSE57" s="560"/>
      <c r="HSF57" s="560"/>
      <c r="HSG57" s="560"/>
      <c r="HSH57" s="560"/>
      <c r="HSI57" s="560"/>
      <c r="HSJ57" s="560"/>
      <c r="HSK57" s="560"/>
      <c r="HSL57" s="560"/>
      <c r="HSM57" s="560"/>
      <c r="HSN57" s="560"/>
      <c r="HSO57" s="560"/>
      <c r="HSP57" s="560"/>
      <c r="HSQ57" s="560"/>
      <c r="HSR57" s="560"/>
      <c r="HSS57" s="560"/>
      <c r="HST57" s="560"/>
      <c r="HSU57" s="560"/>
      <c r="HSV57" s="560"/>
      <c r="HSW57" s="560"/>
      <c r="HSX57" s="560"/>
      <c r="HSY57" s="560"/>
      <c r="HSZ57" s="560"/>
      <c r="HTA57" s="560"/>
      <c r="HTB57" s="560"/>
      <c r="HTC57" s="560"/>
      <c r="HTD57" s="560"/>
      <c r="HTE57" s="560"/>
      <c r="HTF57" s="560"/>
      <c r="HTG57" s="560"/>
      <c r="HTH57" s="560"/>
      <c r="HTI57" s="560"/>
      <c r="HTJ57" s="560"/>
      <c r="HTK57" s="560"/>
      <c r="HTL57" s="560"/>
      <c r="HTM57" s="560"/>
      <c r="HTN57" s="560"/>
      <c r="HTO57" s="560"/>
      <c r="HTP57" s="560"/>
      <c r="HTQ57" s="560"/>
      <c r="HTR57" s="560"/>
      <c r="HTS57" s="560"/>
      <c r="HTT57" s="560"/>
      <c r="HTU57" s="560"/>
      <c r="HTV57" s="560"/>
      <c r="HTW57" s="560"/>
      <c r="HTX57" s="560"/>
      <c r="HTY57" s="560"/>
      <c r="HTZ57" s="560"/>
      <c r="HUA57" s="560"/>
      <c r="HUB57" s="560"/>
      <c r="HUC57" s="560"/>
      <c r="HUD57" s="560"/>
      <c r="HUE57" s="560"/>
      <c r="HUF57" s="560"/>
      <c r="HUG57" s="560"/>
      <c r="HUH57" s="560"/>
      <c r="HUI57" s="560"/>
      <c r="HUJ57" s="560"/>
      <c r="HUK57" s="560"/>
      <c r="HUL57" s="560"/>
      <c r="HUM57" s="560"/>
      <c r="HUN57" s="560"/>
      <c r="HUO57" s="560"/>
      <c r="HUP57" s="560"/>
      <c r="HUQ57" s="560"/>
      <c r="HUR57" s="560"/>
      <c r="HUS57" s="560"/>
      <c r="HUT57" s="560"/>
      <c r="HUU57" s="560"/>
      <c r="HUV57" s="560"/>
      <c r="HUW57" s="560"/>
      <c r="HUX57" s="560"/>
      <c r="HUY57" s="560"/>
      <c r="HUZ57" s="560"/>
      <c r="HVA57" s="560"/>
      <c r="HVB57" s="560"/>
      <c r="HVC57" s="560"/>
      <c r="HVD57" s="560"/>
      <c r="HVE57" s="560"/>
      <c r="HVF57" s="560"/>
      <c r="HVG57" s="560"/>
      <c r="HVH57" s="560"/>
      <c r="HVI57" s="560"/>
      <c r="HVJ57" s="560"/>
      <c r="HVK57" s="560"/>
      <c r="HVL57" s="560"/>
      <c r="HVM57" s="560"/>
      <c r="HVN57" s="560"/>
      <c r="HVO57" s="560"/>
      <c r="HVP57" s="560"/>
      <c r="HVQ57" s="560"/>
      <c r="HVR57" s="560"/>
      <c r="HVS57" s="560"/>
      <c r="HVT57" s="560"/>
      <c r="HVU57" s="560"/>
      <c r="HVV57" s="560"/>
      <c r="HVW57" s="560"/>
      <c r="HVX57" s="560"/>
      <c r="HVY57" s="560"/>
      <c r="HVZ57" s="560"/>
      <c r="HWA57" s="560"/>
      <c r="HWB57" s="560"/>
      <c r="HWC57" s="560"/>
      <c r="HWD57" s="560"/>
      <c r="HWE57" s="560"/>
      <c r="HWF57" s="560"/>
      <c r="HWG57" s="560"/>
      <c r="HWH57" s="560"/>
      <c r="HWI57" s="560"/>
      <c r="HWJ57" s="560"/>
      <c r="HWK57" s="560"/>
      <c r="HWL57" s="560"/>
      <c r="HWM57" s="560"/>
      <c r="HWN57" s="560"/>
      <c r="HWO57" s="560"/>
      <c r="HWP57" s="560"/>
      <c r="HWQ57" s="560"/>
      <c r="HWR57" s="560"/>
      <c r="HWS57" s="560"/>
      <c r="HWT57" s="560"/>
      <c r="HWU57" s="560"/>
      <c r="HWV57" s="560"/>
      <c r="HWW57" s="560"/>
      <c r="HWX57" s="560"/>
      <c r="HWY57" s="560"/>
      <c r="HWZ57" s="560"/>
      <c r="HXA57" s="560"/>
      <c r="HXB57" s="560"/>
      <c r="HXC57" s="560"/>
      <c r="HXD57" s="560"/>
      <c r="HXE57" s="560"/>
      <c r="HXF57" s="560"/>
      <c r="HXG57" s="560"/>
      <c r="HXH57" s="560"/>
      <c r="HXI57" s="560"/>
      <c r="HXJ57" s="560"/>
      <c r="HXK57" s="560"/>
      <c r="HXL57" s="560"/>
      <c r="HXM57" s="560"/>
      <c r="HXN57" s="560"/>
      <c r="HXO57" s="560"/>
      <c r="HXP57" s="560"/>
      <c r="HXQ57" s="560"/>
      <c r="HXR57" s="560"/>
      <c r="HXS57" s="560"/>
      <c r="HXT57" s="560"/>
      <c r="HXU57" s="560"/>
      <c r="HXV57" s="560"/>
      <c r="HXW57" s="560"/>
      <c r="HXX57" s="560"/>
      <c r="HXY57" s="560"/>
      <c r="HXZ57" s="560"/>
      <c r="HYA57" s="560"/>
      <c r="HYB57" s="560"/>
      <c r="HYC57" s="560"/>
      <c r="HYD57" s="560"/>
      <c r="HYE57" s="560"/>
      <c r="HYF57" s="560"/>
      <c r="HYG57" s="560"/>
      <c r="HYH57" s="560"/>
      <c r="HYI57" s="560"/>
      <c r="HYJ57" s="560"/>
      <c r="HYK57" s="560"/>
      <c r="HYL57" s="560"/>
      <c r="HYM57" s="560"/>
      <c r="HYN57" s="560"/>
      <c r="HYO57" s="560"/>
      <c r="HYP57" s="560"/>
      <c r="HYQ57" s="560"/>
      <c r="HYR57" s="560"/>
      <c r="HYS57" s="560"/>
      <c r="HYT57" s="560"/>
      <c r="HYU57" s="560"/>
      <c r="HYV57" s="560"/>
      <c r="HYW57" s="560"/>
      <c r="HYX57" s="560"/>
      <c r="HYY57" s="560"/>
      <c r="HYZ57" s="560"/>
      <c r="HZA57" s="560"/>
      <c r="HZB57" s="560"/>
      <c r="HZC57" s="560"/>
      <c r="HZD57" s="560"/>
      <c r="HZE57" s="560"/>
      <c r="HZF57" s="560"/>
      <c r="HZG57" s="560"/>
      <c r="HZH57" s="560"/>
      <c r="HZI57" s="560"/>
      <c r="HZJ57" s="560"/>
      <c r="HZK57" s="560"/>
      <c r="HZL57" s="560"/>
      <c r="HZM57" s="560"/>
      <c r="HZN57" s="560"/>
      <c r="HZO57" s="560"/>
      <c r="HZP57" s="560"/>
      <c r="HZQ57" s="560"/>
      <c r="HZR57" s="560"/>
      <c r="HZS57" s="560"/>
      <c r="HZT57" s="560"/>
      <c r="HZU57" s="560"/>
      <c r="HZV57" s="560"/>
      <c r="HZW57" s="560"/>
      <c r="HZX57" s="560"/>
      <c r="HZY57" s="560"/>
      <c r="HZZ57" s="560"/>
      <c r="IAA57" s="560"/>
      <c r="IAB57" s="560"/>
      <c r="IAC57" s="560"/>
      <c r="IAD57" s="560"/>
      <c r="IAE57" s="560"/>
      <c r="IAF57" s="560"/>
      <c r="IAG57" s="560"/>
      <c r="IAH57" s="560"/>
      <c r="IAI57" s="560"/>
      <c r="IAJ57" s="560"/>
      <c r="IAK57" s="560"/>
      <c r="IAL57" s="560"/>
      <c r="IAM57" s="560"/>
      <c r="IAN57" s="560"/>
      <c r="IAO57" s="560"/>
      <c r="IAP57" s="560"/>
      <c r="IAQ57" s="560"/>
      <c r="IAR57" s="560"/>
      <c r="IAS57" s="560"/>
      <c r="IAT57" s="560"/>
      <c r="IAU57" s="560"/>
      <c r="IAV57" s="560"/>
      <c r="IAW57" s="560"/>
      <c r="IAX57" s="560"/>
      <c r="IAY57" s="560"/>
      <c r="IAZ57" s="560"/>
      <c r="IBA57" s="560"/>
      <c r="IBB57" s="560"/>
      <c r="IBC57" s="560"/>
      <c r="IBD57" s="560"/>
      <c r="IBE57" s="560"/>
      <c r="IBF57" s="560"/>
      <c r="IBG57" s="560"/>
      <c r="IBH57" s="560"/>
      <c r="IBI57" s="560"/>
      <c r="IBJ57" s="560"/>
      <c r="IBK57" s="560"/>
      <c r="IBL57" s="560"/>
      <c r="IBM57" s="560"/>
      <c r="IBN57" s="560"/>
      <c r="IBO57" s="560"/>
      <c r="IBP57" s="560"/>
      <c r="IBQ57" s="560"/>
      <c r="IBR57" s="560"/>
      <c r="IBS57" s="560"/>
      <c r="IBT57" s="560"/>
      <c r="IBU57" s="560"/>
      <c r="IBV57" s="560"/>
      <c r="IBW57" s="560"/>
      <c r="IBX57" s="560"/>
      <c r="IBY57" s="560"/>
      <c r="IBZ57" s="560"/>
      <c r="ICA57" s="560"/>
      <c r="ICB57" s="560"/>
      <c r="ICC57" s="560"/>
      <c r="ICD57" s="560"/>
      <c r="ICE57" s="560"/>
      <c r="ICF57" s="560"/>
      <c r="ICG57" s="560"/>
      <c r="ICH57" s="560"/>
      <c r="ICI57" s="560"/>
      <c r="ICJ57" s="560"/>
      <c r="ICK57" s="560"/>
      <c r="ICL57" s="560"/>
      <c r="ICM57" s="560"/>
      <c r="ICN57" s="560"/>
      <c r="ICO57" s="560"/>
      <c r="ICP57" s="560"/>
      <c r="ICQ57" s="560"/>
      <c r="ICR57" s="560"/>
      <c r="ICS57" s="560"/>
      <c r="ICT57" s="560"/>
      <c r="ICU57" s="560"/>
      <c r="ICV57" s="560"/>
      <c r="ICW57" s="560"/>
      <c r="ICX57" s="560"/>
      <c r="ICY57" s="560"/>
      <c r="ICZ57" s="560"/>
      <c r="IDA57" s="560"/>
      <c r="IDB57" s="560"/>
      <c r="IDC57" s="560"/>
      <c r="IDD57" s="560"/>
      <c r="IDE57" s="560"/>
      <c r="IDF57" s="560"/>
      <c r="IDG57" s="560"/>
      <c r="IDH57" s="560"/>
      <c r="IDI57" s="560"/>
      <c r="IDJ57" s="560"/>
      <c r="IDK57" s="560"/>
      <c r="IDL57" s="560"/>
      <c r="IDM57" s="560"/>
      <c r="IDN57" s="560"/>
      <c r="IDO57" s="560"/>
      <c r="IDP57" s="560"/>
      <c r="IDQ57" s="560"/>
      <c r="IDR57" s="560"/>
      <c r="IDS57" s="560"/>
      <c r="IDT57" s="560"/>
      <c r="IDU57" s="560"/>
      <c r="IDV57" s="560"/>
      <c r="IDW57" s="560"/>
      <c r="IDX57" s="560"/>
      <c r="IDY57" s="560"/>
      <c r="IDZ57" s="560"/>
      <c r="IEA57" s="560"/>
      <c r="IEB57" s="560"/>
      <c r="IEC57" s="560"/>
      <c r="IED57" s="560"/>
      <c r="IEE57" s="560"/>
      <c r="IEF57" s="560"/>
      <c r="IEG57" s="560"/>
      <c r="IEH57" s="560"/>
      <c r="IEI57" s="560"/>
      <c r="IEJ57" s="560"/>
      <c r="IEK57" s="560"/>
      <c r="IEL57" s="560"/>
      <c r="IEM57" s="560"/>
      <c r="IEN57" s="560"/>
      <c r="IEO57" s="560"/>
      <c r="IEP57" s="560"/>
      <c r="IEQ57" s="560"/>
      <c r="IER57" s="560"/>
      <c r="IES57" s="560"/>
      <c r="IET57" s="560"/>
      <c r="IEU57" s="560"/>
      <c r="IEV57" s="560"/>
      <c r="IEW57" s="560"/>
      <c r="IEX57" s="560"/>
      <c r="IEY57" s="560"/>
      <c r="IEZ57" s="560"/>
      <c r="IFA57" s="560"/>
      <c r="IFB57" s="560"/>
      <c r="IFC57" s="560"/>
      <c r="IFD57" s="560"/>
      <c r="IFE57" s="560"/>
      <c r="IFF57" s="560"/>
      <c r="IFG57" s="560"/>
      <c r="IFH57" s="560"/>
      <c r="IFI57" s="560"/>
      <c r="IFJ57" s="560"/>
      <c r="IFK57" s="560"/>
      <c r="IFL57" s="560"/>
      <c r="IFM57" s="560"/>
      <c r="IFN57" s="560"/>
      <c r="IFO57" s="560"/>
      <c r="IFP57" s="560"/>
      <c r="IFQ57" s="560"/>
      <c r="IFR57" s="560"/>
      <c r="IFS57" s="560"/>
      <c r="IFT57" s="560"/>
      <c r="IFU57" s="560"/>
      <c r="IFV57" s="560"/>
      <c r="IFW57" s="560"/>
      <c r="IFX57" s="560"/>
      <c r="IFY57" s="560"/>
      <c r="IFZ57" s="560"/>
      <c r="IGA57" s="560"/>
      <c r="IGB57" s="560"/>
      <c r="IGC57" s="560"/>
      <c r="IGD57" s="560"/>
      <c r="IGE57" s="560"/>
      <c r="IGF57" s="560"/>
      <c r="IGG57" s="560"/>
      <c r="IGH57" s="560"/>
      <c r="IGI57" s="560"/>
      <c r="IGJ57" s="560"/>
      <c r="IGK57" s="560"/>
      <c r="IGL57" s="560"/>
      <c r="IGM57" s="560"/>
      <c r="IGN57" s="560"/>
      <c r="IGO57" s="560"/>
      <c r="IGP57" s="560"/>
      <c r="IGQ57" s="560"/>
      <c r="IGR57" s="560"/>
      <c r="IGS57" s="560"/>
      <c r="IGT57" s="560"/>
      <c r="IGU57" s="560"/>
      <c r="IGV57" s="560"/>
      <c r="IGW57" s="560"/>
      <c r="IGX57" s="560"/>
      <c r="IGY57" s="560"/>
      <c r="IGZ57" s="560"/>
      <c r="IHA57" s="560"/>
      <c r="IHB57" s="560"/>
      <c r="IHC57" s="560"/>
      <c r="IHD57" s="560"/>
      <c r="IHE57" s="560"/>
      <c r="IHF57" s="560"/>
      <c r="IHG57" s="560"/>
      <c r="IHH57" s="560"/>
      <c r="IHI57" s="560"/>
      <c r="IHJ57" s="560"/>
      <c r="IHK57" s="560"/>
      <c r="IHL57" s="560"/>
      <c r="IHM57" s="560"/>
      <c r="IHN57" s="560"/>
      <c r="IHO57" s="560"/>
      <c r="IHP57" s="560"/>
      <c r="IHQ57" s="560"/>
      <c r="IHR57" s="560"/>
      <c r="IHS57" s="560"/>
      <c r="IHT57" s="560"/>
      <c r="IHU57" s="560"/>
      <c r="IHV57" s="560"/>
      <c r="IHW57" s="560"/>
      <c r="IHX57" s="560"/>
      <c r="IHY57" s="560"/>
      <c r="IHZ57" s="560"/>
      <c r="IIA57" s="560"/>
      <c r="IIB57" s="560"/>
      <c r="IIC57" s="560"/>
      <c r="IID57" s="560"/>
      <c r="IIE57" s="560"/>
      <c r="IIF57" s="560"/>
      <c r="IIG57" s="560"/>
      <c r="IIH57" s="560"/>
      <c r="III57" s="560"/>
      <c r="IIJ57" s="560"/>
      <c r="IIK57" s="560"/>
      <c r="IIL57" s="560"/>
      <c r="IIM57" s="560"/>
      <c r="IIN57" s="560"/>
      <c r="IIO57" s="560"/>
      <c r="IIP57" s="560"/>
      <c r="IIQ57" s="560"/>
      <c r="IIR57" s="560"/>
      <c r="IIS57" s="560"/>
      <c r="IIT57" s="560"/>
      <c r="IIU57" s="560"/>
      <c r="IIV57" s="560"/>
      <c r="IIW57" s="560"/>
      <c r="IIX57" s="560"/>
      <c r="IIY57" s="560"/>
      <c r="IIZ57" s="560"/>
      <c r="IJA57" s="560"/>
      <c r="IJB57" s="560"/>
      <c r="IJC57" s="560"/>
      <c r="IJD57" s="560"/>
      <c r="IJE57" s="560"/>
      <c r="IJF57" s="560"/>
      <c r="IJG57" s="560"/>
      <c r="IJH57" s="560"/>
      <c r="IJI57" s="560"/>
      <c r="IJJ57" s="560"/>
      <c r="IJK57" s="560"/>
      <c r="IJL57" s="560"/>
      <c r="IJM57" s="560"/>
      <c r="IJN57" s="560"/>
      <c r="IJO57" s="560"/>
      <c r="IJP57" s="560"/>
      <c r="IJQ57" s="560"/>
      <c r="IJR57" s="560"/>
      <c r="IJS57" s="560"/>
      <c r="IJT57" s="560"/>
      <c r="IJU57" s="560"/>
      <c r="IJV57" s="560"/>
      <c r="IJW57" s="560"/>
      <c r="IJX57" s="560"/>
      <c r="IJY57" s="560"/>
      <c r="IJZ57" s="560"/>
      <c r="IKA57" s="560"/>
      <c r="IKB57" s="560"/>
      <c r="IKC57" s="560"/>
      <c r="IKD57" s="560"/>
      <c r="IKE57" s="560"/>
      <c r="IKF57" s="560"/>
      <c r="IKG57" s="560"/>
      <c r="IKH57" s="560"/>
      <c r="IKI57" s="560"/>
      <c r="IKJ57" s="560"/>
      <c r="IKK57" s="560"/>
      <c r="IKL57" s="560"/>
      <c r="IKM57" s="560"/>
      <c r="IKN57" s="560"/>
      <c r="IKO57" s="560"/>
      <c r="IKP57" s="560"/>
      <c r="IKQ57" s="560"/>
      <c r="IKR57" s="560"/>
      <c r="IKS57" s="560"/>
      <c r="IKT57" s="560"/>
      <c r="IKU57" s="560"/>
      <c r="IKV57" s="560"/>
      <c r="IKW57" s="560"/>
      <c r="IKX57" s="560"/>
      <c r="IKY57" s="560"/>
      <c r="IKZ57" s="560"/>
      <c r="ILA57" s="560"/>
      <c r="ILB57" s="560"/>
      <c r="ILC57" s="560"/>
      <c r="ILD57" s="560"/>
      <c r="ILE57" s="560"/>
      <c r="ILF57" s="560"/>
      <c r="ILG57" s="560"/>
      <c r="ILH57" s="560"/>
      <c r="ILI57" s="560"/>
      <c r="ILJ57" s="560"/>
      <c r="ILK57" s="560"/>
      <c r="ILL57" s="560"/>
      <c r="ILM57" s="560"/>
      <c r="ILN57" s="560"/>
      <c r="ILO57" s="560"/>
      <c r="ILP57" s="560"/>
      <c r="ILQ57" s="560"/>
      <c r="ILR57" s="560"/>
      <c r="ILS57" s="560"/>
      <c r="ILT57" s="560"/>
      <c r="ILU57" s="560"/>
      <c r="ILV57" s="560"/>
      <c r="ILW57" s="560"/>
      <c r="ILX57" s="560"/>
      <c r="ILY57" s="560"/>
      <c r="ILZ57" s="560"/>
      <c r="IMA57" s="560"/>
      <c r="IMB57" s="560"/>
      <c r="IMC57" s="560"/>
      <c r="IMD57" s="560"/>
      <c r="IME57" s="560"/>
      <c r="IMF57" s="560"/>
      <c r="IMG57" s="560"/>
      <c r="IMH57" s="560"/>
      <c r="IMI57" s="560"/>
      <c r="IMJ57" s="560"/>
      <c r="IMK57" s="560"/>
      <c r="IML57" s="560"/>
      <c r="IMM57" s="560"/>
      <c r="IMN57" s="560"/>
      <c r="IMO57" s="560"/>
      <c r="IMP57" s="560"/>
      <c r="IMQ57" s="560"/>
      <c r="IMR57" s="560"/>
      <c r="IMS57" s="560"/>
      <c r="IMT57" s="560"/>
      <c r="IMU57" s="560"/>
      <c r="IMV57" s="560"/>
      <c r="IMW57" s="560"/>
      <c r="IMX57" s="560"/>
      <c r="IMY57" s="560"/>
      <c r="IMZ57" s="560"/>
      <c r="INA57" s="560"/>
      <c r="INB57" s="560"/>
      <c r="INC57" s="560"/>
      <c r="IND57" s="560"/>
      <c r="INE57" s="560"/>
      <c r="INF57" s="560"/>
      <c r="ING57" s="560"/>
      <c r="INH57" s="560"/>
      <c r="INI57" s="560"/>
      <c r="INJ57" s="560"/>
      <c r="INK57" s="560"/>
      <c r="INL57" s="560"/>
      <c r="INM57" s="560"/>
      <c r="INN57" s="560"/>
      <c r="INO57" s="560"/>
      <c r="INP57" s="560"/>
      <c r="INQ57" s="560"/>
      <c r="INR57" s="560"/>
      <c r="INS57" s="560"/>
      <c r="INT57" s="560"/>
      <c r="INU57" s="560"/>
      <c r="INV57" s="560"/>
      <c r="INW57" s="560"/>
      <c r="INX57" s="560"/>
      <c r="INY57" s="560"/>
      <c r="INZ57" s="560"/>
      <c r="IOA57" s="560"/>
      <c r="IOB57" s="560"/>
      <c r="IOC57" s="560"/>
      <c r="IOD57" s="560"/>
      <c r="IOE57" s="560"/>
      <c r="IOF57" s="560"/>
      <c r="IOG57" s="560"/>
      <c r="IOH57" s="560"/>
      <c r="IOI57" s="560"/>
      <c r="IOJ57" s="560"/>
      <c r="IOK57" s="560"/>
      <c r="IOL57" s="560"/>
      <c r="IOM57" s="560"/>
      <c r="ION57" s="560"/>
      <c r="IOO57" s="560"/>
      <c r="IOP57" s="560"/>
      <c r="IOQ57" s="560"/>
      <c r="IOR57" s="560"/>
      <c r="IOS57" s="560"/>
      <c r="IOT57" s="560"/>
      <c r="IOU57" s="560"/>
      <c r="IOV57" s="560"/>
      <c r="IOW57" s="560"/>
      <c r="IOX57" s="560"/>
      <c r="IOY57" s="560"/>
      <c r="IOZ57" s="560"/>
      <c r="IPA57" s="560"/>
      <c r="IPB57" s="560"/>
      <c r="IPC57" s="560"/>
      <c r="IPD57" s="560"/>
      <c r="IPE57" s="560"/>
      <c r="IPF57" s="560"/>
      <c r="IPG57" s="560"/>
      <c r="IPH57" s="560"/>
      <c r="IPI57" s="560"/>
      <c r="IPJ57" s="560"/>
      <c r="IPK57" s="560"/>
      <c r="IPL57" s="560"/>
      <c r="IPM57" s="560"/>
      <c r="IPN57" s="560"/>
      <c r="IPO57" s="560"/>
      <c r="IPP57" s="560"/>
      <c r="IPQ57" s="560"/>
      <c r="IPR57" s="560"/>
      <c r="IPS57" s="560"/>
      <c r="IPT57" s="560"/>
      <c r="IPU57" s="560"/>
      <c r="IPV57" s="560"/>
      <c r="IPW57" s="560"/>
      <c r="IPX57" s="560"/>
      <c r="IPY57" s="560"/>
      <c r="IPZ57" s="560"/>
      <c r="IQA57" s="560"/>
      <c r="IQB57" s="560"/>
      <c r="IQC57" s="560"/>
      <c r="IQD57" s="560"/>
      <c r="IQE57" s="560"/>
      <c r="IQF57" s="560"/>
      <c r="IQG57" s="560"/>
      <c r="IQH57" s="560"/>
      <c r="IQI57" s="560"/>
      <c r="IQJ57" s="560"/>
      <c r="IQK57" s="560"/>
      <c r="IQL57" s="560"/>
      <c r="IQM57" s="560"/>
      <c r="IQN57" s="560"/>
      <c r="IQO57" s="560"/>
      <c r="IQP57" s="560"/>
      <c r="IQQ57" s="560"/>
      <c r="IQR57" s="560"/>
      <c r="IQS57" s="560"/>
      <c r="IQT57" s="560"/>
      <c r="IQU57" s="560"/>
      <c r="IQV57" s="560"/>
      <c r="IQW57" s="560"/>
      <c r="IQX57" s="560"/>
      <c r="IQY57" s="560"/>
      <c r="IQZ57" s="560"/>
      <c r="IRA57" s="560"/>
      <c r="IRB57" s="560"/>
      <c r="IRC57" s="560"/>
      <c r="IRD57" s="560"/>
      <c r="IRE57" s="560"/>
      <c r="IRF57" s="560"/>
      <c r="IRG57" s="560"/>
      <c r="IRH57" s="560"/>
      <c r="IRI57" s="560"/>
      <c r="IRJ57" s="560"/>
      <c r="IRK57" s="560"/>
      <c r="IRL57" s="560"/>
      <c r="IRM57" s="560"/>
      <c r="IRN57" s="560"/>
      <c r="IRO57" s="560"/>
      <c r="IRP57" s="560"/>
      <c r="IRQ57" s="560"/>
      <c r="IRR57" s="560"/>
      <c r="IRS57" s="560"/>
      <c r="IRT57" s="560"/>
      <c r="IRU57" s="560"/>
      <c r="IRV57" s="560"/>
      <c r="IRW57" s="560"/>
      <c r="IRX57" s="560"/>
      <c r="IRY57" s="560"/>
      <c r="IRZ57" s="560"/>
      <c r="ISA57" s="560"/>
      <c r="ISB57" s="560"/>
      <c r="ISC57" s="560"/>
      <c r="ISD57" s="560"/>
      <c r="ISE57" s="560"/>
      <c r="ISF57" s="560"/>
      <c r="ISG57" s="560"/>
      <c r="ISH57" s="560"/>
      <c r="ISI57" s="560"/>
      <c r="ISJ57" s="560"/>
      <c r="ISK57" s="560"/>
      <c r="ISL57" s="560"/>
      <c r="ISM57" s="560"/>
      <c r="ISN57" s="560"/>
      <c r="ISO57" s="560"/>
      <c r="ISP57" s="560"/>
      <c r="ISQ57" s="560"/>
      <c r="ISR57" s="560"/>
      <c r="ISS57" s="560"/>
      <c r="IST57" s="560"/>
      <c r="ISU57" s="560"/>
      <c r="ISV57" s="560"/>
      <c r="ISW57" s="560"/>
      <c r="ISX57" s="560"/>
      <c r="ISY57" s="560"/>
      <c r="ISZ57" s="560"/>
      <c r="ITA57" s="560"/>
      <c r="ITB57" s="560"/>
      <c r="ITC57" s="560"/>
      <c r="ITD57" s="560"/>
      <c r="ITE57" s="560"/>
      <c r="ITF57" s="560"/>
      <c r="ITG57" s="560"/>
      <c r="ITH57" s="560"/>
      <c r="ITI57" s="560"/>
      <c r="ITJ57" s="560"/>
      <c r="ITK57" s="560"/>
      <c r="ITL57" s="560"/>
      <c r="ITM57" s="560"/>
      <c r="ITN57" s="560"/>
      <c r="ITO57" s="560"/>
      <c r="ITP57" s="560"/>
      <c r="ITQ57" s="560"/>
      <c r="ITR57" s="560"/>
      <c r="ITS57" s="560"/>
      <c r="ITT57" s="560"/>
      <c r="ITU57" s="560"/>
      <c r="ITV57" s="560"/>
      <c r="ITW57" s="560"/>
      <c r="ITX57" s="560"/>
      <c r="ITY57" s="560"/>
      <c r="ITZ57" s="560"/>
      <c r="IUA57" s="560"/>
      <c r="IUB57" s="560"/>
      <c r="IUC57" s="560"/>
      <c r="IUD57" s="560"/>
      <c r="IUE57" s="560"/>
      <c r="IUF57" s="560"/>
      <c r="IUG57" s="560"/>
      <c r="IUH57" s="560"/>
      <c r="IUI57" s="560"/>
      <c r="IUJ57" s="560"/>
      <c r="IUK57" s="560"/>
      <c r="IUL57" s="560"/>
      <c r="IUM57" s="560"/>
      <c r="IUN57" s="560"/>
      <c r="IUO57" s="560"/>
      <c r="IUP57" s="560"/>
      <c r="IUQ57" s="560"/>
      <c r="IUR57" s="560"/>
      <c r="IUS57" s="560"/>
      <c r="IUT57" s="560"/>
      <c r="IUU57" s="560"/>
      <c r="IUV57" s="560"/>
      <c r="IUW57" s="560"/>
      <c r="IUX57" s="560"/>
      <c r="IUY57" s="560"/>
      <c r="IUZ57" s="560"/>
      <c r="IVA57" s="560"/>
      <c r="IVB57" s="560"/>
      <c r="IVC57" s="560"/>
      <c r="IVD57" s="560"/>
      <c r="IVE57" s="560"/>
      <c r="IVF57" s="560"/>
      <c r="IVG57" s="560"/>
      <c r="IVH57" s="560"/>
      <c r="IVI57" s="560"/>
      <c r="IVJ57" s="560"/>
      <c r="IVK57" s="560"/>
      <c r="IVL57" s="560"/>
      <c r="IVM57" s="560"/>
      <c r="IVN57" s="560"/>
      <c r="IVO57" s="560"/>
      <c r="IVP57" s="560"/>
      <c r="IVQ57" s="560"/>
      <c r="IVR57" s="560"/>
      <c r="IVS57" s="560"/>
      <c r="IVT57" s="560"/>
      <c r="IVU57" s="560"/>
      <c r="IVV57" s="560"/>
      <c r="IVW57" s="560"/>
      <c r="IVX57" s="560"/>
      <c r="IVY57" s="560"/>
      <c r="IVZ57" s="560"/>
      <c r="IWA57" s="560"/>
      <c r="IWB57" s="560"/>
      <c r="IWC57" s="560"/>
      <c r="IWD57" s="560"/>
      <c r="IWE57" s="560"/>
      <c r="IWF57" s="560"/>
      <c r="IWG57" s="560"/>
      <c r="IWH57" s="560"/>
      <c r="IWI57" s="560"/>
      <c r="IWJ57" s="560"/>
      <c r="IWK57" s="560"/>
      <c r="IWL57" s="560"/>
      <c r="IWM57" s="560"/>
      <c r="IWN57" s="560"/>
      <c r="IWO57" s="560"/>
      <c r="IWP57" s="560"/>
      <c r="IWQ57" s="560"/>
      <c r="IWR57" s="560"/>
      <c r="IWS57" s="560"/>
      <c r="IWT57" s="560"/>
      <c r="IWU57" s="560"/>
      <c r="IWV57" s="560"/>
      <c r="IWW57" s="560"/>
      <c r="IWX57" s="560"/>
      <c r="IWY57" s="560"/>
      <c r="IWZ57" s="560"/>
      <c r="IXA57" s="560"/>
      <c r="IXB57" s="560"/>
      <c r="IXC57" s="560"/>
      <c r="IXD57" s="560"/>
      <c r="IXE57" s="560"/>
      <c r="IXF57" s="560"/>
      <c r="IXG57" s="560"/>
      <c r="IXH57" s="560"/>
      <c r="IXI57" s="560"/>
      <c r="IXJ57" s="560"/>
      <c r="IXK57" s="560"/>
      <c r="IXL57" s="560"/>
      <c r="IXM57" s="560"/>
      <c r="IXN57" s="560"/>
      <c r="IXO57" s="560"/>
      <c r="IXP57" s="560"/>
      <c r="IXQ57" s="560"/>
      <c r="IXR57" s="560"/>
      <c r="IXS57" s="560"/>
      <c r="IXT57" s="560"/>
      <c r="IXU57" s="560"/>
      <c r="IXV57" s="560"/>
      <c r="IXW57" s="560"/>
      <c r="IXX57" s="560"/>
      <c r="IXY57" s="560"/>
      <c r="IXZ57" s="560"/>
      <c r="IYA57" s="560"/>
      <c r="IYB57" s="560"/>
      <c r="IYC57" s="560"/>
      <c r="IYD57" s="560"/>
      <c r="IYE57" s="560"/>
      <c r="IYF57" s="560"/>
      <c r="IYG57" s="560"/>
      <c r="IYH57" s="560"/>
      <c r="IYI57" s="560"/>
      <c r="IYJ57" s="560"/>
      <c r="IYK57" s="560"/>
      <c r="IYL57" s="560"/>
      <c r="IYM57" s="560"/>
      <c r="IYN57" s="560"/>
      <c r="IYO57" s="560"/>
      <c r="IYP57" s="560"/>
      <c r="IYQ57" s="560"/>
      <c r="IYR57" s="560"/>
      <c r="IYS57" s="560"/>
      <c r="IYT57" s="560"/>
      <c r="IYU57" s="560"/>
      <c r="IYV57" s="560"/>
      <c r="IYW57" s="560"/>
      <c r="IYX57" s="560"/>
      <c r="IYY57" s="560"/>
      <c r="IYZ57" s="560"/>
      <c r="IZA57" s="560"/>
      <c r="IZB57" s="560"/>
      <c r="IZC57" s="560"/>
      <c r="IZD57" s="560"/>
      <c r="IZE57" s="560"/>
      <c r="IZF57" s="560"/>
      <c r="IZG57" s="560"/>
      <c r="IZH57" s="560"/>
      <c r="IZI57" s="560"/>
      <c r="IZJ57" s="560"/>
      <c r="IZK57" s="560"/>
      <c r="IZL57" s="560"/>
      <c r="IZM57" s="560"/>
      <c r="IZN57" s="560"/>
      <c r="IZO57" s="560"/>
      <c r="IZP57" s="560"/>
      <c r="IZQ57" s="560"/>
      <c r="IZR57" s="560"/>
      <c r="IZS57" s="560"/>
      <c r="IZT57" s="560"/>
      <c r="IZU57" s="560"/>
      <c r="IZV57" s="560"/>
      <c r="IZW57" s="560"/>
      <c r="IZX57" s="560"/>
      <c r="IZY57" s="560"/>
      <c r="IZZ57" s="560"/>
      <c r="JAA57" s="560"/>
      <c r="JAB57" s="560"/>
      <c r="JAC57" s="560"/>
      <c r="JAD57" s="560"/>
      <c r="JAE57" s="560"/>
      <c r="JAF57" s="560"/>
      <c r="JAG57" s="560"/>
      <c r="JAH57" s="560"/>
      <c r="JAI57" s="560"/>
      <c r="JAJ57" s="560"/>
      <c r="JAK57" s="560"/>
      <c r="JAL57" s="560"/>
      <c r="JAM57" s="560"/>
      <c r="JAN57" s="560"/>
      <c r="JAO57" s="560"/>
      <c r="JAP57" s="560"/>
      <c r="JAQ57" s="560"/>
      <c r="JAR57" s="560"/>
      <c r="JAS57" s="560"/>
      <c r="JAT57" s="560"/>
      <c r="JAU57" s="560"/>
      <c r="JAV57" s="560"/>
      <c r="JAW57" s="560"/>
      <c r="JAX57" s="560"/>
      <c r="JAY57" s="560"/>
      <c r="JAZ57" s="560"/>
      <c r="JBA57" s="560"/>
      <c r="JBB57" s="560"/>
      <c r="JBC57" s="560"/>
      <c r="JBD57" s="560"/>
      <c r="JBE57" s="560"/>
      <c r="JBF57" s="560"/>
      <c r="JBG57" s="560"/>
      <c r="JBH57" s="560"/>
      <c r="JBI57" s="560"/>
      <c r="JBJ57" s="560"/>
      <c r="JBK57" s="560"/>
      <c r="JBL57" s="560"/>
      <c r="JBM57" s="560"/>
      <c r="JBN57" s="560"/>
      <c r="JBO57" s="560"/>
      <c r="JBP57" s="560"/>
      <c r="JBQ57" s="560"/>
      <c r="JBR57" s="560"/>
      <c r="JBS57" s="560"/>
      <c r="JBT57" s="560"/>
      <c r="JBU57" s="560"/>
      <c r="JBV57" s="560"/>
      <c r="JBW57" s="560"/>
      <c r="JBX57" s="560"/>
      <c r="JBY57" s="560"/>
      <c r="JBZ57" s="560"/>
      <c r="JCA57" s="560"/>
      <c r="JCB57" s="560"/>
      <c r="JCC57" s="560"/>
      <c r="JCD57" s="560"/>
      <c r="JCE57" s="560"/>
      <c r="JCF57" s="560"/>
      <c r="JCG57" s="560"/>
      <c r="JCH57" s="560"/>
      <c r="JCI57" s="560"/>
      <c r="JCJ57" s="560"/>
      <c r="JCK57" s="560"/>
      <c r="JCL57" s="560"/>
      <c r="JCM57" s="560"/>
      <c r="JCN57" s="560"/>
      <c r="JCO57" s="560"/>
      <c r="JCP57" s="560"/>
      <c r="JCQ57" s="560"/>
      <c r="JCR57" s="560"/>
      <c r="JCS57" s="560"/>
      <c r="JCT57" s="560"/>
      <c r="JCU57" s="560"/>
      <c r="JCV57" s="560"/>
      <c r="JCW57" s="560"/>
      <c r="JCX57" s="560"/>
      <c r="JCY57" s="560"/>
      <c r="JCZ57" s="560"/>
      <c r="JDA57" s="560"/>
      <c r="JDB57" s="560"/>
      <c r="JDC57" s="560"/>
      <c r="JDD57" s="560"/>
      <c r="JDE57" s="560"/>
      <c r="JDF57" s="560"/>
      <c r="JDG57" s="560"/>
      <c r="JDH57" s="560"/>
      <c r="JDI57" s="560"/>
      <c r="JDJ57" s="560"/>
      <c r="JDK57" s="560"/>
      <c r="JDL57" s="560"/>
      <c r="JDM57" s="560"/>
      <c r="JDN57" s="560"/>
      <c r="JDO57" s="560"/>
      <c r="JDP57" s="560"/>
      <c r="JDQ57" s="560"/>
      <c r="JDR57" s="560"/>
      <c r="JDS57" s="560"/>
      <c r="JDT57" s="560"/>
      <c r="JDU57" s="560"/>
      <c r="JDV57" s="560"/>
      <c r="JDW57" s="560"/>
      <c r="JDX57" s="560"/>
      <c r="JDY57" s="560"/>
      <c r="JDZ57" s="560"/>
      <c r="JEA57" s="560"/>
      <c r="JEB57" s="560"/>
      <c r="JEC57" s="560"/>
      <c r="JED57" s="560"/>
      <c r="JEE57" s="560"/>
      <c r="JEF57" s="560"/>
      <c r="JEG57" s="560"/>
      <c r="JEH57" s="560"/>
      <c r="JEI57" s="560"/>
      <c r="JEJ57" s="560"/>
      <c r="JEK57" s="560"/>
      <c r="JEL57" s="560"/>
      <c r="JEM57" s="560"/>
      <c r="JEN57" s="560"/>
      <c r="JEO57" s="560"/>
      <c r="JEP57" s="560"/>
      <c r="JEQ57" s="560"/>
      <c r="JER57" s="560"/>
      <c r="JES57" s="560"/>
      <c r="JET57" s="560"/>
      <c r="JEU57" s="560"/>
      <c r="JEV57" s="560"/>
      <c r="JEW57" s="560"/>
      <c r="JEX57" s="560"/>
      <c r="JEY57" s="560"/>
      <c r="JEZ57" s="560"/>
      <c r="JFA57" s="560"/>
      <c r="JFB57" s="560"/>
      <c r="JFC57" s="560"/>
      <c r="JFD57" s="560"/>
      <c r="JFE57" s="560"/>
      <c r="JFF57" s="560"/>
      <c r="JFG57" s="560"/>
      <c r="JFH57" s="560"/>
      <c r="JFI57" s="560"/>
      <c r="JFJ57" s="560"/>
      <c r="JFK57" s="560"/>
      <c r="JFL57" s="560"/>
      <c r="JFM57" s="560"/>
      <c r="JFN57" s="560"/>
      <c r="JFO57" s="560"/>
      <c r="JFP57" s="560"/>
      <c r="JFQ57" s="560"/>
      <c r="JFR57" s="560"/>
      <c r="JFS57" s="560"/>
      <c r="JFT57" s="560"/>
      <c r="JFU57" s="560"/>
      <c r="JFV57" s="560"/>
      <c r="JFW57" s="560"/>
      <c r="JFX57" s="560"/>
      <c r="JFY57" s="560"/>
      <c r="JFZ57" s="560"/>
      <c r="JGA57" s="560"/>
      <c r="JGB57" s="560"/>
      <c r="JGC57" s="560"/>
      <c r="JGD57" s="560"/>
      <c r="JGE57" s="560"/>
      <c r="JGF57" s="560"/>
      <c r="JGG57" s="560"/>
      <c r="JGH57" s="560"/>
      <c r="JGI57" s="560"/>
      <c r="JGJ57" s="560"/>
      <c r="JGK57" s="560"/>
      <c r="JGL57" s="560"/>
      <c r="JGM57" s="560"/>
      <c r="JGN57" s="560"/>
      <c r="JGO57" s="560"/>
      <c r="JGP57" s="560"/>
      <c r="JGQ57" s="560"/>
      <c r="JGR57" s="560"/>
      <c r="JGS57" s="560"/>
      <c r="JGT57" s="560"/>
      <c r="JGU57" s="560"/>
      <c r="JGV57" s="560"/>
      <c r="JGW57" s="560"/>
      <c r="JGX57" s="560"/>
      <c r="JGY57" s="560"/>
      <c r="JGZ57" s="560"/>
      <c r="JHA57" s="560"/>
      <c r="JHB57" s="560"/>
      <c r="JHC57" s="560"/>
      <c r="JHD57" s="560"/>
      <c r="JHE57" s="560"/>
      <c r="JHF57" s="560"/>
      <c r="JHG57" s="560"/>
      <c r="JHH57" s="560"/>
      <c r="JHI57" s="560"/>
      <c r="JHJ57" s="560"/>
      <c r="JHK57" s="560"/>
      <c r="JHL57" s="560"/>
      <c r="JHM57" s="560"/>
      <c r="JHN57" s="560"/>
      <c r="JHO57" s="560"/>
      <c r="JHP57" s="560"/>
      <c r="JHQ57" s="560"/>
      <c r="JHR57" s="560"/>
      <c r="JHS57" s="560"/>
      <c r="JHT57" s="560"/>
      <c r="JHU57" s="560"/>
      <c r="JHV57" s="560"/>
      <c r="JHW57" s="560"/>
      <c r="JHX57" s="560"/>
      <c r="JHY57" s="560"/>
      <c r="JHZ57" s="560"/>
      <c r="JIA57" s="560"/>
      <c r="JIB57" s="560"/>
      <c r="JIC57" s="560"/>
      <c r="JID57" s="560"/>
      <c r="JIE57" s="560"/>
      <c r="JIF57" s="560"/>
      <c r="JIG57" s="560"/>
      <c r="JIH57" s="560"/>
      <c r="JII57" s="560"/>
      <c r="JIJ57" s="560"/>
      <c r="JIK57" s="560"/>
      <c r="JIL57" s="560"/>
      <c r="JIM57" s="560"/>
      <c r="JIN57" s="560"/>
      <c r="JIO57" s="560"/>
      <c r="JIP57" s="560"/>
      <c r="JIQ57" s="560"/>
      <c r="JIR57" s="560"/>
      <c r="JIS57" s="560"/>
      <c r="JIT57" s="560"/>
      <c r="JIU57" s="560"/>
      <c r="JIV57" s="560"/>
      <c r="JIW57" s="560"/>
      <c r="JIX57" s="560"/>
      <c r="JIY57" s="560"/>
      <c r="JIZ57" s="560"/>
      <c r="JJA57" s="560"/>
      <c r="JJB57" s="560"/>
      <c r="JJC57" s="560"/>
      <c r="JJD57" s="560"/>
      <c r="JJE57" s="560"/>
      <c r="JJF57" s="560"/>
      <c r="JJG57" s="560"/>
      <c r="JJH57" s="560"/>
      <c r="JJI57" s="560"/>
      <c r="JJJ57" s="560"/>
      <c r="JJK57" s="560"/>
      <c r="JJL57" s="560"/>
      <c r="JJM57" s="560"/>
      <c r="JJN57" s="560"/>
      <c r="JJO57" s="560"/>
      <c r="JJP57" s="560"/>
      <c r="JJQ57" s="560"/>
      <c r="JJR57" s="560"/>
      <c r="JJS57" s="560"/>
      <c r="JJT57" s="560"/>
      <c r="JJU57" s="560"/>
      <c r="JJV57" s="560"/>
      <c r="JJW57" s="560"/>
      <c r="JJX57" s="560"/>
      <c r="JJY57" s="560"/>
      <c r="JJZ57" s="560"/>
      <c r="JKA57" s="560"/>
      <c r="JKB57" s="560"/>
      <c r="JKC57" s="560"/>
      <c r="JKD57" s="560"/>
      <c r="JKE57" s="560"/>
      <c r="JKF57" s="560"/>
      <c r="JKG57" s="560"/>
      <c r="JKH57" s="560"/>
      <c r="JKI57" s="560"/>
      <c r="JKJ57" s="560"/>
      <c r="JKK57" s="560"/>
      <c r="JKL57" s="560"/>
      <c r="JKM57" s="560"/>
      <c r="JKN57" s="560"/>
      <c r="JKO57" s="560"/>
      <c r="JKP57" s="560"/>
      <c r="JKQ57" s="560"/>
      <c r="JKR57" s="560"/>
      <c r="JKS57" s="560"/>
      <c r="JKT57" s="560"/>
      <c r="JKU57" s="560"/>
      <c r="JKV57" s="560"/>
      <c r="JKW57" s="560"/>
      <c r="JKX57" s="560"/>
      <c r="JKY57" s="560"/>
      <c r="JKZ57" s="560"/>
      <c r="JLA57" s="560"/>
      <c r="JLB57" s="560"/>
      <c r="JLC57" s="560"/>
      <c r="JLD57" s="560"/>
      <c r="JLE57" s="560"/>
      <c r="JLF57" s="560"/>
      <c r="JLG57" s="560"/>
      <c r="JLH57" s="560"/>
      <c r="JLI57" s="560"/>
      <c r="JLJ57" s="560"/>
      <c r="JLK57" s="560"/>
      <c r="JLL57" s="560"/>
      <c r="JLM57" s="560"/>
      <c r="JLN57" s="560"/>
      <c r="JLO57" s="560"/>
      <c r="JLP57" s="560"/>
      <c r="JLQ57" s="560"/>
      <c r="JLR57" s="560"/>
      <c r="JLS57" s="560"/>
      <c r="JLT57" s="560"/>
      <c r="JLU57" s="560"/>
      <c r="JLV57" s="560"/>
      <c r="JLW57" s="560"/>
      <c r="JLX57" s="560"/>
      <c r="JLY57" s="560"/>
      <c r="JLZ57" s="560"/>
      <c r="JMA57" s="560"/>
      <c r="JMB57" s="560"/>
      <c r="JMC57" s="560"/>
      <c r="JMD57" s="560"/>
      <c r="JME57" s="560"/>
      <c r="JMF57" s="560"/>
      <c r="JMG57" s="560"/>
      <c r="JMH57" s="560"/>
      <c r="JMI57" s="560"/>
      <c r="JMJ57" s="560"/>
      <c r="JMK57" s="560"/>
      <c r="JML57" s="560"/>
      <c r="JMM57" s="560"/>
      <c r="JMN57" s="560"/>
      <c r="JMO57" s="560"/>
      <c r="JMP57" s="560"/>
      <c r="JMQ57" s="560"/>
      <c r="JMR57" s="560"/>
      <c r="JMS57" s="560"/>
      <c r="JMT57" s="560"/>
      <c r="JMU57" s="560"/>
      <c r="JMV57" s="560"/>
      <c r="JMW57" s="560"/>
      <c r="JMX57" s="560"/>
      <c r="JMY57" s="560"/>
      <c r="JMZ57" s="560"/>
      <c r="JNA57" s="560"/>
      <c r="JNB57" s="560"/>
      <c r="JNC57" s="560"/>
      <c r="JND57" s="560"/>
      <c r="JNE57" s="560"/>
      <c r="JNF57" s="560"/>
      <c r="JNG57" s="560"/>
      <c r="JNH57" s="560"/>
      <c r="JNI57" s="560"/>
      <c r="JNJ57" s="560"/>
      <c r="JNK57" s="560"/>
      <c r="JNL57" s="560"/>
      <c r="JNM57" s="560"/>
      <c r="JNN57" s="560"/>
      <c r="JNO57" s="560"/>
      <c r="JNP57" s="560"/>
      <c r="JNQ57" s="560"/>
      <c r="JNR57" s="560"/>
      <c r="JNS57" s="560"/>
      <c r="JNT57" s="560"/>
      <c r="JNU57" s="560"/>
      <c r="JNV57" s="560"/>
      <c r="JNW57" s="560"/>
      <c r="JNX57" s="560"/>
      <c r="JNY57" s="560"/>
      <c r="JNZ57" s="560"/>
      <c r="JOA57" s="560"/>
      <c r="JOB57" s="560"/>
      <c r="JOC57" s="560"/>
      <c r="JOD57" s="560"/>
      <c r="JOE57" s="560"/>
      <c r="JOF57" s="560"/>
      <c r="JOG57" s="560"/>
      <c r="JOH57" s="560"/>
      <c r="JOI57" s="560"/>
      <c r="JOJ57" s="560"/>
      <c r="JOK57" s="560"/>
      <c r="JOL57" s="560"/>
      <c r="JOM57" s="560"/>
      <c r="JON57" s="560"/>
      <c r="JOO57" s="560"/>
      <c r="JOP57" s="560"/>
      <c r="JOQ57" s="560"/>
      <c r="JOR57" s="560"/>
      <c r="JOS57" s="560"/>
      <c r="JOT57" s="560"/>
      <c r="JOU57" s="560"/>
      <c r="JOV57" s="560"/>
      <c r="JOW57" s="560"/>
      <c r="JOX57" s="560"/>
      <c r="JOY57" s="560"/>
      <c r="JOZ57" s="560"/>
      <c r="JPA57" s="560"/>
      <c r="JPB57" s="560"/>
      <c r="JPC57" s="560"/>
      <c r="JPD57" s="560"/>
      <c r="JPE57" s="560"/>
      <c r="JPF57" s="560"/>
      <c r="JPG57" s="560"/>
      <c r="JPH57" s="560"/>
      <c r="JPI57" s="560"/>
      <c r="JPJ57" s="560"/>
      <c r="JPK57" s="560"/>
      <c r="JPL57" s="560"/>
      <c r="JPM57" s="560"/>
      <c r="JPN57" s="560"/>
      <c r="JPO57" s="560"/>
      <c r="JPP57" s="560"/>
      <c r="JPQ57" s="560"/>
      <c r="JPR57" s="560"/>
      <c r="JPS57" s="560"/>
      <c r="JPT57" s="560"/>
      <c r="JPU57" s="560"/>
      <c r="JPV57" s="560"/>
      <c r="JPW57" s="560"/>
      <c r="JPX57" s="560"/>
      <c r="JPY57" s="560"/>
      <c r="JPZ57" s="560"/>
      <c r="JQA57" s="560"/>
      <c r="JQB57" s="560"/>
      <c r="JQC57" s="560"/>
      <c r="JQD57" s="560"/>
      <c r="JQE57" s="560"/>
      <c r="JQF57" s="560"/>
      <c r="JQG57" s="560"/>
      <c r="JQH57" s="560"/>
      <c r="JQI57" s="560"/>
      <c r="JQJ57" s="560"/>
      <c r="JQK57" s="560"/>
      <c r="JQL57" s="560"/>
      <c r="JQM57" s="560"/>
      <c r="JQN57" s="560"/>
      <c r="JQO57" s="560"/>
      <c r="JQP57" s="560"/>
      <c r="JQQ57" s="560"/>
      <c r="JQR57" s="560"/>
      <c r="JQS57" s="560"/>
      <c r="JQT57" s="560"/>
      <c r="JQU57" s="560"/>
      <c r="JQV57" s="560"/>
      <c r="JQW57" s="560"/>
      <c r="JQX57" s="560"/>
      <c r="JQY57" s="560"/>
      <c r="JQZ57" s="560"/>
      <c r="JRA57" s="560"/>
      <c r="JRB57" s="560"/>
      <c r="JRC57" s="560"/>
      <c r="JRD57" s="560"/>
      <c r="JRE57" s="560"/>
      <c r="JRF57" s="560"/>
      <c r="JRG57" s="560"/>
      <c r="JRH57" s="560"/>
      <c r="JRI57" s="560"/>
      <c r="JRJ57" s="560"/>
      <c r="JRK57" s="560"/>
      <c r="JRL57" s="560"/>
      <c r="JRM57" s="560"/>
      <c r="JRN57" s="560"/>
      <c r="JRO57" s="560"/>
      <c r="JRP57" s="560"/>
      <c r="JRQ57" s="560"/>
      <c r="JRR57" s="560"/>
      <c r="JRS57" s="560"/>
      <c r="JRT57" s="560"/>
      <c r="JRU57" s="560"/>
      <c r="JRV57" s="560"/>
      <c r="JRW57" s="560"/>
      <c r="JRX57" s="560"/>
      <c r="JRY57" s="560"/>
      <c r="JRZ57" s="560"/>
      <c r="JSA57" s="560"/>
      <c r="JSB57" s="560"/>
      <c r="JSC57" s="560"/>
      <c r="JSD57" s="560"/>
      <c r="JSE57" s="560"/>
      <c r="JSF57" s="560"/>
      <c r="JSG57" s="560"/>
      <c r="JSH57" s="560"/>
      <c r="JSI57" s="560"/>
      <c r="JSJ57" s="560"/>
      <c r="JSK57" s="560"/>
      <c r="JSL57" s="560"/>
      <c r="JSM57" s="560"/>
      <c r="JSN57" s="560"/>
      <c r="JSO57" s="560"/>
      <c r="JSP57" s="560"/>
      <c r="JSQ57" s="560"/>
      <c r="JSR57" s="560"/>
      <c r="JSS57" s="560"/>
      <c r="JST57" s="560"/>
      <c r="JSU57" s="560"/>
      <c r="JSV57" s="560"/>
      <c r="JSW57" s="560"/>
      <c r="JSX57" s="560"/>
      <c r="JSY57" s="560"/>
      <c r="JSZ57" s="560"/>
      <c r="JTA57" s="560"/>
      <c r="JTB57" s="560"/>
      <c r="JTC57" s="560"/>
      <c r="JTD57" s="560"/>
      <c r="JTE57" s="560"/>
      <c r="JTF57" s="560"/>
      <c r="JTG57" s="560"/>
      <c r="JTH57" s="560"/>
      <c r="JTI57" s="560"/>
      <c r="JTJ57" s="560"/>
      <c r="JTK57" s="560"/>
      <c r="JTL57" s="560"/>
      <c r="JTM57" s="560"/>
      <c r="JTN57" s="560"/>
      <c r="JTO57" s="560"/>
      <c r="JTP57" s="560"/>
      <c r="JTQ57" s="560"/>
      <c r="JTR57" s="560"/>
      <c r="JTS57" s="560"/>
      <c r="JTT57" s="560"/>
      <c r="JTU57" s="560"/>
      <c r="JTV57" s="560"/>
      <c r="JTW57" s="560"/>
      <c r="JTX57" s="560"/>
      <c r="JTY57" s="560"/>
      <c r="JTZ57" s="560"/>
      <c r="JUA57" s="560"/>
      <c r="JUB57" s="560"/>
      <c r="JUC57" s="560"/>
      <c r="JUD57" s="560"/>
      <c r="JUE57" s="560"/>
      <c r="JUF57" s="560"/>
      <c r="JUG57" s="560"/>
      <c r="JUH57" s="560"/>
      <c r="JUI57" s="560"/>
      <c r="JUJ57" s="560"/>
      <c r="JUK57" s="560"/>
      <c r="JUL57" s="560"/>
      <c r="JUM57" s="560"/>
      <c r="JUN57" s="560"/>
      <c r="JUO57" s="560"/>
      <c r="JUP57" s="560"/>
      <c r="JUQ57" s="560"/>
      <c r="JUR57" s="560"/>
      <c r="JUS57" s="560"/>
      <c r="JUT57" s="560"/>
      <c r="JUU57" s="560"/>
      <c r="JUV57" s="560"/>
      <c r="JUW57" s="560"/>
      <c r="JUX57" s="560"/>
      <c r="JUY57" s="560"/>
      <c r="JUZ57" s="560"/>
      <c r="JVA57" s="560"/>
      <c r="JVB57" s="560"/>
      <c r="JVC57" s="560"/>
      <c r="JVD57" s="560"/>
      <c r="JVE57" s="560"/>
      <c r="JVF57" s="560"/>
      <c r="JVG57" s="560"/>
      <c r="JVH57" s="560"/>
      <c r="JVI57" s="560"/>
      <c r="JVJ57" s="560"/>
      <c r="JVK57" s="560"/>
      <c r="JVL57" s="560"/>
      <c r="JVM57" s="560"/>
      <c r="JVN57" s="560"/>
      <c r="JVO57" s="560"/>
      <c r="JVP57" s="560"/>
      <c r="JVQ57" s="560"/>
      <c r="JVR57" s="560"/>
      <c r="JVS57" s="560"/>
      <c r="JVT57" s="560"/>
      <c r="JVU57" s="560"/>
      <c r="JVV57" s="560"/>
      <c r="JVW57" s="560"/>
      <c r="JVX57" s="560"/>
      <c r="JVY57" s="560"/>
      <c r="JVZ57" s="560"/>
      <c r="JWA57" s="560"/>
      <c r="JWB57" s="560"/>
      <c r="JWC57" s="560"/>
      <c r="JWD57" s="560"/>
      <c r="JWE57" s="560"/>
      <c r="JWF57" s="560"/>
      <c r="JWG57" s="560"/>
      <c r="JWH57" s="560"/>
      <c r="JWI57" s="560"/>
      <c r="JWJ57" s="560"/>
      <c r="JWK57" s="560"/>
      <c r="JWL57" s="560"/>
      <c r="JWM57" s="560"/>
      <c r="JWN57" s="560"/>
      <c r="JWO57" s="560"/>
      <c r="JWP57" s="560"/>
      <c r="JWQ57" s="560"/>
      <c r="JWR57" s="560"/>
      <c r="JWS57" s="560"/>
      <c r="JWT57" s="560"/>
      <c r="JWU57" s="560"/>
      <c r="JWV57" s="560"/>
      <c r="JWW57" s="560"/>
      <c r="JWX57" s="560"/>
      <c r="JWY57" s="560"/>
      <c r="JWZ57" s="560"/>
      <c r="JXA57" s="560"/>
      <c r="JXB57" s="560"/>
      <c r="JXC57" s="560"/>
      <c r="JXD57" s="560"/>
      <c r="JXE57" s="560"/>
      <c r="JXF57" s="560"/>
      <c r="JXG57" s="560"/>
      <c r="JXH57" s="560"/>
      <c r="JXI57" s="560"/>
      <c r="JXJ57" s="560"/>
      <c r="JXK57" s="560"/>
      <c r="JXL57" s="560"/>
      <c r="JXM57" s="560"/>
      <c r="JXN57" s="560"/>
      <c r="JXO57" s="560"/>
      <c r="JXP57" s="560"/>
      <c r="JXQ57" s="560"/>
      <c r="JXR57" s="560"/>
      <c r="JXS57" s="560"/>
      <c r="JXT57" s="560"/>
      <c r="JXU57" s="560"/>
      <c r="JXV57" s="560"/>
      <c r="JXW57" s="560"/>
      <c r="JXX57" s="560"/>
      <c r="JXY57" s="560"/>
      <c r="JXZ57" s="560"/>
      <c r="JYA57" s="560"/>
      <c r="JYB57" s="560"/>
      <c r="JYC57" s="560"/>
      <c r="JYD57" s="560"/>
      <c r="JYE57" s="560"/>
      <c r="JYF57" s="560"/>
      <c r="JYG57" s="560"/>
      <c r="JYH57" s="560"/>
      <c r="JYI57" s="560"/>
      <c r="JYJ57" s="560"/>
      <c r="JYK57" s="560"/>
      <c r="JYL57" s="560"/>
      <c r="JYM57" s="560"/>
      <c r="JYN57" s="560"/>
      <c r="JYO57" s="560"/>
      <c r="JYP57" s="560"/>
      <c r="JYQ57" s="560"/>
      <c r="JYR57" s="560"/>
      <c r="JYS57" s="560"/>
      <c r="JYT57" s="560"/>
      <c r="JYU57" s="560"/>
      <c r="JYV57" s="560"/>
      <c r="JYW57" s="560"/>
      <c r="JYX57" s="560"/>
      <c r="JYY57" s="560"/>
      <c r="JYZ57" s="560"/>
      <c r="JZA57" s="560"/>
      <c r="JZB57" s="560"/>
      <c r="JZC57" s="560"/>
      <c r="JZD57" s="560"/>
      <c r="JZE57" s="560"/>
      <c r="JZF57" s="560"/>
      <c r="JZG57" s="560"/>
      <c r="JZH57" s="560"/>
      <c r="JZI57" s="560"/>
      <c r="JZJ57" s="560"/>
      <c r="JZK57" s="560"/>
      <c r="JZL57" s="560"/>
      <c r="JZM57" s="560"/>
      <c r="JZN57" s="560"/>
      <c r="JZO57" s="560"/>
      <c r="JZP57" s="560"/>
      <c r="JZQ57" s="560"/>
      <c r="JZR57" s="560"/>
      <c r="JZS57" s="560"/>
      <c r="JZT57" s="560"/>
      <c r="JZU57" s="560"/>
      <c r="JZV57" s="560"/>
      <c r="JZW57" s="560"/>
      <c r="JZX57" s="560"/>
      <c r="JZY57" s="560"/>
      <c r="JZZ57" s="560"/>
      <c r="KAA57" s="560"/>
      <c r="KAB57" s="560"/>
      <c r="KAC57" s="560"/>
      <c r="KAD57" s="560"/>
      <c r="KAE57" s="560"/>
      <c r="KAF57" s="560"/>
      <c r="KAG57" s="560"/>
      <c r="KAH57" s="560"/>
      <c r="KAI57" s="560"/>
      <c r="KAJ57" s="560"/>
      <c r="KAK57" s="560"/>
      <c r="KAL57" s="560"/>
      <c r="KAM57" s="560"/>
      <c r="KAN57" s="560"/>
      <c r="KAO57" s="560"/>
      <c r="KAP57" s="560"/>
      <c r="KAQ57" s="560"/>
      <c r="KAR57" s="560"/>
      <c r="KAS57" s="560"/>
      <c r="KAT57" s="560"/>
      <c r="KAU57" s="560"/>
      <c r="KAV57" s="560"/>
      <c r="KAW57" s="560"/>
      <c r="KAX57" s="560"/>
      <c r="KAY57" s="560"/>
      <c r="KAZ57" s="560"/>
      <c r="KBA57" s="560"/>
      <c r="KBB57" s="560"/>
      <c r="KBC57" s="560"/>
      <c r="KBD57" s="560"/>
      <c r="KBE57" s="560"/>
      <c r="KBF57" s="560"/>
      <c r="KBG57" s="560"/>
      <c r="KBH57" s="560"/>
      <c r="KBI57" s="560"/>
      <c r="KBJ57" s="560"/>
      <c r="KBK57" s="560"/>
      <c r="KBL57" s="560"/>
      <c r="KBM57" s="560"/>
      <c r="KBN57" s="560"/>
      <c r="KBO57" s="560"/>
      <c r="KBP57" s="560"/>
      <c r="KBQ57" s="560"/>
      <c r="KBR57" s="560"/>
      <c r="KBS57" s="560"/>
      <c r="KBT57" s="560"/>
      <c r="KBU57" s="560"/>
      <c r="KBV57" s="560"/>
      <c r="KBW57" s="560"/>
      <c r="KBX57" s="560"/>
      <c r="KBY57" s="560"/>
      <c r="KBZ57" s="560"/>
      <c r="KCA57" s="560"/>
      <c r="KCB57" s="560"/>
      <c r="KCC57" s="560"/>
      <c r="KCD57" s="560"/>
      <c r="KCE57" s="560"/>
      <c r="KCF57" s="560"/>
      <c r="KCG57" s="560"/>
      <c r="KCH57" s="560"/>
      <c r="KCI57" s="560"/>
      <c r="KCJ57" s="560"/>
      <c r="KCK57" s="560"/>
      <c r="KCL57" s="560"/>
      <c r="KCM57" s="560"/>
      <c r="KCN57" s="560"/>
      <c r="KCO57" s="560"/>
      <c r="KCP57" s="560"/>
      <c r="KCQ57" s="560"/>
      <c r="KCR57" s="560"/>
      <c r="KCS57" s="560"/>
      <c r="KCT57" s="560"/>
      <c r="KCU57" s="560"/>
      <c r="KCV57" s="560"/>
      <c r="KCW57" s="560"/>
      <c r="KCX57" s="560"/>
      <c r="KCY57" s="560"/>
      <c r="KCZ57" s="560"/>
      <c r="KDA57" s="560"/>
      <c r="KDB57" s="560"/>
      <c r="KDC57" s="560"/>
      <c r="KDD57" s="560"/>
      <c r="KDE57" s="560"/>
      <c r="KDF57" s="560"/>
      <c r="KDG57" s="560"/>
      <c r="KDH57" s="560"/>
      <c r="KDI57" s="560"/>
      <c r="KDJ57" s="560"/>
      <c r="KDK57" s="560"/>
      <c r="KDL57" s="560"/>
      <c r="KDM57" s="560"/>
      <c r="KDN57" s="560"/>
      <c r="KDO57" s="560"/>
      <c r="KDP57" s="560"/>
      <c r="KDQ57" s="560"/>
      <c r="KDR57" s="560"/>
      <c r="KDS57" s="560"/>
      <c r="KDT57" s="560"/>
      <c r="KDU57" s="560"/>
      <c r="KDV57" s="560"/>
      <c r="KDW57" s="560"/>
      <c r="KDX57" s="560"/>
      <c r="KDY57" s="560"/>
      <c r="KDZ57" s="560"/>
      <c r="KEA57" s="560"/>
      <c r="KEB57" s="560"/>
      <c r="KEC57" s="560"/>
      <c r="KED57" s="560"/>
      <c r="KEE57" s="560"/>
      <c r="KEF57" s="560"/>
      <c r="KEG57" s="560"/>
      <c r="KEH57" s="560"/>
      <c r="KEI57" s="560"/>
      <c r="KEJ57" s="560"/>
      <c r="KEK57" s="560"/>
      <c r="KEL57" s="560"/>
      <c r="KEM57" s="560"/>
      <c r="KEN57" s="560"/>
      <c r="KEO57" s="560"/>
      <c r="KEP57" s="560"/>
      <c r="KEQ57" s="560"/>
      <c r="KER57" s="560"/>
      <c r="KES57" s="560"/>
      <c r="KET57" s="560"/>
      <c r="KEU57" s="560"/>
      <c r="KEV57" s="560"/>
      <c r="KEW57" s="560"/>
      <c r="KEX57" s="560"/>
      <c r="KEY57" s="560"/>
      <c r="KEZ57" s="560"/>
      <c r="KFA57" s="560"/>
      <c r="KFB57" s="560"/>
      <c r="KFC57" s="560"/>
      <c r="KFD57" s="560"/>
      <c r="KFE57" s="560"/>
      <c r="KFF57" s="560"/>
      <c r="KFG57" s="560"/>
      <c r="KFH57" s="560"/>
      <c r="KFI57" s="560"/>
      <c r="KFJ57" s="560"/>
      <c r="KFK57" s="560"/>
      <c r="KFL57" s="560"/>
      <c r="KFM57" s="560"/>
      <c r="KFN57" s="560"/>
      <c r="KFO57" s="560"/>
      <c r="KFP57" s="560"/>
      <c r="KFQ57" s="560"/>
      <c r="KFR57" s="560"/>
      <c r="KFS57" s="560"/>
      <c r="KFT57" s="560"/>
      <c r="KFU57" s="560"/>
      <c r="KFV57" s="560"/>
      <c r="KFW57" s="560"/>
      <c r="KFX57" s="560"/>
      <c r="KFY57" s="560"/>
      <c r="KFZ57" s="560"/>
      <c r="KGA57" s="560"/>
      <c r="KGB57" s="560"/>
      <c r="KGC57" s="560"/>
      <c r="KGD57" s="560"/>
      <c r="KGE57" s="560"/>
      <c r="KGF57" s="560"/>
      <c r="KGG57" s="560"/>
      <c r="KGH57" s="560"/>
      <c r="KGI57" s="560"/>
      <c r="KGJ57" s="560"/>
      <c r="KGK57" s="560"/>
      <c r="KGL57" s="560"/>
      <c r="KGM57" s="560"/>
      <c r="KGN57" s="560"/>
      <c r="KGO57" s="560"/>
      <c r="KGP57" s="560"/>
      <c r="KGQ57" s="560"/>
      <c r="KGR57" s="560"/>
      <c r="KGS57" s="560"/>
      <c r="KGT57" s="560"/>
      <c r="KGU57" s="560"/>
      <c r="KGV57" s="560"/>
      <c r="KGW57" s="560"/>
      <c r="KGX57" s="560"/>
      <c r="KGY57" s="560"/>
      <c r="KGZ57" s="560"/>
      <c r="KHA57" s="560"/>
      <c r="KHB57" s="560"/>
      <c r="KHC57" s="560"/>
      <c r="KHD57" s="560"/>
      <c r="KHE57" s="560"/>
      <c r="KHF57" s="560"/>
      <c r="KHG57" s="560"/>
      <c r="KHH57" s="560"/>
      <c r="KHI57" s="560"/>
      <c r="KHJ57" s="560"/>
      <c r="KHK57" s="560"/>
      <c r="KHL57" s="560"/>
      <c r="KHM57" s="560"/>
      <c r="KHN57" s="560"/>
      <c r="KHO57" s="560"/>
      <c r="KHP57" s="560"/>
      <c r="KHQ57" s="560"/>
      <c r="KHR57" s="560"/>
      <c r="KHS57" s="560"/>
      <c r="KHT57" s="560"/>
      <c r="KHU57" s="560"/>
      <c r="KHV57" s="560"/>
      <c r="KHW57" s="560"/>
      <c r="KHX57" s="560"/>
      <c r="KHY57" s="560"/>
      <c r="KHZ57" s="560"/>
      <c r="KIA57" s="560"/>
      <c r="KIB57" s="560"/>
      <c r="KIC57" s="560"/>
      <c r="KID57" s="560"/>
      <c r="KIE57" s="560"/>
      <c r="KIF57" s="560"/>
      <c r="KIG57" s="560"/>
      <c r="KIH57" s="560"/>
      <c r="KII57" s="560"/>
      <c r="KIJ57" s="560"/>
      <c r="KIK57" s="560"/>
      <c r="KIL57" s="560"/>
      <c r="KIM57" s="560"/>
      <c r="KIN57" s="560"/>
      <c r="KIO57" s="560"/>
      <c r="KIP57" s="560"/>
      <c r="KIQ57" s="560"/>
      <c r="KIR57" s="560"/>
      <c r="KIS57" s="560"/>
      <c r="KIT57" s="560"/>
      <c r="KIU57" s="560"/>
      <c r="KIV57" s="560"/>
      <c r="KIW57" s="560"/>
      <c r="KIX57" s="560"/>
      <c r="KIY57" s="560"/>
      <c r="KIZ57" s="560"/>
      <c r="KJA57" s="560"/>
      <c r="KJB57" s="560"/>
      <c r="KJC57" s="560"/>
      <c r="KJD57" s="560"/>
      <c r="KJE57" s="560"/>
      <c r="KJF57" s="560"/>
      <c r="KJG57" s="560"/>
      <c r="KJH57" s="560"/>
      <c r="KJI57" s="560"/>
      <c r="KJJ57" s="560"/>
      <c r="KJK57" s="560"/>
      <c r="KJL57" s="560"/>
      <c r="KJM57" s="560"/>
      <c r="KJN57" s="560"/>
      <c r="KJO57" s="560"/>
      <c r="KJP57" s="560"/>
      <c r="KJQ57" s="560"/>
      <c r="KJR57" s="560"/>
      <c r="KJS57" s="560"/>
      <c r="KJT57" s="560"/>
      <c r="KJU57" s="560"/>
      <c r="KJV57" s="560"/>
      <c r="KJW57" s="560"/>
      <c r="KJX57" s="560"/>
      <c r="KJY57" s="560"/>
      <c r="KJZ57" s="560"/>
      <c r="KKA57" s="560"/>
      <c r="KKB57" s="560"/>
      <c r="KKC57" s="560"/>
      <c r="KKD57" s="560"/>
      <c r="KKE57" s="560"/>
      <c r="KKF57" s="560"/>
      <c r="KKG57" s="560"/>
      <c r="KKH57" s="560"/>
      <c r="KKI57" s="560"/>
      <c r="KKJ57" s="560"/>
      <c r="KKK57" s="560"/>
      <c r="KKL57" s="560"/>
      <c r="KKM57" s="560"/>
      <c r="KKN57" s="560"/>
      <c r="KKO57" s="560"/>
      <c r="KKP57" s="560"/>
      <c r="KKQ57" s="560"/>
      <c r="KKR57" s="560"/>
      <c r="KKS57" s="560"/>
      <c r="KKT57" s="560"/>
      <c r="KKU57" s="560"/>
      <c r="KKV57" s="560"/>
      <c r="KKW57" s="560"/>
      <c r="KKX57" s="560"/>
      <c r="KKY57" s="560"/>
      <c r="KKZ57" s="560"/>
      <c r="KLA57" s="560"/>
      <c r="KLB57" s="560"/>
      <c r="KLC57" s="560"/>
      <c r="KLD57" s="560"/>
      <c r="KLE57" s="560"/>
      <c r="KLF57" s="560"/>
      <c r="KLG57" s="560"/>
      <c r="KLH57" s="560"/>
      <c r="KLI57" s="560"/>
      <c r="KLJ57" s="560"/>
      <c r="KLK57" s="560"/>
      <c r="KLL57" s="560"/>
      <c r="KLM57" s="560"/>
      <c r="KLN57" s="560"/>
      <c r="KLO57" s="560"/>
      <c r="KLP57" s="560"/>
      <c r="KLQ57" s="560"/>
      <c r="KLR57" s="560"/>
      <c r="KLS57" s="560"/>
      <c r="KLT57" s="560"/>
      <c r="KLU57" s="560"/>
      <c r="KLV57" s="560"/>
      <c r="KLW57" s="560"/>
      <c r="KLX57" s="560"/>
      <c r="KLY57" s="560"/>
      <c r="KLZ57" s="560"/>
      <c r="KMA57" s="560"/>
      <c r="KMB57" s="560"/>
      <c r="KMC57" s="560"/>
      <c r="KMD57" s="560"/>
      <c r="KME57" s="560"/>
      <c r="KMF57" s="560"/>
      <c r="KMG57" s="560"/>
      <c r="KMH57" s="560"/>
      <c r="KMI57" s="560"/>
      <c r="KMJ57" s="560"/>
      <c r="KMK57" s="560"/>
      <c r="KML57" s="560"/>
      <c r="KMM57" s="560"/>
      <c r="KMN57" s="560"/>
      <c r="KMO57" s="560"/>
      <c r="KMP57" s="560"/>
      <c r="KMQ57" s="560"/>
      <c r="KMR57" s="560"/>
      <c r="KMS57" s="560"/>
      <c r="KMT57" s="560"/>
      <c r="KMU57" s="560"/>
      <c r="KMV57" s="560"/>
      <c r="KMW57" s="560"/>
      <c r="KMX57" s="560"/>
      <c r="KMY57" s="560"/>
      <c r="KMZ57" s="560"/>
      <c r="KNA57" s="560"/>
      <c r="KNB57" s="560"/>
      <c r="KNC57" s="560"/>
      <c r="KND57" s="560"/>
      <c r="KNE57" s="560"/>
      <c r="KNF57" s="560"/>
      <c r="KNG57" s="560"/>
      <c r="KNH57" s="560"/>
      <c r="KNI57" s="560"/>
      <c r="KNJ57" s="560"/>
      <c r="KNK57" s="560"/>
      <c r="KNL57" s="560"/>
      <c r="KNM57" s="560"/>
      <c r="KNN57" s="560"/>
      <c r="KNO57" s="560"/>
      <c r="KNP57" s="560"/>
      <c r="KNQ57" s="560"/>
      <c r="KNR57" s="560"/>
      <c r="KNS57" s="560"/>
      <c r="KNT57" s="560"/>
      <c r="KNU57" s="560"/>
      <c r="KNV57" s="560"/>
      <c r="KNW57" s="560"/>
      <c r="KNX57" s="560"/>
      <c r="KNY57" s="560"/>
      <c r="KNZ57" s="560"/>
      <c r="KOA57" s="560"/>
      <c r="KOB57" s="560"/>
      <c r="KOC57" s="560"/>
      <c r="KOD57" s="560"/>
      <c r="KOE57" s="560"/>
      <c r="KOF57" s="560"/>
      <c r="KOG57" s="560"/>
      <c r="KOH57" s="560"/>
      <c r="KOI57" s="560"/>
      <c r="KOJ57" s="560"/>
      <c r="KOK57" s="560"/>
      <c r="KOL57" s="560"/>
      <c r="KOM57" s="560"/>
      <c r="KON57" s="560"/>
      <c r="KOO57" s="560"/>
      <c r="KOP57" s="560"/>
      <c r="KOQ57" s="560"/>
      <c r="KOR57" s="560"/>
      <c r="KOS57" s="560"/>
      <c r="KOT57" s="560"/>
      <c r="KOU57" s="560"/>
      <c r="KOV57" s="560"/>
      <c r="KOW57" s="560"/>
      <c r="KOX57" s="560"/>
      <c r="KOY57" s="560"/>
      <c r="KOZ57" s="560"/>
      <c r="KPA57" s="560"/>
      <c r="KPB57" s="560"/>
      <c r="KPC57" s="560"/>
      <c r="KPD57" s="560"/>
      <c r="KPE57" s="560"/>
      <c r="KPF57" s="560"/>
      <c r="KPG57" s="560"/>
      <c r="KPH57" s="560"/>
      <c r="KPI57" s="560"/>
      <c r="KPJ57" s="560"/>
      <c r="KPK57" s="560"/>
      <c r="KPL57" s="560"/>
      <c r="KPM57" s="560"/>
      <c r="KPN57" s="560"/>
      <c r="KPO57" s="560"/>
      <c r="KPP57" s="560"/>
      <c r="KPQ57" s="560"/>
      <c r="KPR57" s="560"/>
      <c r="KPS57" s="560"/>
      <c r="KPT57" s="560"/>
      <c r="KPU57" s="560"/>
      <c r="KPV57" s="560"/>
      <c r="KPW57" s="560"/>
      <c r="KPX57" s="560"/>
      <c r="KPY57" s="560"/>
      <c r="KPZ57" s="560"/>
      <c r="KQA57" s="560"/>
      <c r="KQB57" s="560"/>
      <c r="KQC57" s="560"/>
      <c r="KQD57" s="560"/>
      <c r="KQE57" s="560"/>
      <c r="KQF57" s="560"/>
      <c r="KQG57" s="560"/>
      <c r="KQH57" s="560"/>
      <c r="KQI57" s="560"/>
      <c r="KQJ57" s="560"/>
      <c r="KQK57" s="560"/>
      <c r="KQL57" s="560"/>
      <c r="KQM57" s="560"/>
      <c r="KQN57" s="560"/>
      <c r="KQO57" s="560"/>
      <c r="KQP57" s="560"/>
      <c r="KQQ57" s="560"/>
      <c r="KQR57" s="560"/>
      <c r="KQS57" s="560"/>
      <c r="KQT57" s="560"/>
      <c r="KQU57" s="560"/>
      <c r="KQV57" s="560"/>
      <c r="KQW57" s="560"/>
      <c r="KQX57" s="560"/>
      <c r="KQY57" s="560"/>
      <c r="KQZ57" s="560"/>
      <c r="KRA57" s="560"/>
      <c r="KRB57" s="560"/>
      <c r="KRC57" s="560"/>
      <c r="KRD57" s="560"/>
      <c r="KRE57" s="560"/>
      <c r="KRF57" s="560"/>
      <c r="KRG57" s="560"/>
      <c r="KRH57" s="560"/>
      <c r="KRI57" s="560"/>
      <c r="KRJ57" s="560"/>
      <c r="KRK57" s="560"/>
      <c r="KRL57" s="560"/>
      <c r="KRM57" s="560"/>
      <c r="KRN57" s="560"/>
      <c r="KRO57" s="560"/>
      <c r="KRP57" s="560"/>
      <c r="KRQ57" s="560"/>
      <c r="KRR57" s="560"/>
      <c r="KRS57" s="560"/>
      <c r="KRT57" s="560"/>
      <c r="KRU57" s="560"/>
      <c r="KRV57" s="560"/>
      <c r="KRW57" s="560"/>
      <c r="KRX57" s="560"/>
      <c r="KRY57" s="560"/>
      <c r="KRZ57" s="560"/>
      <c r="KSA57" s="560"/>
      <c r="KSB57" s="560"/>
      <c r="KSC57" s="560"/>
      <c r="KSD57" s="560"/>
      <c r="KSE57" s="560"/>
      <c r="KSF57" s="560"/>
      <c r="KSG57" s="560"/>
      <c r="KSH57" s="560"/>
      <c r="KSI57" s="560"/>
      <c r="KSJ57" s="560"/>
      <c r="KSK57" s="560"/>
      <c r="KSL57" s="560"/>
      <c r="KSM57" s="560"/>
      <c r="KSN57" s="560"/>
      <c r="KSO57" s="560"/>
      <c r="KSP57" s="560"/>
      <c r="KSQ57" s="560"/>
      <c r="KSR57" s="560"/>
      <c r="KSS57" s="560"/>
      <c r="KST57" s="560"/>
      <c r="KSU57" s="560"/>
      <c r="KSV57" s="560"/>
      <c r="KSW57" s="560"/>
      <c r="KSX57" s="560"/>
      <c r="KSY57" s="560"/>
      <c r="KSZ57" s="560"/>
      <c r="KTA57" s="560"/>
      <c r="KTB57" s="560"/>
      <c r="KTC57" s="560"/>
      <c r="KTD57" s="560"/>
      <c r="KTE57" s="560"/>
      <c r="KTF57" s="560"/>
      <c r="KTG57" s="560"/>
      <c r="KTH57" s="560"/>
      <c r="KTI57" s="560"/>
      <c r="KTJ57" s="560"/>
      <c r="KTK57" s="560"/>
      <c r="KTL57" s="560"/>
      <c r="KTM57" s="560"/>
      <c r="KTN57" s="560"/>
      <c r="KTO57" s="560"/>
      <c r="KTP57" s="560"/>
      <c r="KTQ57" s="560"/>
      <c r="KTR57" s="560"/>
      <c r="KTS57" s="560"/>
      <c r="KTT57" s="560"/>
      <c r="KTU57" s="560"/>
      <c r="KTV57" s="560"/>
      <c r="KTW57" s="560"/>
      <c r="KTX57" s="560"/>
      <c r="KTY57" s="560"/>
      <c r="KTZ57" s="560"/>
      <c r="KUA57" s="560"/>
      <c r="KUB57" s="560"/>
      <c r="KUC57" s="560"/>
      <c r="KUD57" s="560"/>
      <c r="KUE57" s="560"/>
      <c r="KUF57" s="560"/>
      <c r="KUG57" s="560"/>
      <c r="KUH57" s="560"/>
      <c r="KUI57" s="560"/>
      <c r="KUJ57" s="560"/>
      <c r="KUK57" s="560"/>
      <c r="KUL57" s="560"/>
      <c r="KUM57" s="560"/>
      <c r="KUN57" s="560"/>
      <c r="KUO57" s="560"/>
      <c r="KUP57" s="560"/>
      <c r="KUQ57" s="560"/>
      <c r="KUR57" s="560"/>
      <c r="KUS57" s="560"/>
      <c r="KUT57" s="560"/>
      <c r="KUU57" s="560"/>
      <c r="KUV57" s="560"/>
      <c r="KUW57" s="560"/>
      <c r="KUX57" s="560"/>
      <c r="KUY57" s="560"/>
      <c r="KUZ57" s="560"/>
      <c r="KVA57" s="560"/>
      <c r="KVB57" s="560"/>
      <c r="KVC57" s="560"/>
      <c r="KVD57" s="560"/>
      <c r="KVE57" s="560"/>
      <c r="KVF57" s="560"/>
      <c r="KVG57" s="560"/>
      <c r="KVH57" s="560"/>
      <c r="KVI57" s="560"/>
      <c r="KVJ57" s="560"/>
      <c r="KVK57" s="560"/>
      <c r="KVL57" s="560"/>
      <c r="KVM57" s="560"/>
      <c r="KVN57" s="560"/>
      <c r="KVO57" s="560"/>
      <c r="KVP57" s="560"/>
      <c r="KVQ57" s="560"/>
      <c r="KVR57" s="560"/>
      <c r="KVS57" s="560"/>
      <c r="KVT57" s="560"/>
      <c r="KVU57" s="560"/>
      <c r="KVV57" s="560"/>
      <c r="KVW57" s="560"/>
      <c r="KVX57" s="560"/>
      <c r="KVY57" s="560"/>
      <c r="KVZ57" s="560"/>
      <c r="KWA57" s="560"/>
      <c r="KWB57" s="560"/>
      <c r="KWC57" s="560"/>
      <c r="KWD57" s="560"/>
      <c r="KWE57" s="560"/>
      <c r="KWF57" s="560"/>
      <c r="KWG57" s="560"/>
      <c r="KWH57" s="560"/>
      <c r="KWI57" s="560"/>
      <c r="KWJ57" s="560"/>
      <c r="KWK57" s="560"/>
      <c r="KWL57" s="560"/>
      <c r="KWM57" s="560"/>
      <c r="KWN57" s="560"/>
      <c r="KWO57" s="560"/>
      <c r="KWP57" s="560"/>
      <c r="KWQ57" s="560"/>
      <c r="KWR57" s="560"/>
      <c r="KWS57" s="560"/>
      <c r="KWT57" s="560"/>
      <c r="KWU57" s="560"/>
      <c r="KWV57" s="560"/>
      <c r="KWW57" s="560"/>
      <c r="KWX57" s="560"/>
      <c r="KWY57" s="560"/>
      <c r="KWZ57" s="560"/>
      <c r="KXA57" s="560"/>
      <c r="KXB57" s="560"/>
      <c r="KXC57" s="560"/>
      <c r="KXD57" s="560"/>
      <c r="KXE57" s="560"/>
      <c r="KXF57" s="560"/>
      <c r="KXG57" s="560"/>
      <c r="KXH57" s="560"/>
      <c r="KXI57" s="560"/>
      <c r="KXJ57" s="560"/>
      <c r="KXK57" s="560"/>
      <c r="KXL57" s="560"/>
      <c r="KXM57" s="560"/>
      <c r="KXN57" s="560"/>
      <c r="KXO57" s="560"/>
      <c r="KXP57" s="560"/>
      <c r="KXQ57" s="560"/>
      <c r="KXR57" s="560"/>
      <c r="KXS57" s="560"/>
      <c r="KXT57" s="560"/>
      <c r="KXU57" s="560"/>
      <c r="KXV57" s="560"/>
      <c r="KXW57" s="560"/>
      <c r="KXX57" s="560"/>
      <c r="KXY57" s="560"/>
      <c r="KXZ57" s="560"/>
      <c r="KYA57" s="560"/>
      <c r="KYB57" s="560"/>
      <c r="KYC57" s="560"/>
      <c r="KYD57" s="560"/>
      <c r="KYE57" s="560"/>
      <c r="KYF57" s="560"/>
      <c r="KYG57" s="560"/>
      <c r="KYH57" s="560"/>
      <c r="KYI57" s="560"/>
      <c r="KYJ57" s="560"/>
      <c r="KYK57" s="560"/>
      <c r="KYL57" s="560"/>
      <c r="KYM57" s="560"/>
      <c r="KYN57" s="560"/>
      <c r="KYO57" s="560"/>
      <c r="KYP57" s="560"/>
      <c r="KYQ57" s="560"/>
      <c r="KYR57" s="560"/>
      <c r="KYS57" s="560"/>
      <c r="KYT57" s="560"/>
      <c r="KYU57" s="560"/>
      <c r="KYV57" s="560"/>
      <c r="KYW57" s="560"/>
      <c r="KYX57" s="560"/>
      <c r="KYY57" s="560"/>
      <c r="KYZ57" s="560"/>
      <c r="KZA57" s="560"/>
      <c r="KZB57" s="560"/>
      <c r="KZC57" s="560"/>
      <c r="KZD57" s="560"/>
      <c r="KZE57" s="560"/>
      <c r="KZF57" s="560"/>
      <c r="KZG57" s="560"/>
      <c r="KZH57" s="560"/>
      <c r="KZI57" s="560"/>
      <c r="KZJ57" s="560"/>
      <c r="KZK57" s="560"/>
      <c r="KZL57" s="560"/>
      <c r="KZM57" s="560"/>
      <c r="KZN57" s="560"/>
      <c r="KZO57" s="560"/>
      <c r="KZP57" s="560"/>
      <c r="KZQ57" s="560"/>
      <c r="KZR57" s="560"/>
      <c r="KZS57" s="560"/>
      <c r="KZT57" s="560"/>
      <c r="KZU57" s="560"/>
      <c r="KZV57" s="560"/>
      <c r="KZW57" s="560"/>
      <c r="KZX57" s="560"/>
      <c r="KZY57" s="560"/>
      <c r="KZZ57" s="560"/>
      <c r="LAA57" s="560"/>
      <c r="LAB57" s="560"/>
      <c r="LAC57" s="560"/>
      <c r="LAD57" s="560"/>
      <c r="LAE57" s="560"/>
      <c r="LAF57" s="560"/>
      <c r="LAG57" s="560"/>
      <c r="LAH57" s="560"/>
      <c r="LAI57" s="560"/>
      <c r="LAJ57" s="560"/>
      <c r="LAK57" s="560"/>
      <c r="LAL57" s="560"/>
      <c r="LAM57" s="560"/>
      <c r="LAN57" s="560"/>
      <c r="LAO57" s="560"/>
      <c r="LAP57" s="560"/>
      <c r="LAQ57" s="560"/>
      <c r="LAR57" s="560"/>
      <c r="LAS57" s="560"/>
      <c r="LAT57" s="560"/>
      <c r="LAU57" s="560"/>
      <c r="LAV57" s="560"/>
      <c r="LAW57" s="560"/>
      <c r="LAX57" s="560"/>
      <c r="LAY57" s="560"/>
      <c r="LAZ57" s="560"/>
      <c r="LBA57" s="560"/>
      <c r="LBB57" s="560"/>
      <c r="LBC57" s="560"/>
      <c r="LBD57" s="560"/>
      <c r="LBE57" s="560"/>
      <c r="LBF57" s="560"/>
      <c r="LBG57" s="560"/>
      <c r="LBH57" s="560"/>
      <c r="LBI57" s="560"/>
      <c r="LBJ57" s="560"/>
      <c r="LBK57" s="560"/>
      <c r="LBL57" s="560"/>
      <c r="LBM57" s="560"/>
      <c r="LBN57" s="560"/>
      <c r="LBO57" s="560"/>
      <c r="LBP57" s="560"/>
      <c r="LBQ57" s="560"/>
      <c r="LBR57" s="560"/>
      <c r="LBS57" s="560"/>
      <c r="LBT57" s="560"/>
      <c r="LBU57" s="560"/>
      <c r="LBV57" s="560"/>
      <c r="LBW57" s="560"/>
      <c r="LBX57" s="560"/>
      <c r="LBY57" s="560"/>
      <c r="LBZ57" s="560"/>
      <c r="LCA57" s="560"/>
      <c r="LCB57" s="560"/>
      <c r="LCC57" s="560"/>
      <c r="LCD57" s="560"/>
      <c r="LCE57" s="560"/>
      <c r="LCF57" s="560"/>
      <c r="LCG57" s="560"/>
      <c r="LCH57" s="560"/>
      <c r="LCI57" s="560"/>
      <c r="LCJ57" s="560"/>
      <c r="LCK57" s="560"/>
      <c r="LCL57" s="560"/>
      <c r="LCM57" s="560"/>
      <c r="LCN57" s="560"/>
      <c r="LCO57" s="560"/>
      <c r="LCP57" s="560"/>
      <c r="LCQ57" s="560"/>
      <c r="LCR57" s="560"/>
      <c r="LCS57" s="560"/>
      <c r="LCT57" s="560"/>
      <c r="LCU57" s="560"/>
      <c r="LCV57" s="560"/>
      <c r="LCW57" s="560"/>
      <c r="LCX57" s="560"/>
      <c r="LCY57" s="560"/>
      <c r="LCZ57" s="560"/>
      <c r="LDA57" s="560"/>
      <c r="LDB57" s="560"/>
      <c r="LDC57" s="560"/>
      <c r="LDD57" s="560"/>
      <c r="LDE57" s="560"/>
      <c r="LDF57" s="560"/>
      <c r="LDG57" s="560"/>
      <c r="LDH57" s="560"/>
      <c r="LDI57" s="560"/>
      <c r="LDJ57" s="560"/>
      <c r="LDK57" s="560"/>
      <c r="LDL57" s="560"/>
      <c r="LDM57" s="560"/>
      <c r="LDN57" s="560"/>
      <c r="LDO57" s="560"/>
      <c r="LDP57" s="560"/>
      <c r="LDQ57" s="560"/>
      <c r="LDR57" s="560"/>
      <c r="LDS57" s="560"/>
      <c r="LDT57" s="560"/>
      <c r="LDU57" s="560"/>
      <c r="LDV57" s="560"/>
      <c r="LDW57" s="560"/>
      <c r="LDX57" s="560"/>
      <c r="LDY57" s="560"/>
      <c r="LDZ57" s="560"/>
      <c r="LEA57" s="560"/>
      <c r="LEB57" s="560"/>
      <c r="LEC57" s="560"/>
      <c r="LED57" s="560"/>
      <c r="LEE57" s="560"/>
      <c r="LEF57" s="560"/>
      <c r="LEG57" s="560"/>
      <c r="LEH57" s="560"/>
      <c r="LEI57" s="560"/>
      <c r="LEJ57" s="560"/>
      <c r="LEK57" s="560"/>
      <c r="LEL57" s="560"/>
      <c r="LEM57" s="560"/>
      <c r="LEN57" s="560"/>
      <c r="LEO57" s="560"/>
      <c r="LEP57" s="560"/>
      <c r="LEQ57" s="560"/>
      <c r="LER57" s="560"/>
      <c r="LES57" s="560"/>
      <c r="LET57" s="560"/>
      <c r="LEU57" s="560"/>
      <c r="LEV57" s="560"/>
      <c r="LEW57" s="560"/>
      <c r="LEX57" s="560"/>
      <c r="LEY57" s="560"/>
      <c r="LEZ57" s="560"/>
      <c r="LFA57" s="560"/>
      <c r="LFB57" s="560"/>
      <c r="LFC57" s="560"/>
      <c r="LFD57" s="560"/>
      <c r="LFE57" s="560"/>
      <c r="LFF57" s="560"/>
      <c r="LFG57" s="560"/>
      <c r="LFH57" s="560"/>
      <c r="LFI57" s="560"/>
      <c r="LFJ57" s="560"/>
      <c r="LFK57" s="560"/>
      <c r="LFL57" s="560"/>
      <c r="LFM57" s="560"/>
      <c r="LFN57" s="560"/>
      <c r="LFO57" s="560"/>
      <c r="LFP57" s="560"/>
      <c r="LFQ57" s="560"/>
      <c r="LFR57" s="560"/>
      <c r="LFS57" s="560"/>
      <c r="LFT57" s="560"/>
      <c r="LFU57" s="560"/>
      <c r="LFV57" s="560"/>
      <c r="LFW57" s="560"/>
      <c r="LFX57" s="560"/>
      <c r="LFY57" s="560"/>
      <c r="LFZ57" s="560"/>
      <c r="LGA57" s="560"/>
      <c r="LGB57" s="560"/>
      <c r="LGC57" s="560"/>
      <c r="LGD57" s="560"/>
      <c r="LGE57" s="560"/>
      <c r="LGF57" s="560"/>
      <c r="LGG57" s="560"/>
      <c r="LGH57" s="560"/>
      <c r="LGI57" s="560"/>
      <c r="LGJ57" s="560"/>
      <c r="LGK57" s="560"/>
      <c r="LGL57" s="560"/>
      <c r="LGM57" s="560"/>
      <c r="LGN57" s="560"/>
      <c r="LGO57" s="560"/>
      <c r="LGP57" s="560"/>
      <c r="LGQ57" s="560"/>
      <c r="LGR57" s="560"/>
      <c r="LGS57" s="560"/>
      <c r="LGT57" s="560"/>
      <c r="LGU57" s="560"/>
      <c r="LGV57" s="560"/>
      <c r="LGW57" s="560"/>
      <c r="LGX57" s="560"/>
      <c r="LGY57" s="560"/>
      <c r="LGZ57" s="560"/>
      <c r="LHA57" s="560"/>
      <c r="LHB57" s="560"/>
      <c r="LHC57" s="560"/>
      <c r="LHD57" s="560"/>
      <c r="LHE57" s="560"/>
      <c r="LHF57" s="560"/>
      <c r="LHG57" s="560"/>
      <c r="LHH57" s="560"/>
      <c r="LHI57" s="560"/>
      <c r="LHJ57" s="560"/>
      <c r="LHK57" s="560"/>
      <c r="LHL57" s="560"/>
      <c r="LHM57" s="560"/>
      <c r="LHN57" s="560"/>
      <c r="LHO57" s="560"/>
      <c r="LHP57" s="560"/>
      <c r="LHQ57" s="560"/>
      <c r="LHR57" s="560"/>
      <c r="LHS57" s="560"/>
      <c r="LHT57" s="560"/>
      <c r="LHU57" s="560"/>
      <c r="LHV57" s="560"/>
      <c r="LHW57" s="560"/>
      <c r="LHX57" s="560"/>
      <c r="LHY57" s="560"/>
      <c r="LHZ57" s="560"/>
      <c r="LIA57" s="560"/>
      <c r="LIB57" s="560"/>
      <c r="LIC57" s="560"/>
      <c r="LID57" s="560"/>
      <c r="LIE57" s="560"/>
      <c r="LIF57" s="560"/>
      <c r="LIG57" s="560"/>
      <c r="LIH57" s="560"/>
      <c r="LII57" s="560"/>
      <c r="LIJ57" s="560"/>
      <c r="LIK57" s="560"/>
      <c r="LIL57" s="560"/>
      <c r="LIM57" s="560"/>
      <c r="LIN57" s="560"/>
      <c r="LIO57" s="560"/>
      <c r="LIP57" s="560"/>
      <c r="LIQ57" s="560"/>
      <c r="LIR57" s="560"/>
      <c r="LIS57" s="560"/>
      <c r="LIT57" s="560"/>
      <c r="LIU57" s="560"/>
      <c r="LIV57" s="560"/>
      <c r="LIW57" s="560"/>
      <c r="LIX57" s="560"/>
      <c r="LIY57" s="560"/>
      <c r="LIZ57" s="560"/>
      <c r="LJA57" s="560"/>
      <c r="LJB57" s="560"/>
      <c r="LJC57" s="560"/>
      <c r="LJD57" s="560"/>
      <c r="LJE57" s="560"/>
      <c r="LJF57" s="560"/>
      <c r="LJG57" s="560"/>
      <c r="LJH57" s="560"/>
      <c r="LJI57" s="560"/>
      <c r="LJJ57" s="560"/>
      <c r="LJK57" s="560"/>
      <c r="LJL57" s="560"/>
      <c r="LJM57" s="560"/>
      <c r="LJN57" s="560"/>
      <c r="LJO57" s="560"/>
      <c r="LJP57" s="560"/>
      <c r="LJQ57" s="560"/>
      <c r="LJR57" s="560"/>
      <c r="LJS57" s="560"/>
      <c r="LJT57" s="560"/>
      <c r="LJU57" s="560"/>
      <c r="LJV57" s="560"/>
      <c r="LJW57" s="560"/>
      <c r="LJX57" s="560"/>
      <c r="LJY57" s="560"/>
      <c r="LJZ57" s="560"/>
      <c r="LKA57" s="560"/>
      <c r="LKB57" s="560"/>
      <c r="LKC57" s="560"/>
      <c r="LKD57" s="560"/>
      <c r="LKE57" s="560"/>
      <c r="LKF57" s="560"/>
      <c r="LKG57" s="560"/>
      <c r="LKH57" s="560"/>
      <c r="LKI57" s="560"/>
      <c r="LKJ57" s="560"/>
      <c r="LKK57" s="560"/>
      <c r="LKL57" s="560"/>
      <c r="LKM57" s="560"/>
      <c r="LKN57" s="560"/>
      <c r="LKO57" s="560"/>
      <c r="LKP57" s="560"/>
      <c r="LKQ57" s="560"/>
      <c r="LKR57" s="560"/>
      <c r="LKS57" s="560"/>
      <c r="LKT57" s="560"/>
      <c r="LKU57" s="560"/>
      <c r="LKV57" s="560"/>
      <c r="LKW57" s="560"/>
      <c r="LKX57" s="560"/>
      <c r="LKY57" s="560"/>
      <c r="LKZ57" s="560"/>
      <c r="LLA57" s="560"/>
      <c r="LLB57" s="560"/>
      <c r="LLC57" s="560"/>
      <c r="LLD57" s="560"/>
      <c r="LLE57" s="560"/>
      <c r="LLF57" s="560"/>
      <c r="LLG57" s="560"/>
      <c r="LLH57" s="560"/>
      <c r="LLI57" s="560"/>
      <c r="LLJ57" s="560"/>
      <c r="LLK57" s="560"/>
      <c r="LLL57" s="560"/>
      <c r="LLM57" s="560"/>
      <c r="LLN57" s="560"/>
      <c r="LLO57" s="560"/>
      <c r="LLP57" s="560"/>
      <c r="LLQ57" s="560"/>
      <c r="LLR57" s="560"/>
      <c r="LLS57" s="560"/>
      <c r="LLT57" s="560"/>
      <c r="LLU57" s="560"/>
      <c r="LLV57" s="560"/>
      <c r="LLW57" s="560"/>
      <c r="LLX57" s="560"/>
      <c r="LLY57" s="560"/>
      <c r="LLZ57" s="560"/>
      <c r="LMA57" s="560"/>
      <c r="LMB57" s="560"/>
      <c r="LMC57" s="560"/>
      <c r="LMD57" s="560"/>
      <c r="LME57" s="560"/>
      <c r="LMF57" s="560"/>
      <c r="LMG57" s="560"/>
      <c r="LMH57" s="560"/>
      <c r="LMI57" s="560"/>
      <c r="LMJ57" s="560"/>
      <c r="LMK57" s="560"/>
      <c r="LML57" s="560"/>
      <c r="LMM57" s="560"/>
      <c r="LMN57" s="560"/>
      <c r="LMO57" s="560"/>
      <c r="LMP57" s="560"/>
      <c r="LMQ57" s="560"/>
      <c r="LMR57" s="560"/>
      <c r="LMS57" s="560"/>
      <c r="LMT57" s="560"/>
      <c r="LMU57" s="560"/>
      <c r="LMV57" s="560"/>
      <c r="LMW57" s="560"/>
      <c r="LMX57" s="560"/>
      <c r="LMY57" s="560"/>
      <c r="LMZ57" s="560"/>
      <c r="LNA57" s="560"/>
      <c r="LNB57" s="560"/>
      <c r="LNC57" s="560"/>
      <c r="LND57" s="560"/>
      <c r="LNE57" s="560"/>
      <c r="LNF57" s="560"/>
      <c r="LNG57" s="560"/>
      <c r="LNH57" s="560"/>
      <c r="LNI57" s="560"/>
      <c r="LNJ57" s="560"/>
      <c r="LNK57" s="560"/>
      <c r="LNL57" s="560"/>
      <c r="LNM57" s="560"/>
      <c r="LNN57" s="560"/>
      <c r="LNO57" s="560"/>
      <c r="LNP57" s="560"/>
      <c r="LNQ57" s="560"/>
      <c r="LNR57" s="560"/>
      <c r="LNS57" s="560"/>
      <c r="LNT57" s="560"/>
      <c r="LNU57" s="560"/>
      <c r="LNV57" s="560"/>
      <c r="LNW57" s="560"/>
      <c r="LNX57" s="560"/>
      <c r="LNY57" s="560"/>
      <c r="LNZ57" s="560"/>
      <c r="LOA57" s="560"/>
      <c r="LOB57" s="560"/>
      <c r="LOC57" s="560"/>
      <c r="LOD57" s="560"/>
      <c r="LOE57" s="560"/>
      <c r="LOF57" s="560"/>
      <c r="LOG57" s="560"/>
      <c r="LOH57" s="560"/>
      <c r="LOI57" s="560"/>
      <c r="LOJ57" s="560"/>
      <c r="LOK57" s="560"/>
      <c r="LOL57" s="560"/>
      <c r="LOM57" s="560"/>
      <c r="LON57" s="560"/>
      <c r="LOO57" s="560"/>
      <c r="LOP57" s="560"/>
      <c r="LOQ57" s="560"/>
      <c r="LOR57" s="560"/>
      <c r="LOS57" s="560"/>
      <c r="LOT57" s="560"/>
      <c r="LOU57" s="560"/>
      <c r="LOV57" s="560"/>
      <c r="LOW57" s="560"/>
      <c r="LOX57" s="560"/>
      <c r="LOY57" s="560"/>
      <c r="LOZ57" s="560"/>
      <c r="LPA57" s="560"/>
      <c r="LPB57" s="560"/>
      <c r="LPC57" s="560"/>
      <c r="LPD57" s="560"/>
      <c r="LPE57" s="560"/>
      <c r="LPF57" s="560"/>
      <c r="LPG57" s="560"/>
      <c r="LPH57" s="560"/>
      <c r="LPI57" s="560"/>
      <c r="LPJ57" s="560"/>
      <c r="LPK57" s="560"/>
      <c r="LPL57" s="560"/>
      <c r="LPM57" s="560"/>
      <c r="LPN57" s="560"/>
      <c r="LPO57" s="560"/>
      <c r="LPP57" s="560"/>
      <c r="LPQ57" s="560"/>
      <c r="LPR57" s="560"/>
      <c r="LPS57" s="560"/>
      <c r="LPT57" s="560"/>
      <c r="LPU57" s="560"/>
      <c r="LPV57" s="560"/>
      <c r="LPW57" s="560"/>
      <c r="LPX57" s="560"/>
      <c r="LPY57" s="560"/>
      <c r="LPZ57" s="560"/>
      <c r="LQA57" s="560"/>
      <c r="LQB57" s="560"/>
      <c r="LQC57" s="560"/>
      <c r="LQD57" s="560"/>
      <c r="LQE57" s="560"/>
      <c r="LQF57" s="560"/>
      <c r="LQG57" s="560"/>
      <c r="LQH57" s="560"/>
      <c r="LQI57" s="560"/>
      <c r="LQJ57" s="560"/>
      <c r="LQK57" s="560"/>
      <c r="LQL57" s="560"/>
      <c r="LQM57" s="560"/>
      <c r="LQN57" s="560"/>
      <c r="LQO57" s="560"/>
      <c r="LQP57" s="560"/>
      <c r="LQQ57" s="560"/>
      <c r="LQR57" s="560"/>
      <c r="LQS57" s="560"/>
      <c r="LQT57" s="560"/>
      <c r="LQU57" s="560"/>
      <c r="LQV57" s="560"/>
      <c r="LQW57" s="560"/>
      <c r="LQX57" s="560"/>
      <c r="LQY57" s="560"/>
      <c r="LQZ57" s="560"/>
      <c r="LRA57" s="560"/>
      <c r="LRB57" s="560"/>
      <c r="LRC57" s="560"/>
      <c r="LRD57" s="560"/>
      <c r="LRE57" s="560"/>
      <c r="LRF57" s="560"/>
      <c r="LRG57" s="560"/>
      <c r="LRH57" s="560"/>
      <c r="LRI57" s="560"/>
      <c r="LRJ57" s="560"/>
      <c r="LRK57" s="560"/>
      <c r="LRL57" s="560"/>
      <c r="LRM57" s="560"/>
      <c r="LRN57" s="560"/>
      <c r="LRO57" s="560"/>
      <c r="LRP57" s="560"/>
      <c r="LRQ57" s="560"/>
      <c r="LRR57" s="560"/>
      <c r="LRS57" s="560"/>
      <c r="LRT57" s="560"/>
      <c r="LRU57" s="560"/>
      <c r="LRV57" s="560"/>
      <c r="LRW57" s="560"/>
      <c r="LRX57" s="560"/>
      <c r="LRY57" s="560"/>
      <c r="LRZ57" s="560"/>
      <c r="LSA57" s="560"/>
      <c r="LSB57" s="560"/>
      <c r="LSC57" s="560"/>
      <c r="LSD57" s="560"/>
      <c r="LSE57" s="560"/>
      <c r="LSF57" s="560"/>
      <c r="LSG57" s="560"/>
      <c r="LSH57" s="560"/>
      <c r="LSI57" s="560"/>
      <c r="LSJ57" s="560"/>
      <c r="LSK57" s="560"/>
      <c r="LSL57" s="560"/>
      <c r="LSM57" s="560"/>
      <c r="LSN57" s="560"/>
      <c r="LSO57" s="560"/>
      <c r="LSP57" s="560"/>
      <c r="LSQ57" s="560"/>
      <c r="LSR57" s="560"/>
      <c r="LSS57" s="560"/>
      <c r="LST57" s="560"/>
      <c r="LSU57" s="560"/>
      <c r="LSV57" s="560"/>
      <c r="LSW57" s="560"/>
      <c r="LSX57" s="560"/>
      <c r="LSY57" s="560"/>
      <c r="LSZ57" s="560"/>
      <c r="LTA57" s="560"/>
      <c r="LTB57" s="560"/>
      <c r="LTC57" s="560"/>
      <c r="LTD57" s="560"/>
      <c r="LTE57" s="560"/>
      <c r="LTF57" s="560"/>
      <c r="LTG57" s="560"/>
      <c r="LTH57" s="560"/>
      <c r="LTI57" s="560"/>
      <c r="LTJ57" s="560"/>
      <c r="LTK57" s="560"/>
      <c r="LTL57" s="560"/>
      <c r="LTM57" s="560"/>
      <c r="LTN57" s="560"/>
      <c r="LTO57" s="560"/>
      <c r="LTP57" s="560"/>
      <c r="LTQ57" s="560"/>
      <c r="LTR57" s="560"/>
      <c r="LTS57" s="560"/>
      <c r="LTT57" s="560"/>
      <c r="LTU57" s="560"/>
      <c r="LTV57" s="560"/>
      <c r="LTW57" s="560"/>
      <c r="LTX57" s="560"/>
      <c r="LTY57" s="560"/>
      <c r="LTZ57" s="560"/>
      <c r="LUA57" s="560"/>
      <c r="LUB57" s="560"/>
      <c r="LUC57" s="560"/>
      <c r="LUD57" s="560"/>
      <c r="LUE57" s="560"/>
      <c r="LUF57" s="560"/>
      <c r="LUG57" s="560"/>
      <c r="LUH57" s="560"/>
      <c r="LUI57" s="560"/>
      <c r="LUJ57" s="560"/>
      <c r="LUK57" s="560"/>
      <c r="LUL57" s="560"/>
      <c r="LUM57" s="560"/>
      <c r="LUN57" s="560"/>
      <c r="LUO57" s="560"/>
      <c r="LUP57" s="560"/>
      <c r="LUQ57" s="560"/>
      <c r="LUR57" s="560"/>
      <c r="LUS57" s="560"/>
      <c r="LUT57" s="560"/>
      <c r="LUU57" s="560"/>
      <c r="LUV57" s="560"/>
      <c r="LUW57" s="560"/>
      <c r="LUX57" s="560"/>
      <c r="LUY57" s="560"/>
      <c r="LUZ57" s="560"/>
      <c r="LVA57" s="560"/>
      <c r="LVB57" s="560"/>
      <c r="LVC57" s="560"/>
      <c r="LVD57" s="560"/>
      <c r="LVE57" s="560"/>
      <c r="LVF57" s="560"/>
      <c r="LVG57" s="560"/>
      <c r="LVH57" s="560"/>
      <c r="LVI57" s="560"/>
      <c r="LVJ57" s="560"/>
      <c r="LVK57" s="560"/>
      <c r="LVL57" s="560"/>
      <c r="LVM57" s="560"/>
      <c r="LVN57" s="560"/>
      <c r="LVO57" s="560"/>
      <c r="LVP57" s="560"/>
      <c r="LVQ57" s="560"/>
      <c r="LVR57" s="560"/>
      <c r="LVS57" s="560"/>
      <c r="LVT57" s="560"/>
      <c r="LVU57" s="560"/>
      <c r="LVV57" s="560"/>
      <c r="LVW57" s="560"/>
      <c r="LVX57" s="560"/>
      <c r="LVY57" s="560"/>
      <c r="LVZ57" s="560"/>
      <c r="LWA57" s="560"/>
      <c r="LWB57" s="560"/>
      <c r="LWC57" s="560"/>
      <c r="LWD57" s="560"/>
      <c r="LWE57" s="560"/>
      <c r="LWF57" s="560"/>
      <c r="LWG57" s="560"/>
      <c r="LWH57" s="560"/>
      <c r="LWI57" s="560"/>
      <c r="LWJ57" s="560"/>
      <c r="LWK57" s="560"/>
      <c r="LWL57" s="560"/>
      <c r="LWM57" s="560"/>
      <c r="LWN57" s="560"/>
      <c r="LWO57" s="560"/>
      <c r="LWP57" s="560"/>
      <c r="LWQ57" s="560"/>
      <c r="LWR57" s="560"/>
      <c r="LWS57" s="560"/>
      <c r="LWT57" s="560"/>
      <c r="LWU57" s="560"/>
      <c r="LWV57" s="560"/>
      <c r="LWW57" s="560"/>
      <c r="LWX57" s="560"/>
      <c r="LWY57" s="560"/>
      <c r="LWZ57" s="560"/>
      <c r="LXA57" s="560"/>
      <c r="LXB57" s="560"/>
      <c r="LXC57" s="560"/>
      <c r="LXD57" s="560"/>
      <c r="LXE57" s="560"/>
      <c r="LXF57" s="560"/>
      <c r="LXG57" s="560"/>
      <c r="LXH57" s="560"/>
      <c r="LXI57" s="560"/>
      <c r="LXJ57" s="560"/>
      <c r="LXK57" s="560"/>
      <c r="LXL57" s="560"/>
      <c r="LXM57" s="560"/>
      <c r="LXN57" s="560"/>
      <c r="LXO57" s="560"/>
      <c r="LXP57" s="560"/>
      <c r="LXQ57" s="560"/>
      <c r="LXR57" s="560"/>
      <c r="LXS57" s="560"/>
      <c r="LXT57" s="560"/>
      <c r="LXU57" s="560"/>
      <c r="LXV57" s="560"/>
      <c r="LXW57" s="560"/>
      <c r="LXX57" s="560"/>
      <c r="LXY57" s="560"/>
      <c r="LXZ57" s="560"/>
      <c r="LYA57" s="560"/>
      <c r="LYB57" s="560"/>
      <c r="LYC57" s="560"/>
      <c r="LYD57" s="560"/>
      <c r="LYE57" s="560"/>
      <c r="LYF57" s="560"/>
      <c r="LYG57" s="560"/>
      <c r="LYH57" s="560"/>
      <c r="LYI57" s="560"/>
      <c r="LYJ57" s="560"/>
      <c r="LYK57" s="560"/>
      <c r="LYL57" s="560"/>
      <c r="LYM57" s="560"/>
      <c r="LYN57" s="560"/>
      <c r="LYO57" s="560"/>
      <c r="LYP57" s="560"/>
      <c r="LYQ57" s="560"/>
      <c r="LYR57" s="560"/>
      <c r="LYS57" s="560"/>
      <c r="LYT57" s="560"/>
      <c r="LYU57" s="560"/>
      <c r="LYV57" s="560"/>
      <c r="LYW57" s="560"/>
      <c r="LYX57" s="560"/>
      <c r="LYY57" s="560"/>
      <c r="LYZ57" s="560"/>
      <c r="LZA57" s="560"/>
      <c r="LZB57" s="560"/>
      <c r="LZC57" s="560"/>
      <c r="LZD57" s="560"/>
      <c r="LZE57" s="560"/>
      <c r="LZF57" s="560"/>
      <c r="LZG57" s="560"/>
      <c r="LZH57" s="560"/>
      <c r="LZI57" s="560"/>
      <c r="LZJ57" s="560"/>
      <c r="LZK57" s="560"/>
      <c r="LZL57" s="560"/>
      <c r="LZM57" s="560"/>
      <c r="LZN57" s="560"/>
      <c r="LZO57" s="560"/>
      <c r="LZP57" s="560"/>
      <c r="LZQ57" s="560"/>
      <c r="LZR57" s="560"/>
      <c r="LZS57" s="560"/>
      <c r="LZT57" s="560"/>
      <c r="LZU57" s="560"/>
      <c r="LZV57" s="560"/>
      <c r="LZW57" s="560"/>
      <c r="LZX57" s="560"/>
      <c r="LZY57" s="560"/>
      <c r="LZZ57" s="560"/>
      <c r="MAA57" s="560"/>
      <c r="MAB57" s="560"/>
      <c r="MAC57" s="560"/>
      <c r="MAD57" s="560"/>
      <c r="MAE57" s="560"/>
      <c r="MAF57" s="560"/>
      <c r="MAG57" s="560"/>
      <c r="MAH57" s="560"/>
      <c r="MAI57" s="560"/>
      <c r="MAJ57" s="560"/>
      <c r="MAK57" s="560"/>
      <c r="MAL57" s="560"/>
      <c r="MAM57" s="560"/>
      <c r="MAN57" s="560"/>
      <c r="MAO57" s="560"/>
      <c r="MAP57" s="560"/>
      <c r="MAQ57" s="560"/>
      <c r="MAR57" s="560"/>
      <c r="MAS57" s="560"/>
      <c r="MAT57" s="560"/>
      <c r="MAU57" s="560"/>
      <c r="MAV57" s="560"/>
      <c r="MAW57" s="560"/>
      <c r="MAX57" s="560"/>
      <c r="MAY57" s="560"/>
      <c r="MAZ57" s="560"/>
      <c r="MBA57" s="560"/>
      <c r="MBB57" s="560"/>
      <c r="MBC57" s="560"/>
      <c r="MBD57" s="560"/>
      <c r="MBE57" s="560"/>
      <c r="MBF57" s="560"/>
      <c r="MBG57" s="560"/>
      <c r="MBH57" s="560"/>
      <c r="MBI57" s="560"/>
      <c r="MBJ57" s="560"/>
      <c r="MBK57" s="560"/>
      <c r="MBL57" s="560"/>
      <c r="MBM57" s="560"/>
      <c r="MBN57" s="560"/>
      <c r="MBO57" s="560"/>
      <c r="MBP57" s="560"/>
      <c r="MBQ57" s="560"/>
      <c r="MBR57" s="560"/>
      <c r="MBS57" s="560"/>
      <c r="MBT57" s="560"/>
      <c r="MBU57" s="560"/>
      <c r="MBV57" s="560"/>
      <c r="MBW57" s="560"/>
      <c r="MBX57" s="560"/>
      <c r="MBY57" s="560"/>
      <c r="MBZ57" s="560"/>
      <c r="MCA57" s="560"/>
      <c r="MCB57" s="560"/>
      <c r="MCC57" s="560"/>
      <c r="MCD57" s="560"/>
      <c r="MCE57" s="560"/>
      <c r="MCF57" s="560"/>
      <c r="MCG57" s="560"/>
      <c r="MCH57" s="560"/>
      <c r="MCI57" s="560"/>
      <c r="MCJ57" s="560"/>
      <c r="MCK57" s="560"/>
      <c r="MCL57" s="560"/>
      <c r="MCM57" s="560"/>
      <c r="MCN57" s="560"/>
      <c r="MCO57" s="560"/>
      <c r="MCP57" s="560"/>
      <c r="MCQ57" s="560"/>
      <c r="MCR57" s="560"/>
      <c r="MCS57" s="560"/>
      <c r="MCT57" s="560"/>
      <c r="MCU57" s="560"/>
      <c r="MCV57" s="560"/>
      <c r="MCW57" s="560"/>
      <c r="MCX57" s="560"/>
      <c r="MCY57" s="560"/>
      <c r="MCZ57" s="560"/>
      <c r="MDA57" s="560"/>
      <c r="MDB57" s="560"/>
      <c r="MDC57" s="560"/>
      <c r="MDD57" s="560"/>
      <c r="MDE57" s="560"/>
      <c r="MDF57" s="560"/>
      <c r="MDG57" s="560"/>
      <c r="MDH57" s="560"/>
      <c r="MDI57" s="560"/>
      <c r="MDJ57" s="560"/>
      <c r="MDK57" s="560"/>
      <c r="MDL57" s="560"/>
      <c r="MDM57" s="560"/>
      <c r="MDN57" s="560"/>
      <c r="MDO57" s="560"/>
      <c r="MDP57" s="560"/>
      <c r="MDQ57" s="560"/>
      <c r="MDR57" s="560"/>
      <c r="MDS57" s="560"/>
      <c r="MDT57" s="560"/>
      <c r="MDU57" s="560"/>
      <c r="MDV57" s="560"/>
      <c r="MDW57" s="560"/>
      <c r="MDX57" s="560"/>
      <c r="MDY57" s="560"/>
      <c r="MDZ57" s="560"/>
      <c r="MEA57" s="560"/>
      <c r="MEB57" s="560"/>
      <c r="MEC57" s="560"/>
      <c r="MED57" s="560"/>
      <c r="MEE57" s="560"/>
      <c r="MEF57" s="560"/>
      <c r="MEG57" s="560"/>
      <c r="MEH57" s="560"/>
      <c r="MEI57" s="560"/>
      <c r="MEJ57" s="560"/>
      <c r="MEK57" s="560"/>
      <c r="MEL57" s="560"/>
      <c r="MEM57" s="560"/>
      <c r="MEN57" s="560"/>
      <c r="MEO57" s="560"/>
      <c r="MEP57" s="560"/>
      <c r="MEQ57" s="560"/>
      <c r="MER57" s="560"/>
      <c r="MES57" s="560"/>
      <c r="MET57" s="560"/>
      <c r="MEU57" s="560"/>
      <c r="MEV57" s="560"/>
      <c r="MEW57" s="560"/>
      <c r="MEX57" s="560"/>
      <c r="MEY57" s="560"/>
      <c r="MEZ57" s="560"/>
      <c r="MFA57" s="560"/>
      <c r="MFB57" s="560"/>
      <c r="MFC57" s="560"/>
      <c r="MFD57" s="560"/>
      <c r="MFE57" s="560"/>
      <c r="MFF57" s="560"/>
      <c r="MFG57" s="560"/>
      <c r="MFH57" s="560"/>
      <c r="MFI57" s="560"/>
      <c r="MFJ57" s="560"/>
      <c r="MFK57" s="560"/>
      <c r="MFL57" s="560"/>
      <c r="MFM57" s="560"/>
      <c r="MFN57" s="560"/>
      <c r="MFO57" s="560"/>
      <c r="MFP57" s="560"/>
      <c r="MFQ57" s="560"/>
      <c r="MFR57" s="560"/>
      <c r="MFS57" s="560"/>
      <c r="MFT57" s="560"/>
      <c r="MFU57" s="560"/>
      <c r="MFV57" s="560"/>
      <c r="MFW57" s="560"/>
      <c r="MFX57" s="560"/>
      <c r="MFY57" s="560"/>
      <c r="MFZ57" s="560"/>
      <c r="MGA57" s="560"/>
      <c r="MGB57" s="560"/>
      <c r="MGC57" s="560"/>
      <c r="MGD57" s="560"/>
      <c r="MGE57" s="560"/>
      <c r="MGF57" s="560"/>
      <c r="MGG57" s="560"/>
      <c r="MGH57" s="560"/>
      <c r="MGI57" s="560"/>
      <c r="MGJ57" s="560"/>
      <c r="MGK57" s="560"/>
      <c r="MGL57" s="560"/>
      <c r="MGM57" s="560"/>
      <c r="MGN57" s="560"/>
      <c r="MGO57" s="560"/>
      <c r="MGP57" s="560"/>
      <c r="MGQ57" s="560"/>
      <c r="MGR57" s="560"/>
      <c r="MGS57" s="560"/>
      <c r="MGT57" s="560"/>
      <c r="MGU57" s="560"/>
      <c r="MGV57" s="560"/>
      <c r="MGW57" s="560"/>
      <c r="MGX57" s="560"/>
      <c r="MGY57" s="560"/>
      <c r="MGZ57" s="560"/>
      <c r="MHA57" s="560"/>
      <c r="MHB57" s="560"/>
      <c r="MHC57" s="560"/>
      <c r="MHD57" s="560"/>
      <c r="MHE57" s="560"/>
      <c r="MHF57" s="560"/>
      <c r="MHG57" s="560"/>
      <c r="MHH57" s="560"/>
      <c r="MHI57" s="560"/>
      <c r="MHJ57" s="560"/>
      <c r="MHK57" s="560"/>
      <c r="MHL57" s="560"/>
      <c r="MHM57" s="560"/>
      <c r="MHN57" s="560"/>
      <c r="MHO57" s="560"/>
      <c r="MHP57" s="560"/>
      <c r="MHQ57" s="560"/>
      <c r="MHR57" s="560"/>
      <c r="MHS57" s="560"/>
      <c r="MHT57" s="560"/>
      <c r="MHU57" s="560"/>
      <c r="MHV57" s="560"/>
      <c r="MHW57" s="560"/>
      <c r="MHX57" s="560"/>
      <c r="MHY57" s="560"/>
      <c r="MHZ57" s="560"/>
      <c r="MIA57" s="560"/>
      <c r="MIB57" s="560"/>
      <c r="MIC57" s="560"/>
      <c r="MID57" s="560"/>
      <c r="MIE57" s="560"/>
      <c r="MIF57" s="560"/>
      <c r="MIG57" s="560"/>
      <c r="MIH57" s="560"/>
      <c r="MII57" s="560"/>
      <c r="MIJ57" s="560"/>
      <c r="MIK57" s="560"/>
      <c r="MIL57" s="560"/>
      <c r="MIM57" s="560"/>
      <c r="MIN57" s="560"/>
      <c r="MIO57" s="560"/>
      <c r="MIP57" s="560"/>
      <c r="MIQ57" s="560"/>
      <c r="MIR57" s="560"/>
      <c r="MIS57" s="560"/>
      <c r="MIT57" s="560"/>
      <c r="MIU57" s="560"/>
      <c r="MIV57" s="560"/>
      <c r="MIW57" s="560"/>
      <c r="MIX57" s="560"/>
      <c r="MIY57" s="560"/>
      <c r="MIZ57" s="560"/>
      <c r="MJA57" s="560"/>
      <c r="MJB57" s="560"/>
      <c r="MJC57" s="560"/>
      <c r="MJD57" s="560"/>
      <c r="MJE57" s="560"/>
      <c r="MJF57" s="560"/>
      <c r="MJG57" s="560"/>
      <c r="MJH57" s="560"/>
      <c r="MJI57" s="560"/>
      <c r="MJJ57" s="560"/>
      <c r="MJK57" s="560"/>
      <c r="MJL57" s="560"/>
      <c r="MJM57" s="560"/>
      <c r="MJN57" s="560"/>
      <c r="MJO57" s="560"/>
      <c r="MJP57" s="560"/>
      <c r="MJQ57" s="560"/>
      <c r="MJR57" s="560"/>
      <c r="MJS57" s="560"/>
      <c r="MJT57" s="560"/>
      <c r="MJU57" s="560"/>
      <c r="MJV57" s="560"/>
      <c r="MJW57" s="560"/>
      <c r="MJX57" s="560"/>
      <c r="MJY57" s="560"/>
      <c r="MJZ57" s="560"/>
      <c r="MKA57" s="560"/>
      <c r="MKB57" s="560"/>
      <c r="MKC57" s="560"/>
      <c r="MKD57" s="560"/>
      <c r="MKE57" s="560"/>
      <c r="MKF57" s="560"/>
      <c r="MKG57" s="560"/>
      <c r="MKH57" s="560"/>
      <c r="MKI57" s="560"/>
      <c r="MKJ57" s="560"/>
      <c r="MKK57" s="560"/>
      <c r="MKL57" s="560"/>
      <c r="MKM57" s="560"/>
      <c r="MKN57" s="560"/>
      <c r="MKO57" s="560"/>
      <c r="MKP57" s="560"/>
      <c r="MKQ57" s="560"/>
      <c r="MKR57" s="560"/>
      <c r="MKS57" s="560"/>
      <c r="MKT57" s="560"/>
      <c r="MKU57" s="560"/>
      <c r="MKV57" s="560"/>
      <c r="MKW57" s="560"/>
      <c r="MKX57" s="560"/>
      <c r="MKY57" s="560"/>
      <c r="MKZ57" s="560"/>
      <c r="MLA57" s="560"/>
      <c r="MLB57" s="560"/>
      <c r="MLC57" s="560"/>
      <c r="MLD57" s="560"/>
      <c r="MLE57" s="560"/>
      <c r="MLF57" s="560"/>
      <c r="MLG57" s="560"/>
      <c r="MLH57" s="560"/>
      <c r="MLI57" s="560"/>
      <c r="MLJ57" s="560"/>
      <c r="MLK57" s="560"/>
      <c r="MLL57" s="560"/>
      <c r="MLM57" s="560"/>
      <c r="MLN57" s="560"/>
      <c r="MLO57" s="560"/>
      <c r="MLP57" s="560"/>
      <c r="MLQ57" s="560"/>
      <c r="MLR57" s="560"/>
      <c r="MLS57" s="560"/>
      <c r="MLT57" s="560"/>
      <c r="MLU57" s="560"/>
      <c r="MLV57" s="560"/>
      <c r="MLW57" s="560"/>
      <c r="MLX57" s="560"/>
      <c r="MLY57" s="560"/>
      <c r="MLZ57" s="560"/>
      <c r="MMA57" s="560"/>
      <c r="MMB57" s="560"/>
      <c r="MMC57" s="560"/>
      <c r="MMD57" s="560"/>
      <c r="MME57" s="560"/>
      <c r="MMF57" s="560"/>
      <c r="MMG57" s="560"/>
      <c r="MMH57" s="560"/>
      <c r="MMI57" s="560"/>
      <c r="MMJ57" s="560"/>
      <c r="MMK57" s="560"/>
      <c r="MML57" s="560"/>
      <c r="MMM57" s="560"/>
      <c r="MMN57" s="560"/>
      <c r="MMO57" s="560"/>
      <c r="MMP57" s="560"/>
      <c r="MMQ57" s="560"/>
      <c r="MMR57" s="560"/>
      <c r="MMS57" s="560"/>
      <c r="MMT57" s="560"/>
      <c r="MMU57" s="560"/>
      <c r="MMV57" s="560"/>
      <c r="MMW57" s="560"/>
      <c r="MMX57" s="560"/>
      <c r="MMY57" s="560"/>
      <c r="MMZ57" s="560"/>
      <c r="MNA57" s="560"/>
      <c r="MNB57" s="560"/>
      <c r="MNC57" s="560"/>
      <c r="MND57" s="560"/>
      <c r="MNE57" s="560"/>
      <c r="MNF57" s="560"/>
      <c r="MNG57" s="560"/>
      <c r="MNH57" s="560"/>
      <c r="MNI57" s="560"/>
      <c r="MNJ57" s="560"/>
      <c r="MNK57" s="560"/>
      <c r="MNL57" s="560"/>
      <c r="MNM57" s="560"/>
      <c r="MNN57" s="560"/>
      <c r="MNO57" s="560"/>
      <c r="MNP57" s="560"/>
      <c r="MNQ57" s="560"/>
      <c r="MNR57" s="560"/>
      <c r="MNS57" s="560"/>
      <c r="MNT57" s="560"/>
      <c r="MNU57" s="560"/>
      <c r="MNV57" s="560"/>
      <c r="MNW57" s="560"/>
      <c r="MNX57" s="560"/>
      <c r="MNY57" s="560"/>
      <c r="MNZ57" s="560"/>
      <c r="MOA57" s="560"/>
      <c r="MOB57" s="560"/>
      <c r="MOC57" s="560"/>
      <c r="MOD57" s="560"/>
      <c r="MOE57" s="560"/>
      <c r="MOF57" s="560"/>
      <c r="MOG57" s="560"/>
      <c r="MOH57" s="560"/>
      <c r="MOI57" s="560"/>
      <c r="MOJ57" s="560"/>
      <c r="MOK57" s="560"/>
      <c r="MOL57" s="560"/>
      <c r="MOM57" s="560"/>
      <c r="MON57" s="560"/>
      <c r="MOO57" s="560"/>
      <c r="MOP57" s="560"/>
      <c r="MOQ57" s="560"/>
      <c r="MOR57" s="560"/>
      <c r="MOS57" s="560"/>
      <c r="MOT57" s="560"/>
      <c r="MOU57" s="560"/>
      <c r="MOV57" s="560"/>
      <c r="MOW57" s="560"/>
      <c r="MOX57" s="560"/>
      <c r="MOY57" s="560"/>
      <c r="MOZ57" s="560"/>
      <c r="MPA57" s="560"/>
      <c r="MPB57" s="560"/>
      <c r="MPC57" s="560"/>
      <c r="MPD57" s="560"/>
      <c r="MPE57" s="560"/>
      <c r="MPF57" s="560"/>
      <c r="MPG57" s="560"/>
      <c r="MPH57" s="560"/>
      <c r="MPI57" s="560"/>
      <c r="MPJ57" s="560"/>
      <c r="MPK57" s="560"/>
      <c r="MPL57" s="560"/>
      <c r="MPM57" s="560"/>
      <c r="MPN57" s="560"/>
      <c r="MPO57" s="560"/>
      <c r="MPP57" s="560"/>
      <c r="MPQ57" s="560"/>
      <c r="MPR57" s="560"/>
      <c r="MPS57" s="560"/>
      <c r="MPT57" s="560"/>
      <c r="MPU57" s="560"/>
      <c r="MPV57" s="560"/>
      <c r="MPW57" s="560"/>
      <c r="MPX57" s="560"/>
      <c r="MPY57" s="560"/>
      <c r="MPZ57" s="560"/>
      <c r="MQA57" s="560"/>
      <c r="MQB57" s="560"/>
      <c r="MQC57" s="560"/>
      <c r="MQD57" s="560"/>
      <c r="MQE57" s="560"/>
      <c r="MQF57" s="560"/>
      <c r="MQG57" s="560"/>
      <c r="MQH57" s="560"/>
      <c r="MQI57" s="560"/>
      <c r="MQJ57" s="560"/>
      <c r="MQK57" s="560"/>
      <c r="MQL57" s="560"/>
      <c r="MQM57" s="560"/>
      <c r="MQN57" s="560"/>
      <c r="MQO57" s="560"/>
      <c r="MQP57" s="560"/>
      <c r="MQQ57" s="560"/>
      <c r="MQR57" s="560"/>
      <c r="MQS57" s="560"/>
      <c r="MQT57" s="560"/>
      <c r="MQU57" s="560"/>
      <c r="MQV57" s="560"/>
      <c r="MQW57" s="560"/>
      <c r="MQX57" s="560"/>
      <c r="MQY57" s="560"/>
      <c r="MQZ57" s="560"/>
      <c r="MRA57" s="560"/>
      <c r="MRB57" s="560"/>
      <c r="MRC57" s="560"/>
      <c r="MRD57" s="560"/>
      <c r="MRE57" s="560"/>
      <c r="MRF57" s="560"/>
      <c r="MRG57" s="560"/>
      <c r="MRH57" s="560"/>
      <c r="MRI57" s="560"/>
      <c r="MRJ57" s="560"/>
      <c r="MRK57" s="560"/>
      <c r="MRL57" s="560"/>
      <c r="MRM57" s="560"/>
      <c r="MRN57" s="560"/>
      <c r="MRO57" s="560"/>
      <c r="MRP57" s="560"/>
      <c r="MRQ57" s="560"/>
      <c r="MRR57" s="560"/>
      <c r="MRS57" s="560"/>
      <c r="MRT57" s="560"/>
      <c r="MRU57" s="560"/>
      <c r="MRV57" s="560"/>
      <c r="MRW57" s="560"/>
      <c r="MRX57" s="560"/>
      <c r="MRY57" s="560"/>
      <c r="MRZ57" s="560"/>
      <c r="MSA57" s="560"/>
      <c r="MSB57" s="560"/>
      <c r="MSC57" s="560"/>
      <c r="MSD57" s="560"/>
      <c r="MSE57" s="560"/>
      <c r="MSF57" s="560"/>
      <c r="MSG57" s="560"/>
      <c r="MSH57" s="560"/>
      <c r="MSI57" s="560"/>
      <c r="MSJ57" s="560"/>
      <c r="MSK57" s="560"/>
      <c r="MSL57" s="560"/>
      <c r="MSM57" s="560"/>
      <c r="MSN57" s="560"/>
      <c r="MSO57" s="560"/>
      <c r="MSP57" s="560"/>
      <c r="MSQ57" s="560"/>
      <c r="MSR57" s="560"/>
      <c r="MSS57" s="560"/>
      <c r="MST57" s="560"/>
      <c r="MSU57" s="560"/>
      <c r="MSV57" s="560"/>
      <c r="MSW57" s="560"/>
      <c r="MSX57" s="560"/>
      <c r="MSY57" s="560"/>
      <c r="MSZ57" s="560"/>
      <c r="MTA57" s="560"/>
      <c r="MTB57" s="560"/>
      <c r="MTC57" s="560"/>
      <c r="MTD57" s="560"/>
      <c r="MTE57" s="560"/>
      <c r="MTF57" s="560"/>
      <c r="MTG57" s="560"/>
      <c r="MTH57" s="560"/>
      <c r="MTI57" s="560"/>
      <c r="MTJ57" s="560"/>
      <c r="MTK57" s="560"/>
      <c r="MTL57" s="560"/>
      <c r="MTM57" s="560"/>
      <c r="MTN57" s="560"/>
      <c r="MTO57" s="560"/>
      <c r="MTP57" s="560"/>
      <c r="MTQ57" s="560"/>
      <c r="MTR57" s="560"/>
      <c r="MTS57" s="560"/>
      <c r="MTT57" s="560"/>
      <c r="MTU57" s="560"/>
      <c r="MTV57" s="560"/>
      <c r="MTW57" s="560"/>
      <c r="MTX57" s="560"/>
      <c r="MTY57" s="560"/>
      <c r="MTZ57" s="560"/>
      <c r="MUA57" s="560"/>
      <c r="MUB57" s="560"/>
      <c r="MUC57" s="560"/>
      <c r="MUD57" s="560"/>
      <c r="MUE57" s="560"/>
      <c r="MUF57" s="560"/>
      <c r="MUG57" s="560"/>
      <c r="MUH57" s="560"/>
      <c r="MUI57" s="560"/>
      <c r="MUJ57" s="560"/>
      <c r="MUK57" s="560"/>
      <c r="MUL57" s="560"/>
      <c r="MUM57" s="560"/>
      <c r="MUN57" s="560"/>
      <c r="MUO57" s="560"/>
      <c r="MUP57" s="560"/>
      <c r="MUQ57" s="560"/>
      <c r="MUR57" s="560"/>
      <c r="MUS57" s="560"/>
      <c r="MUT57" s="560"/>
      <c r="MUU57" s="560"/>
      <c r="MUV57" s="560"/>
      <c r="MUW57" s="560"/>
      <c r="MUX57" s="560"/>
      <c r="MUY57" s="560"/>
      <c r="MUZ57" s="560"/>
      <c r="MVA57" s="560"/>
      <c r="MVB57" s="560"/>
      <c r="MVC57" s="560"/>
      <c r="MVD57" s="560"/>
      <c r="MVE57" s="560"/>
      <c r="MVF57" s="560"/>
      <c r="MVG57" s="560"/>
      <c r="MVH57" s="560"/>
      <c r="MVI57" s="560"/>
      <c r="MVJ57" s="560"/>
      <c r="MVK57" s="560"/>
      <c r="MVL57" s="560"/>
      <c r="MVM57" s="560"/>
      <c r="MVN57" s="560"/>
      <c r="MVO57" s="560"/>
      <c r="MVP57" s="560"/>
      <c r="MVQ57" s="560"/>
      <c r="MVR57" s="560"/>
      <c r="MVS57" s="560"/>
      <c r="MVT57" s="560"/>
      <c r="MVU57" s="560"/>
      <c r="MVV57" s="560"/>
      <c r="MVW57" s="560"/>
      <c r="MVX57" s="560"/>
      <c r="MVY57" s="560"/>
      <c r="MVZ57" s="560"/>
      <c r="MWA57" s="560"/>
      <c r="MWB57" s="560"/>
      <c r="MWC57" s="560"/>
      <c r="MWD57" s="560"/>
      <c r="MWE57" s="560"/>
      <c r="MWF57" s="560"/>
      <c r="MWG57" s="560"/>
      <c r="MWH57" s="560"/>
      <c r="MWI57" s="560"/>
      <c r="MWJ57" s="560"/>
      <c r="MWK57" s="560"/>
      <c r="MWL57" s="560"/>
      <c r="MWM57" s="560"/>
      <c r="MWN57" s="560"/>
      <c r="MWO57" s="560"/>
      <c r="MWP57" s="560"/>
      <c r="MWQ57" s="560"/>
      <c r="MWR57" s="560"/>
      <c r="MWS57" s="560"/>
      <c r="MWT57" s="560"/>
      <c r="MWU57" s="560"/>
      <c r="MWV57" s="560"/>
      <c r="MWW57" s="560"/>
      <c r="MWX57" s="560"/>
      <c r="MWY57" s="560"/>
      <c r="MWZ57" s="560"/>
      <c r="MXA57" s="560"/>
      <c r="MXB57" s="560"/>
      <c r="MXC57" s="560"/>
      <c r="MXD57" s="560"/>
      <c r="MXE57" s="560"/>
      <c r="MXF57" s="560"/>
      <c r="MXG57" s="560"/>
      <c r="MXH57" s="560"/>
      <c r="MXI57" s="560"/>
      <c r="MXJ57" s="560"/>
      <c r="MXK57" s="560"/>
      <c r="MXL57" s="560"/>
      <c r="MXM57" s="560"/>
      <c r="MXN57" s="560"/>
      <c r="MXO57" s="560"/>
      <c r="MXP57" s="560"/>
      <c r="MXQ57" s="560"/>
      <c r="MXR57" s="560"/>
      <c r="MXS57" s="560"/>
      <c r="MXT57" s="560"/>
      <c r="MXU57" s="560"/>
      <c r="MXV57" s="560"/>
      <c r="MXW57" s="560"/>
      <c r="MXX57" s="560"/>
      <c r="MXY57" s="560"/>
      <c r="MXZ57" s="560"/>
      <c r="MYA57" s="560"/>
      <c r="MYB57" s="560"/>
      <c r="MYC57" s="560"/>
      <c r="MYD57" s="560"/>
      <c r="MYE57" s="560"/>
      <c r="MYF57" s="560"/>
      <c r="MYG57" s="560"/>
      <c r="MYH57" s="560"/>
      <c r="MYI57" s="560"/>
      <c r="MYJ57" s="560"/>
      <c r="MYK57" s="560"/>
      <c r="MYL57" s="560"/>
      <c r="MYM57" s="560"/>
      <c r="MYN57" s="560"/>
      <c r="MYO57" s="560"/>
      <c r="MYP57" s="560"/>
      <c r="MYQ57" s="560"/>
      <c r="MYR57" s="560"/>
      <c r="MYS57" s="560"/>
      <c r="MYT57" s="560"/>
      <c r="MYU57" s="560"/>
      <c r="MYV57" s="560"/>
      <c r="MYW57" s="560"/>
      <c r="MYX57" s="560"/>
      <c r="MYY57" s="560"/>
      <c r="MYZ57" s="560"/>
      <c r="MZA57" s="560"/>
      <c r="MZB57" s="560"/>
      <c r="MZC57" s="560"/>
      <c r="MZD57" s="560"/>
      <c r="MZE57" s="560"/>
      <c r="MZF57" s="560"/>
      <c r="MZG57" s="560"/>
      <c r="MZH57" s="560"/>
      <c r="MZI57" s="560"/>
      <c r="MZJ57" s="560"/>
      <c r="MZK57" s="560"/>
      <c r="MZL57" s="560"/>
      <c r="MZM57" s="560"/>
      <c r="MZN57" s="560"/>
      <c r="MZO57" s="560"/>
      <c r="MZP57" s="560"/>
      <c r="MZQ57" s="560"/>
      <c r="MZR57" s="560"/>
      <c r="MZS57" s="560"/>
      <c r="MZT57" s="560"/>
      <c r="MZU57" s="560"/>
      <c r="MZV57" s="560"/>
      <c r="MZW57" s="560"/>
      <c r="MZX57" s="560"/>
      <c r="MZY57" s="560"/>
      <c r="MZZ57" s="560"/>
      <c r="NAA57" s="560"/>
      <c r="NAB57" s="560"/>
      <c r="NAC57" s="560"/>
      <c r="NAD57" s="560"/>
      <c r="NAE57" s="560"/>
      <c r="NAF57" s="560"/>
      <c r="NAG57" s="560"/>
      <c r="NAH57" s="560"/>
      <c r="NAI57" s="560"/>
      <c r="NAJ57" s="560"/>
      <c r="NAK57" s="560"/>
      <c r="NAL57" s="560"/>
      <c r="NAM57" s="560"/>
      <c r="NAN57" s="560"/>
      <c r="NAO57" s="560"/>
      <c r="NAP57" s="560"/>
      <c r="NAQ57" s="560"/>
      <c r="NAR57" s="560"/>
      <c r="NAS57" s="560"/>
      <c r="NAT57" s="560"/>
      <c r="NAU57" s="560"/>
      <c r="NAV57" s="560"/>
      <c r="NAW57" s="560"/>
      <c r="NAX57" s="560"/>
      <c r="NAY57" s="560"/>
      <c r="NAZ57" s="560"/>
      <c r="NBA57" s="560"/>
      <c r="NBB57" s="560"/>
      <c r="NBC57" s="560"/>
      <c r="NBD57" s="560"/>
      <c r="NBE57" s="560"/>
      <c r="NBF57" s="560"/>
      <c r="NBG57" s="560"/>
      <c r="NBH57" s="560"/>
      <c r="NBI57" s="560"/>
      <c r="NBJ57" s="560"/>
      <c r="NBK57" s="560"/>
      <c r="NBL57" s="560"/>
      <c r="NBM57" s="560"/>
      <c r="NBN57" s="560"/>
      <c r="NBO57" s="560"/>
      <c r="NBP57" s="560"/>
      <c r="NBQ57" s="560"/>
      <c r="NBR57" s="560"/>
      <c r="NBS57" s="560"/>
      <c r="NBT57" s="560"/>
      <c r="NBU57" s="560"/>
      <c r="NBV57" s="560"/>
      <c r="NBW57" s="560"/>
      <c r="NBX57" s="560"/>
      <c r="NBY57" s="560"/>
      <c r="NBZ57" s="560"/>
      <c r="NCA57" s="560"/>
      <c r="NCB57" s="560"/>
      <c r="NCC57" s="560"/>
      <c r="NCD57" s="560"/>
      <c r="NCE57" s="560"/>
      <c r="NCF57" s="560"/>
      <c r="NCG57" s="560"/>
      <c r="NCH57" s="560"/>
      <c r="NCI57" s="560"/>
      <c r="NCJ57" s="560"/>
      <c r="NCK57" s="560"/>
      <c r="NCL57" s="560"/>
      <c r="NCM57" s="560"/>
      <c r="NCN57" s="560"/>
      <c r="NCO57" s="560"/>
      <c r="NCP57" s="560"/>
      <c r="NCQ57" s="560"/>
      <c r="NCR57" s="560"/>
      <c r="NCS57" s="560"/>
      <c r="NCT57" s="560"/>
      <c r="NCU57" s="560"/>
      <c r="NCV57" s="560"/>
      <c r="NCW57" s="560"/>
      <c r="NCX57" s="560"/>
      <c r="NCY57" s="560"/>
      <c r="NCZ57" s="560"/>
      <c r="NDA57" s="560"/>
      <c r="NDB57" s="560"/>
      <c r="NDC57" s="560"/>
      <c r="NDD57" s="560"/>
      <c r="NDE57" s="560"/>
      <c r="NDF57" s="560"/>
      <c r="NDG57" s="560"/>
      <c r="NDH57" s="560"/>
      <c r="NDI57" s="560"/>
      <c r="NDJ57" s="560"/>
      <c r="NDK57" s="560"/>
      <c r="NDL57" s="560"/>
      <c r="NDM57" s="560"/>
      <c r="NDN57" s="560"/>
      <c r="NDO57" s="560"/>
      <c r="NDP57" s="560"/>
      <c r="NDQ57" s="560"/>
      <c r="NDR57" s="560"/>
      <c r="NDS57" s="560"/>
      <c r="NDT57" s="560"/>
      <c r="NDU57" s="560"/>
      <c r="NDV57" s="560"/>
      <c r="NDW57" s="560"/>
      <c r="NDX57" s="560"/>
      <c r="NDY57" s="560"/>
      <c r="NDZ57" s="560"/>
      <c r="NEA57" s="560"/>
      <c r="NEB57" s="560"/>
      <c r="NEC57" s="560"/>
      <c r="NED57" s="560"/>
      <c r="NEE57" s="560"/>
      <c r="NEF57" s="560"/>
      <c r="NEG57" s="560"/>
      <c r="NEH57" s="560"/>
      <c r="NEI57" s="560"/>
      <c r="NEJ57" s="560"/>
      <c r="NEK57" s="560"/>
      <c r="NEL57" s="560"/>
      <c r="NEM57" s="560"/>
      <c r="NEN57" s="560"/>
      <c r="NEO57" s="560"/>
      <c r="NEP57" s="560"/>
      <c r="NEQ57" s="560"/>
      <c r="NER57" s="560"/>
      <c r="NES57" s="560"/>
      <c r="NET57" s="560"/>
      <c r="NEU57" s="560"/>
      <c r="NEV57" s="560"/>
      <c r="NEW57" s="560"/>
      <c r="NEX57" s="560"/>
      <c r="NEY57" s="560"/>
      <c r="NEZ57" s="560"/>
      <c r="NFA57" s="560"/>
      <c r="NFB57" s="560"/>
      <c r="NFC57" s="560"/>
      <c r="NFD57" s="560"/>
      <c r="NFE57" s="560"/>
      <c r="NFF57" s="560"/>
      <c r="NFG57" s="560"/>
      <c r="NFH57" s="560"/>
      <c r="NFI57" s="560"/>
      <c r="NFJ57" s="560"/>
      <c r="NFK57" s="560"/>
      <c r="NFL57" s="560"/>
      <c r="NFM57" s="560"/>
      <c r="NFN57" s="560"/>
      <c r="NFO57" s="560"/>
      <c r="NFP57" s="560"/>
      <c r="NFQ57" s="560"/>
      <c r="NFR57" s="560"/>
      <c r="NFS57" s="560"/>
      <c r="NFT57" s="560"/>
      <c r="NFU57" s="560"/>
      <c r="NFV57" s="560"/>
      <c r="NFW57" s="560"/>
      <c r="NFX57" s="560"/>
      <c r="NFY57" s="560"/>
      <c r="NFZ57" s="560"/>
      <c r="NGA57" s="560"/>
      <c r="NGB57" s="560"/>
      <c r="NGC57" s="560"/>
      <c r="NGD57" s="560"/>
      <c r="NGE57" s="560"/>
      <c r="NGF57" s="560"/>
      <c r="NGG57" s="560"/>
      <c r="NGH57" s="560"/>
      <c r="NGI57" s="560"/>
      <c r="NGJ57" s="560"/>
      <c r="NGK57" s="560"/>
      <c r="NGL57" s="560"/>
      <c r="NGM57" s="560"/>
      <c r="NGN57" s="560"/>
      <c r="NGO57" s="560"/>
      <c r="NGP57" s="560"/>
      <c r="NGQ57" s="560"/>
      <c r="NGR57" s="560"/>
      <c r="NGS57" s="560"/>
      <c r="NGT57" s="560"/>
      <c r="NGU57" s="560"/>
      <c r="NGV57" s="560"/>
      <c r="NGW57" s="560"/>
      <c r="NGX57" s="560"/>
      <c r="NGY57" s="560"/>
      <c r="NGZ57" s="560"/>
      <c r="NHA57" s="560"/>
      <c r="NHB57" s="560"/>
      <c r="NHC57" s="560"/>
      <c r="NHD57" s="560"/>
      <c r="NHE57" s="560"/>
      <c r="NHF57" s="560"/>
      <c r="NHG57" s="560"/>
      <c r="NHH57" s="560"/>
      <c r="NHI57" s="560"/>
      <c r="NHJ57" s="560"/>
      <c r="NHK57" s="560"/>
      <c r="NHL57" s="560"/>
      <c r="NHM57" s="560"/>
      <c r="NHN57" s="560"/>
      <c r="NHO57" s="560"/>
      <c r="NHP57" s="560"/>
      <c r="NHQ57" s="560"/>
      <c r="NHR57" s="560"/>
      <c r="NHS57" s="560"/>
      <c r="NHT57" s="560"/>
      <c r="NHU57" s="560"/>
      <c r="NHV57" s="560"/>
      <c r="NHW57" s="560"/>
      <c r="NHX57" s="560"/>
      <c r="NHY57" s="560"/>
      <c r="NHZ57" s="560"/>
      <c r="NIA57" s="560"/>
      <c r="NIB57" s="560"/>
      <c r="NIC57" s="560"/>
      <c r="NID57" s="560"/>
      <c r="NIE57" s="560"/>
      <c r="NIF57" s="560"/>
      <c r="NIG57" s="560"/>
      <c r="NIH57" s="560"/>
      <c r="NII57" s="560"/>
      <c r="NIJ57" s="560"/>
      <c r="NIK57" s="560"/>
      <c r="NIL57" s="560"/>
      <c r="NIM57" s="560"/>
      <c r="NIN57" s="560"/>
      <c r="NIO57" s="560"/>
      <c r="NIP57" s="560"/>
      <c r="NIQ57" s="560"/>
      <c r="NIR57" s="560"/>
      <c r="NIS57" s="560"/>
      <c r="NIT57" s="560"/>
      <c r="NIU57" s="560"/>
      <c r="NIV57" s="560"/>
      <c r="NIW57" s="560"/>
      <c r="NIX57" s="560"/>
      <c r="NIY57" s="560"/>
      <c r="NIZ57" s="560"/>
      <c r="NJA57" s="560"/>
      <c r="NJB57" s="560"/>
      <c r="NJC57" s="560"/>
      <c r="NJD57" s="560"/>
      <c r="NJE57" s="560"/>
      <c r="NJF57" s="560"/>
      <c r="NJG57" s="560"/>
      <c r="NJH57" s="560"/>
      <c r="NJI57" s="560"/>
      <c r="NJJ57" s="560"/>
      <c r="NJK57" s="560"/>
      <c r="NJL57" s="560"/>
      <c r="NJM57" s="560"/>
      <c r="NJN57" s="560"/>
      <c r="NJO57" s="560"/>
      <c r="NJP57" s="560"/>
      <c r="NJQ57" s="560"/>
      <c r="NJR57" s="560"/>
      <c r="NJS57" s="560"/>
      <c r="NJT57" s="560"/>
      <c r="NJU57" s="560"/>
      <c r="NJV57" s="560"/>
      <c r="NJW57" s="560"/>
      <c r="NJX57" s="560"/>
      <c r="NJY57" s="560"/>
      <c r="NJZ57" s="560"/>
      <c r="NKA57" s="560"/>
      <c r="NKB57" s="560"/>
      <c r="NKC57" s="560"/>
      <c r="NKD57" s="560"/>
      <c r="NKE57" s="560"/>
      <c r="NKF57" s="560"/>
      <c r="NKG57" s="560"/>
      <c r="NKH57" s="560"/>
      <c r="NKI57" s="560"/>
      <c r="NKJ57" s="560"/>
      <c r="NKK57" s="560"/>
      <c r="NKL57" s="560"/>
      <c r="NKM57" s="560"/>
      <c r="NKN57" s="560"/>
      <c r="NKO57" s="560"/>
      <c r="NKP57" s="560"/>
      <c r="NKQ57" s="560"/>
      <c r="NKR57" s="560"/>
      <c r="NKS57" s="560"/>
      <c r="NKT57" s="560"/>
      <c r="NKU57" s="560"/>
      <c r="NKV57" s="560"/>
      <c r="NKW57" s="560"/>
      <c r="NKX57" s="560"/>
      <c r="NKY57" s="560"/>
      <c r="NKZ57" s="560"/>
      <c r="NLA57" s="560"/>
      <c r="NLB57" s="560"/>
      <c r="NLC57" s="560"/>
      <c r="NLD57" s="560"/>
      <c r="NLE57" s="560"/>
      <c r="NLF57" s="560"/>
      <c r="NLG57" s="560"/>
      <c r="NLH57" s="560"/>
      <c r="NLI57" s="560"/>
      <c r="NLJ57" s="560"/>
      <c r="NLK57" s="560"/>
      <c r="NLL57" s="560"/>
      <c r="NLM57" s="560"/>
      <c r="NLN57" s="560"/>
      <c r="NLO57" s="560"/>
      <c r="NLP57" s="560"/>
      <c r="NLQ57" s="560"/>
      <c r="NLR57" s="560"/>
      <c r="NLS57" s="560"/>
      <c r="NLT57" s="560"/>
      <c r="NLU57" s="560"/>
      <c r="NLV57" s="560"/>
      <c r="NLW57" s="560"/>
      <c r="NLX57" s="560"/>
      <c r="NLY57" s="560"/>
      <c r="NLZ57" s="560"/>
      <c r="NMA57" s="560"/>
      <c r="NMB57" s="560"/>
      <c r="NMC57" s="560"/>
      <c r="NMD57" s="560"/>
      <c r="NME57" s="560"/>
      <c r="NMF57" s="560"/>
      <c r="NMG57" s="560"/>
      <c r="NMH57" s="560"/>
      <c r="NMI57" s="560"/>
      <c r="NMJ57" s="560"/>
      <c r="NMK57" s="560"/>
      <c r="NML57" s="560"/>
      <c r="NMM57" s="560"/>
      <c r="NMN57" s="560"/>
      <c r="NMO57" s="560"/>
      <c r="NMP57" s="560"/>
      <c r="NMQ57" s="560"/>
      <c r="NMR57" s="560"/>
      <c r="NMS57" s="560"/>
      <c r="NMT57" s="560"/>
      <c r="NMU57" s="560"/>
      <c r="NMV57" s="560"/>
      <c r="NMW57" s="560"/>
      <c r="NMX57" s="560"/>
      <c r="NMY57" s="560"/>
      <c r="NMZ57" s="560"/>
      <c r="NNA57" s="560"/>
      <c r="NNB57" s="560"/>
      <c r="NNC57" s="560"/>
      <c r="NND57" s="560"/>
      <c r="NNE57" s="560"/>
      <c r="NNF57" s="560"/>
      <c r="NNG57" s="560"/>
      <c r="NNH57" s="560"/>
      <c r="NNI57" s="560"/>
      <c r="NNJ57" s="560"/>
      <c r="NNK57" s="560"/>
      <c r="NNL57" s="560"/>
      <c r="NNM57" s="560"/>
      <c r="NNN57" s="560"/>
      <c r="NNO57" s="560"/>
      <c r="NNP57" s="560"/>
      <c r="NNQ57" s="560"/>
      <c r="NNR57" s="560"/>
      <c r="NNS57" s="560"/>
      <c r="NNT57" s="560"/>
      <c r="NNU57" s="560"/>
      <c r="NNV57" s="560"/>
      <c r="NNW57" s="560"/>
      <c r="NNX57" s="560"/>
      <c r="NNY57" s="560"/>
      <c r="NNZ57" s="560"/>
      <c r="NOA57" s="560"/>
      <c r="NOB57" s="560"/>
      <c r="NOC57" s="560"/>
      <c r="NOD57" s="560"/>
      <c r="NOE57" s="560"/>
      <c r="NOF57" s="560"/>
      <c r="NOG57" s="560"/>
      <c r="NOH57" s="560"/>
      <c r="NOI57" s="560"/>
      <c r="NOJ57" s="560"/>
      <c r="NOK57" s="560"/>
      <c r="NOL57" s="560"/>
      <c r="NOM57" s="560"/>
      <c r="NON57" s="560"/>
      <c r="NOO57" s="560"/>
      <c r="NOP57" s="560"/>
      <c r="NOQ57" s="560"/>
      <c r="NOR57" s="560"/>
      <c r="NOS57" s="560"/>
      <c r="NOT57" s="560"/>
      <c r="NOU57" s="560"/>
      <c r="NOV57" s="560"/>
      <c r="NOW57" s="560"/>
      <c r="NOX57" s="560"/>
      <c r="NOY57" s="560"/>
      <c r="NOZ57" s="560"/>
      <c r="NPA57" s="560"/>
      <c r="NPB57" s="560"/>
      <c r="NPC57" s="560"/>
      <c r="NPD57" s="560"/>
      <c r="NPE57" s="560"/>
      <c r="NPF57" s="560"/>
      <c r="NPG57" s="560"/>
      <c r="NPH57" s="560"/>
      <c r="NPI57" s="560"/>
      <c r="NPJ57" s="560"/>
      <c r="NPK57" s="560"/>
      <c r="NPL57" s="560"/>
      <c r="NPM57" s="560"/>
      <c r="NPN57" s="560"/>
      <c r="NPO57" s="560"/>
      <c r="NPP57" s="560"/>
      <c r="NPQ57" s="560"/>
      <c r="NPR57" s="560"/>
      <c r="NPS57" s="560"/>
      <c r="NPT57" s="560"/>
      <c r="NPU57" s="560"/>
      <c r="NPV57" s="560"/>
      <c r="NPW57" s="560"/>
      <c r="NPX57" s="560"/>
      <c r="NPY57" s="560"/>
      <c r="NPZ57" s="560"/>
      <c r="NQA57" s="560"/>
      <c r="NQB57" s="560"/>
      <c r="NQC57" s="560"/>
      <c r="NQD57" s="560"/>
      <c r="NQE57" s="560"/>
      <c r="NQF57" s="560"/>
      <c r="NQG57" s="560"/>
      <c r="NQH57" s="560"/>
      <c r="NQI57" s="560"/>
      <c r="NQJ57" s="560"/>
      <c r="NQK57" s="560"/>
      <c r="NQL57" s="560"/>
      <c r="NQM57" s="560"/>
      <c r="NQN57" s="560"/>
      <c r="NQO57" s="560"/>
      <c r="NQP57" s="560"/>
      <c r="NQQ57" s="560"/>
      <c r="NQR57" s="560"/>
      <c r="NQS57" s="560"/>
      <c r="NQT57" s="560"/>
      <c r="NQU57" s="560"/>
      <c r="NQV57" s="560"/>
      <c r="NQW57" s="560"/>
      <c r="NQX57" s="560"/>
      <c r="NQY57" s="560"/>
      <c r="NQZ57" s="560"/>
      <c r="NRA57" s="560"/>
      <c r="NRB57" s="560"/>
      <c r="NRC57" s="560"/>
      <c r="NRD57" s="560"/>
      <c r="NRE57" s="560"/>
      <c r="NRF57" s="560"/>
      <c r="NRG57" s="560"/>
      <c r="NRH57" s="560"/>
      <c r="NRI57" s="560"/>
      <c r="NRJ57" s="560"/>
      <c r="NRK57" s="560"/>
      <c r="NRL57" s="560"/>
      <c r="NRM57" s="560"/>
      <c r="NRN57" s="560"/>
      <c r="NRO57" s="560"/>
      <c r="NRP57" s="560"/>
      <c r="NRQ57" s="560"/>
      <c r="NRR57" s="560"/>
      <c r="NRS57" s="560"/>
      <c r="NRT57" s="560"/>
      <c r="NRU57" s="560"/>
      <c r="NRV57" s="560"/>
      <c r="NRW57" s="560"/>
      <c r="NRX57" s="560"/>
      <c r="NRY57" s="560"/>
      <c r="NRZ57" s="560"/>
      <c r="NSA57" s="560"/>
      <c r="NSB57" s="560"/>
      <c r="NSC57" s="560"/>
      <c r="NSD57" s="560"/>
      <c r="NSE57" s="560"/>
      <c r="NSF57" s="560"/>
      <c r="NSG57" s="560"/>
      <c r="NSH57" s="560"/>
      <c r="NSI57" s="560"/>
      <c r="NSJ57" s="560"/>
      <c r="NSK57" s="560"/>
      <c r="NSL57" s="560"/>
      <c r="NSM57" s="560"/>
      <c r="NSN57" s="560"/>
      <c r="NSO57" s="560"/>
      <c r="NSP57" s="560"/>
      <c r="NSQ57" s="560"/>
      <c r="NSR57" s="560"/>
      <c r="NSS57" s="560"/>
      <c r="NST57" s="560"/>
      <c r="NSU57" s="560"/>
      <c r="NSV57" s="560"/>
      <c r="NSW57" s="560"/>
      <c r="NSX57" s="560"/>
      <c r="NSY57" s="560"/>
      <c r="NSZ57" s="560"/>
      <c r="NTA57" s="560"/>
      <c r="NTB57" s="560"/>
      <c r="NTC57" s="560"/>
      <c r="NTD57" s="560"/>
      <c r="NTE57" s="560"/>
      <c r="NTF57" s="560"/>
      <c r="NTG57" s="560"/>
      <c r="NTH57" s="560"/>
      <c r="NTI57" s="560"/>
      <c r="NTJ57" s="560"/>
      <c r="NTK57" s="560"/>
      <c r="NTL57" s="560"/>
      <c r="NTM57" s="560"/>
      <c r="NTN57" s="560"/>
      <c r="NTO57" s="560"/>
      <c r="NTP57" s="560"/>
      <c r="NTQ57" s="560"/>
      <c r="NTR57" s="560"/>
      <c r="NTS57" s="560"/>
      <c r="NTT57" s="560"/>
      <c r="NTU57" s="560"/>
      <c r="NTV57" s="560"/>
      <c r="NTW57" s="560"/>
      <c r="NTX57" s="560"/>
      <c r="NTY57" s="560"/>
      <c r="NTZ57" s="560"/>
      <c r="NUA57" s="560"/>
      <c r="NUB57" s="560"/>
      <c r="NUC57" s="560"/>
      <c r="NUD57" s="560"/>
      <c r="NUE57" s="560"/>
      <c r="NUF57" s="560"/>
      <c r="NUG57" s="560"/>
      <c r="NUH57" s="560"/>
      <c r="NUI57" s="560"/>
      <c r="NUJ57" s="560"/>
      <c r="NUK57" s="560"/>
      <c r="NUL57" s="560"/>
      <c r="NUM57" s="560"/>
      <c r="NUN57" s="560"/>
      <c r="NUO57" s="560"/>
      <c r="NUP57" s="560"/>
      <c r="NUQ57" s="560"/>
      <c r="NUR57" s="560"/>
      <c r="NUS57" s="560"/>
      <c r="NUT57" s="560"/>
      <c r="NUU57" s="560"/>
      <c r="NUV57" s="560"/>
      <c r="NUW57" s="560"/>
      <c r="NUX57" s="560"/>
      <c r="NUY57" s="560"/>
      <c r="NUZ57" s="560"/>
      <c r="NVA57" s="560"/>
      <c r="NVB57" s="560"/>
      <c r="NVC57" s="560"/>
      <c r="NVD57" s="560"/>
      <c r="NVE57" s="560"/>
      <c r="NVF57" s="560"/>
      <c r="NVG57" s="560"/>
      <c r="NVH57" s="560"/>
      <c r="NVI57" s="560"/>
      <c r="NVJ57" s="560"/>
      <c r="NVK57" s="560"/>
      <c r="NVL57" s="560"/>
      <c r="NVM57" s="560"/>
      <c r="NVN57" s="560"/>
      <c r="NVO57" s="560"/>
      <c r="NVP57" s="560"/>
      <c r="NVQ57" s="560"/>
      <c r="NVR57" s="560"/>
      <c r="NVS57" s="560"/>
      <c r="NVT57" s="560"/>
      <c r="NVU57" s="560"/>
      <c r="NVV57" s="560"/>
      <c r="NVW57" s="560"/>
      <c r="NVX57" s="560"/>
      <c r="NVY57" s="560"/>
      <c r="NVZ57" s="560"/>
      <c r="NWA57" s="560"/>
      <c r="NWB57" s="560"/>
      <c r="NWC57" s="560"/>
      <c r="NWD57" s="560"/>
      <c r="NWE57" s="560"/>
      <c r="NWF57" s="560"/>
      <c r="NWG57" s="560"/>
      <c r="NWH57" s="560"/>
      <c r="NWI57" s="560"/>
      <c r="NWJ57" s="560"/>
      <c r="NWK57" s="560"/>
      <c r="NWL57" s="560"/>
      <c r="NWM57" s="560"/>
      <c r="NWN57" s="560"/>
      <c r="NWO57" s="560"/>
      <c r="NWP57" s="560"/>
      <c r="NWQ57" s="560"/>
      <c r="NWR57" s="560"/>
      <c r="NWS57" s="560"/>
      <c r="NWT57" s="560"/>
      <c r="NWU57" s="560"/>
      <c r="NWV57" s="560"/>
      <c r="NWW57" s="560"/>
      <c r="NWX57" s="560"/>
      <c r="NWY57" s="560"/>
      <c r="NWZ57" s="560"/>
      <c r="NXA57" s="560"/>
      <c r="NXB57" s="560"/>
      <c r="NXC57" s="560"/>
      <c r="NXD57" s="560"/>
      <c r="NXE57" s="560"/>
      <c r="NXF57" s="560"/>
      <c r="NXG57" s="560"/>
      <c r="NXH57" s="560"/>
      <c r="NXI57" s="560"/>
      <c r="NXJ57" s="560"/>
      <c r="NXK57" s="560"/>
      <c r="NXL57" s="560"/>
      <c r="NXM57" s="560"/>
      <c r="NXN57" s="560"/>
      <c r="NXO57" s="560"/>
      <c r="NXP57" s="560"/>
      <c r="NXQ57" s="560"/>
      <c r="NXR57" s="560"/>
      <c r="NXS57" s="560"/>
      <c r="NXT57" s="560"/>
      <c r="NXU57" s="560"/>
      <c r="NXV57" s="560"/>
      <c r="NXW57" s="560"/>
      <c r="NXX57" s="560"/>
      <c r="NXY57" s="560"/>
      <c r="NXZ57" s="560"/>
      <c r="NYA57" s="560"/>
      <c r="NYB57" s="560"/>
      <c r="NYC57" s="560"/>
      <c r="NYD57" s="560"/>
      <c r="NYE57" s="560"/>
      <c r="NYF57" s="560"/>
      <c r="NYG57" s="560"/>
      <c r="NYH57" s="560"/>
      <c r="NYI57" s="560"/>
      <c r="NYJ57" s="560"/>
      <c r="NYK57" s="560"/>
      <c r="NYL57" s="560"/>
      <c r="NYM57" s="560"/>
      <c r="NYN57" s="560"/>
      <c r="NYO57" s="560"/>
      <c r="NYP57" s="560"/>
      <c r="NYQ57" s="560"/>
      <c r="NYR57" s="560"/>
      <c r="NYS57" s="560"/>
      <c r="NYT57" s="560"/>
      <c r="NYU57" s="560"/>
      <c r="NYV57" s="560"/>
      <c r="NYW57" s="560"/>
      <c r="NYX57" s="560"/>
      <c r="NYY57" s="560"/>
      <c r="NYZ57" s="560"/>
      <c r="NZA57" s="560"/>
      <c r="NZB57" s="560"/>
      <c r="NZC57" s="560"/>
      <c r="NZD57" s="560"/>
      <c r="NZE57" s="560"/>
      <c r="NZF57" s="560"/>
      <c r="NZG57" s="560"/>
      <c r="NZH57" s="560"/>
      <c r="NZI57" s="560"/>
      <c r="NZJ57" s="560"/>
      <c r="NZK57" s="560"/>
      <c r="NZL57" s="560"/>
      <c r="NZM57" s="560"/>
      <c r="NZN57" s="560"/>
      <c r="NZO57" s="560"/>
      <c r="NZP57" s="560"/>
      <c r="NZQ57" s="560"/>
      <c r="NZR57" s="560"/>
      <c r="NZS57" s="560"/>
      <c r="NZT57" s="560"/>
      <c r="NZU57" s="560"/>
      <c r="NZV57" s="560"/>
      <c r="NZW57" s="560"/>
      <c r="NZX57" s="560"/>
      <c r="NZY57" s="560"/>
      <c r="NZZ57" s="560"/>
      <c r="OAA57" s="560"/>
      <c r="OAB57" s="560"/>
      <c r="OAC57" s="560"/>
      <c r="OAD57" s="560"/>
      <c r="OAE57" s="560"/>
      <c r="OAF57" s="560"/>
      <c r="OAG57" s="560"/>
      <c r="OAH57" s="560"/>
      <c r="OAI57" s="560"/>
      <c r="OAJ57" s="560"/>
      <c r="OAK57" s="560"/>
      <c r="OAL57" s="560"/>
      <c r="OAM57" s="560"/>
      <c r="OAN57" s="560"/>
      <c r="OAO57" s="560"/>
      <c r="OAP57" s="560"/>
      <c r="OAQ57" s="560"/>
      <c r="OAR57" s="560"/>
      <c r="OAS57" s="560"/>
      <c r="OAT57" s="560"/>
      <c r="OAU57" s="560"/>
      <c r="OAV57" s="560"/>
      <c r="OAW57" s="560"/>
      <c r="OAX57" s="560"/>
      <c r="OAY57" s="560"/>
      <c r="OAZ57" s="560"/>
      <c r="OBA57" s="560"/>
      <c r="OBB57" s="560"/>
      <c r="OBC57" s="560"/>
      <c r="OBD57" s="560"/>
      <c r="OBE57" s="560"/>
      <c r="OBF57" s="560"/>
      <c r="OBG57" s="560"/>
      <c r="OBH57" s="560"/>
      <c r="OBI57" s="560"/>
      <c r="OBJ57" s="560"/>
      <c r="OBK57" s="560"/>
      <c r="OBL57" s="560"/>
      <c r="OBM57" s="560"/>
      <c r="OBN57" s="560"/>
      <c r="OBO57" s="560"/>
      <c r="OBP57" s="560"/>
      <c r="OBQ57" s="560"/>
      <c r="OBR57" s="560"/>
      <c r="OBS57" s="560"/>
      <c r="OBT57" s="560"/>
      <c r="OBU57" s="560"/>
      <c r="OBV57" s="560"/>
      <c r="OBW57" s="560"/>
      <c r="OBX57" s="560"/>
      <c r="OBY57" s="560"/>
      <c r="OBZ57" s="560"/>
      <c r="OCA57" s="560"/>
      <c r="OCB57" s="560"/>
      <c r="OCC57" s="560"/>
      <c r="OCD57" s="560"/>
      <c r="OCE57" s="560"/>
      <c r="OCF57" s="560"/>
      <c r="OCG57" s="560"/>
      <c r="OCH57" s="560"/>
      <c r="OCI57" s="560"/>
      <c r="OCJ57" s="560"/>
      <c r="OCK57" s="560"/>
      <c r="OCL57" s="560"/>
      <c r="OCM57" s="560"/>
      <c r="OCN57" s="560"/>
      <c r="OCO57" s="560"/>
      <c r="OCP57" s="560"/>
      <c r="OCQ57" s="560"/>
      <c r="OCR57" s="560"/>
      <c r="OCS57" s="560"/>
      <c r="OCT57" s="560"/>
      <c r="OCU57" s="560"/>
      <c r="OCV57" s="560"/>
      <c r="OCW57" s="560"/>
      <c r="OCX57" s="560"/>
      <c r="OCY57" s="560"/>
      <c r="OCZ57" s="560"/>
      <c r="ODA57" s="560"/>
      <c r="ODB57" s="560"/>
      <c r="ODC57" s="560"/>
      <c r="ODD57" s="560"/>
      <c r="ODE57" s="560"/>
      <c r="ODF57" s="560"/>
      <c r="ODG57" s="560"/>
      <c r="ODH57" s="560"/>
      <c r="ODI57" s="560"/>
      <c r="ODJ57" s="560"/>
      <c r="ODK57" s="560"/>
      <c r="ODL57" s="560"/>
      <c r="ODM57" s="560"/>
      <c r="ODN57" s="560"/>
      <c r="ODO57" s="560"/>
      <c r="ODP57" s="560"/>
      <c r="ODQ57" s="560"/>
      <c r="ODR57" s="560"/>
      <c r="ODS57" s="560"/>
      <c r="ODT57" s="560"/>
      <c r="ODU57" s="560"/>
      <c r="ODV57" s="560"/>
      <c r="ODW57" s="560"/>
      <c r="ODX57" s="560"/>
      <c r="ODY57" s="560"/>
      <c r="ODZ57" s="560"/>
      <c r="OEA57" s="560"/>
      <c r="OEB57" s="560"/>
      <c r="OEC57" s="560"/>
      <c r="OED57" s="560"/>
      <c r="OEE57" s="560"/>
      <c r="OEF57" s="560"/>
      <c r="OEG57" s="560"/>
      <c r="OEH57" s="560"/>
      <c r="OEI57" s="560"/>
      <c r="OEJ57" s="560"/>
      <c r="OEK57" s="560"/>
      <c r="OEL57" s="560"/>
      <c r="OEM57" s="560"/>
      <c r="OEN57" s="560"/>
      <c r="OEO57" s="560"/>
      <c r="OEP57" s="560"/>
      <c r="OEQ57" s="560"/>
      <c r="OER57" s="560"/>
      <c r="OES57" s="560"/>
      <c r="OET57" s="560"/>
      <c r="OEU57" s="560"/>
      <c r="OEV57" s="560"/>
      <c r="OEW57" s="560"/>
      <c r="OEX57" s="560"/>
      <c r="OEY57" s="560"/>
      <c r="OEZ57" s="560"/>
      <c r="OFA57" s="560"/>
      <c r="OFB57" s="560"/>
      <c r="OFC57" s="560"/>
      <c r="OFD57" s="560"/>
      <c r="OFE57" s="560"/>
      <c r="OFF57" s="560"/>
      <c r="OFG57" s="560"/>
      <c r="OFH57" s="560"/>
      <c r="OFI57" s="560"/>
      <c r="OFJ57" s="560"/>
      <c r="OFK57" s="560"/>
      <c r="OFL57" s="560"/>
      <c r="OFM57" s="560"/>
      <c r="OFN57" s="560"/>
      <c r="OFO57" s="560"/>
      <c r="OFP57" s="560"/>
      <c r="OFQ57" s="560"/>
      <c r="OFR57" s="560"/>
      <c r="OFS57" s="560"/>
      <c r="OFT57" s="560"/>
      <c r="OFU57" s="560"/>
      <c r="OFV57" s="560"/>
      <c r="OFW57" s="560"/>
      <c r="OFX57" s="560"/>
      <c r="OFY57" s="560"/>
      <c r="OFZ57" s="560"/>
      <c r="OGA57" s="560"/>
      <c r="OGB57" s="560"/>
      <c r="OGC57" s="560"/>
      <c r="OGD57" s="560"/>
      <c r="OGE57" s="560"/>
      <c r="OGF57" s="560"/>
      <c r="OGG57" s="560"/>
      <c r="OGH57" s="560"/>
      <c r="OGI57" s="560"/>
      <c r="OGJ57" s="560"/>
      <c r="OGK57" s="560"/>
      <c r="OGL57" s="560"/>
      <c r="OGM57" s="560"/>
      <c r="OGN57" s="560"/>
      <c r="OGO57" s="560"/>
      <c r="OGP57" s="560"/>
      <c r="OGQ57" s="560"/>
      <c r="OGR57" s="560"/>
      <c r="OGS57" s="560"/>
      <c r="OGT57" s="560"/>
      <c r="OGU57" s="560"/>
      <c r="OGV57" s="560"/>
      <c r="OGW57" s="560"/>
      <c r="OGX57" s="560"/>
      <c r="OGY57" s="560"/>
      <c r="OGZ57" s="560"/>
      <c r="OHA57" s="560"/>
      <c r="OHB57" s="560"/>
      <c r="OHC57" s="560"/>
      <c r="OHD57" s="560"/>
      <c r="OHE57" s="560"/>
      <c r="OHF57" s="560"/>
      <c r="OHG57" s="560"/>
      <c r="OHH57" s="560"/>
      <c r="OHI57" s="560"/>
      <c r="OHJ57" s="560"/>
      <c r="OHK57" s="560"/>
      <c r="OHL57" s="560"/>
      <c r="OHM57" s="560"/>
      <c r="OHN57" s="560"/>
      <c r="OHO57" s="560"/>
      <c r="OHP57" s="560"/>
      <c r="OHQ57" s="560"/>
      <c r="OHR57" s="560"/>
      <c r="OHS57" s="560"/>
      <c r="OHT57" s="560"/>
      <c r="OHU57" s="560"/>
      <c r="OHV57" s="560"/>
      <c r="OHW57" s="560"/>
      <c r="OHX57" s="560"/>
      <c r="OHY57" s="560"/>
      <c r="OHZ57" s="560"/>
      <c r="OIA57" s="560"/>
      <c r="OIB57" s="560"/>
      <c r="OIC57" s="560"/>
      <c r="OID57" s="560"/>
      <c r="OIE57" s="560"/>
      <c r="OIF57" s="560"/>
      <c r="OIG57" s="560"/>
      <c r="OIH57" s="560"/>
      <c r="OII57" s="560"/>
      <c r="OIJ57" s="560"/>
      <c r="OIK57" s="560"/>
      <c r="OIL57" s="560"/>
      <c r="OIM57" s="560"/>
      <c r="OIN57" s="560"/>
      <c r="OIO57" s="560"/>
      <c r="OIP57" s="560"/>
      <c r="OIQ57" s="560"/>
      <c r="OIR57" s="560"/>
      <c r="OIS57" s="560"/>
      <c r="OIT57" s="560"/>
      <c r="OIU57" s="560"/>
      <c r="OIV57" s="560"/>
      <c r="OIW57" s="560"/>
      <c r="OIX57" s="560"/>
      <c r="OIY57" s="560"/>
      <c r="OIZ57" s="560"/>
      <c r="OJA57" s="560"/>
      <c r="OJB57" s="560"/>
      <c r="OJC57" s="560"/>
      <c r="OJD57" s="560"/>
      <c r="OJE57" s="560"/>
      <c r="OJF57" s="560"/>
      <c r="OJG57" s="560"/>
      <c r="OJH57" s="560"/>
      <c r="OJI57" s="560"/>
      <c r="OJJ57" s="560"/>
      <c r="OJK57" s="560"/>
      <c r="OJL57" s="560"/>
      <c r="OJM57" s="560"/>
      <c r="OJN57" s="560"/>
      <c r="OJO57" s="560"/>
      <c r="OJP57" s="560"/>
      <c r="OJQ57" s="560"/>
      <c r="OJR57" s="560"/>
      <c r="OJS57" s="560"/>
      <c r="OJT57" s="560"/>
      <c r="OJU57" s="560"/>
      <c r="OJV57" s="560"/>
      <c r="OJW57" s="560"/>
      <c r="OJX57" s="560"/>
      <c r="OJY57" s="560"/>
      <c r="OJZ57" s="560"/>
      <c r="OKA57" s="560"/>
      <c r="OKB57" s="560"/>
      <c r="OKC57" s="560"/>
      <c r="OKD57" s="560"/>
      <c r="OKE57" s="560"/>
      <c r="OKF57" s="560"/>
      <c r="OKG57" s="560"/>
      <c r="OKH57" s="560"/>
      <c r="OKI57" s="560"/>
      <c r="OKJ57" s="560"/>
      <c r="OKK57" s="560"/>
      <c r="OKL57" s="560"/>
      <c r="OKM57" s="560"/>
      <c r="OKN57" s="560"/>
      <c r="OKO57" s="560"/>
      <c r="OKP57" s="560"/>
      <c r="OKQ57" s="560"/>
      <c r="OKR57" s="560"/>
      <c r="OKS57" s="560"/>
      <c r="OKT57" s="560"/>
      <c r="OKU57" s="560"/>
      <c r="OKV57" s="560"/>
      <c r="OKW57" s="560"/>
      <c r="OKX57" s="560"/>
      <c r="OKY57" s="560"/>
      <c r="OKZ57" s="560"/>
      <c r="OLA57" s="560"/>
      <c r="OLB57" s="560"/>
      <c r="OLC57" s="560"/>
      <c r="OLD57" s="560"/>
      <c r="OLE57" s="560"/>
      <c r="OLF57" s="560"/>
      <c r="OLG57" s="560"/>
      <c r="OLH57" s="560"/>
      <c r="OLI57" s="560"/>
      <c r="OLJ57" s="560"/>
      <c r="OLK57" s="560"/>
      <c r="OLL57" s="560"/>
      <c r="OLM57" s="560"/>
      <c r="OLN57" s="560"/>
      <c r="OLO57" s="560"/>
      <c r="OLP57" s="560"/>
      <c r="OLQ57" s="560"/>
      <c r="OLR57" s="560"/>
      <c r="OLS57" s="560"/>
      <c r="OLT57" s="560"/>
      <c r="OLU57" s="560"/>
      <c r="OLV57" s="560"/>
      <c r="OLW57" s="560"/>
      <c r="OLX57" s="560"/>
      <c r="OLY57" s="560"/>
      <c r="OLZ57" s="560"/>
      <c r="OMA57" s="560"/>
      <c r="OMB57" s="560"/>
      <c r="OMC57" s="560"/>
      <c r="OMD57" s="560"/>
      <c r="OME57" s="560"/>
      <c r="OMF57" s="560"/>
      <c r="OMG57" s="560"/>
      <c r="OMH57" s="560"/>
      <c r="OMI57" s="560"/>
      <c r="OMJ57" s="560"/>
      <c r="OMK57" s="560"/>
      <c r="OML57" s="560"/>
      <c r="OMM57" s="560"/>
      <c r="OMN57" s="560"/>
      <c r="OMO57" s="560"/>
      <c r="OMP57" s="560"/>
      <c r="OMQ57" s="560"/>
      <c r="OMR57" s="560"/>
      <c r="OMS57" s="560"/>
      <c r="OMT57" s="560"/>
      <c r="OMU57" s="560"/>
      <c r="OMV57" s="560"/>
      <c r="OMW57" s="560"/>
      <c r="OMX57" s="560"/>
      <c r="OMY57" s="560"/>
      <c r="OMZ57" s="560"/>
      <c r="ONA57" s="560"/>
      <c r="ONB57" s="560"/>
      <c r="ONC57" s="560"/>
      <c r="OND57" s="560"/>
      <c r="ONE57" s="560"/>
      <c r="ONF57" s="560"/>
      <c r="ONG57" s="560"/>
      <c r="ONH57" s="560"/>
      <c r="ONI57" s="560"/>
      <c r="ONJ57" s="560"/>
      <c r="ONK57" s="560"/>
      <c r="ONL57" s="560"/>
      <c r="ONM57" s="560"/>
      <c r="ONN57" s="560"/>
      <c r="ONO57" s="560"/>
      <c r="ONP57" s="560"/>
      <c r="ONQ57" s="560"/>
      <c r="ONR57" s="560"/>
      <c r="ONS57" s="560"/>
      <c r="ONT57" s="560"/>
      <c r="ONU57" s="560"/>
      <c r="ONV57" s="560"/>
      <c r="ONW57" s="560"/>
      <c r="ONX57" s="560"/>
      <c r="ONY57" s="560"/>
      <c r="ONZ57" s="560"/>
      <c r="OOA57" s="560"/>
      <c r="OOB57" s="560"/>
      <c r="OOC57" s="560"/>
      <c r="OOD57" s="560"/>
      <c r="OOE57" s="560"/>
      <c r="OOF57" s="560"/>
      <c r="OOG57" s="560"/>
      <c r="OOH57" s="560"/>
      <c r="OOI57" s="560"/>
      <c r="OOJ57" s="560"/>
      <c r="OOK57" s="560"/>
      <c r="OOL57" s="560"/>
      <c r="OOM57" s="560"/>
      <c r="OON57" s="560"/>
      <c r="OOO57" s="560"/>
      <c r="OOP57" s="560"/>
      <c r="OOQ57" s="560"/>
      <c r="OOR57" s="560"/>
      <c r="OOS57" s="560"/>
      <c r="OOT57" s="560"/>
      <c r="OOU57" s="560"/>
      <c r="OOV57" s="560"/>
      <c r="OOW57" s="560"/>
      <c r="OOX57" s="560"/>
      <c r="OOY57" s="560"/>
      <c r="OOZ57" s="560"/>
      <c r="OPA57" s="560"/>
      <c r="OPB57" s="560"/>
      <c r="OPC57" s="560"/>
      <c r="OPD57" s="560"/>
      <c r="OPE57" s="560"/>
      <c r="OPF57" s="560"/>
      <c r="OPG57" s="560"/>
      <c r="OPH57" s="560"/>
      <c r="OPI57" s="560"/>
      <c r="OPJ57" s="560"/>
      <c r="OPK57" s="560"/>
      <c r="OPL57" s="560"/>
      <c r="OPM57" s="560"/>
      <c r="OPN57" s="560"/>
      <c r="OPO57" s="560"/>
      <c r="OPP57" s="560"/>
      <c r="OPQ57" s="560"/>
      <c r="OPR57" s="560"/>
      <c r="OPS57" s="560"/>
      <c r="OPT57" s="560"/>
      <c r="OPU57" s="560"/>
      <c r="OPV57" s="560"/>
      <c r="OPW57" s="560"/>
      <c r="OPX57" s="560"/>
      <c r="OPY57" s="560"/>
      <c r="OPZ57" s="560"/>
      <c r="OQA57" s="560"/>
      <c r="OQB57" s="560"/>
      <c r="OQC57" s="560"/>
      <c r="OQD57" s="560"/>
      <c r="OQE57" s="560"/>
      <c r="OQF57" s="560"/>
      <c r="OQG57" s="560"/>
      <c r="OQH57" s="560"/>
      <c r="OQI57" s="560"/>
      <c r="OQJ57" s="560"/>
      <c r="OQK57" s="560"/>
      <c r="OQL57" s="560"/>
      <c r="OQM57" s="560"/>
      <c r="OQN57" s="560"/>
      <c r="OQO57" s="560"/>
      <c r="OQP57" s="560"/>
      <c r="OQQ57" s="560"/>
      <c r="OQR57" s="560"/>
      <c r="OQS57" s="560"/>
      <c r="OQT57" s="560"/>
      <c r="OQU57" s="560"/>
      <c r="OQV57" s="560"/>
      <c r="OQW57" s="560"/>
      <c r="OQX57" s="560"/>
      <c r="OQY57" s="560"/>
      <c r="OQZ57" s="560"/>
      <c r="ORA57" s="560"/>
      <c r="ORB57" s="560"/>
      <c r="ORC57" s="560"/>
      <c r="ORD57" s="560"/>
      <c r="ORE57" s="560"/>
      <c r="ORF57" s="560"/>
      <c r="ORG57" s="560"/>
      <c r="ORH57" s="560"/>
      <c r="ORI57" s="560"/>
      <c r="ORJ57" s="560"/>
      <c r="ORK57" s="560"/>
      <c r="ORL57" s="560"/>
      <c r="ORM57" s="560"/>
      <c r="ORN57" s="560"/>
      <c r="ORO57" s="560"/>
      <c r="ORP57" s="560"/>
      <c r="ORQ57" s="560"/>
      <c r="ORR57" s="560"/>
      <c r="ORS57" s="560"/>
      <c r="ORT57" s="560"/>
      <c r="ORU57" s="560"/>
      <c r="ORV57" s="560"/>
      <c r="ORW57" s="560"/>
      <c r="ORX57" s="560"/>
      <c r="ORY57" s="560"/>
      <c r="ORZ57" s="560"/>
      <c r="OSA57" s="560"/>
      <c r="OSB57" s="560"/>
      <c r="OSC57" s="560"/>
      <c r="OSD57" s="560"/>
      <c r="OSE57" s="560"/>
      <c r="OSF57" s="560"/>
      <c r="OSG57" s="560"/>
      <c r="OSH57" s="560"/>
      <c r="OSI57" s="560"/>
      <c r="OSJ57" s="560"/>
      <c r="OSK57" s="560"/>
      <c r="OSL57" s="560"/>
      <c r="OSM57" s="560"/>
      <c r="OSN57" s="560"/>
      <c r="OSO57" s="560"/>
      <c r="OSP57" s="560"/>
      <c r="OSQ57" s="560"/>
      <c r="OSR57" s="560"/>
      <c r="OSS57" s="560"/>
      <c r="OST57" s="560"/>
      <c r="OSU57" s="560"/>
      <c r="OSV57" s="560"/>
      <c r="OSW57" s="560"/>
      <c r="OSX57" s="560"/>
      <c r="OSY57" s="560"/>
      <c r="OSZ57" s="560"/>
      <c r="OTA57" s="560"/>
      <c r="OTB57" s="560"/>
      <c r="OTC57" s="560"/>
      <c r="OTD57" s="560"/>
      <c r="OTE57" s="560"/>
      <c r="OTF57" s="560"/>
      <c r="OTG57" s="560"/>
      <c r="OTH57" s="560"/>
      <c r="OTI57" s="560"/>
      <c r="OTJ57" s="560"/>
      <c r="OTK57" s="560"/>
      <c r="OTL57" s="560"/>
      <c r="OTM57" s="560"/>
      <c r="OTN57" s="560"/>
      <c r="OTO57" s="560"/>
      <c r="OTP57" s="560"/>
      <c r="OTQ57" s="560"/>
      <c r="OTR57" s="560"/>
      <c r="OTS57" s="560"/>
      <c r="OTT57" s="560"/>
      <c r="OTU57" s="560"/>
      <c r="OTV57" s="560"/>
      <c r="OTW57" s="560"/>
      <c r="OTX57" s="560"/>
      <c r="OTY57" s="560"/>
      <c r="OTZ57" s="560"/>
      <c r="OUA57" s="560"/>
      <c r="OUB57" s="560"/>
      <c r="OUC57" s="560"/>
      <c r="OUD57" s="560"/>
      <c r="OUE57" s="560"/>
      <c r="OUF57" s="560"/>
      <c r="OUG57" s="560"/>
      <c r="OUH57" s="560"/>
      <c r="OUI57" s="560"/>
      <c r="OUJ57" s="560"/>
      <c r="OUK57" s="560"/>
      <c r="OUL57" s="560"/>
      <c r="OUM57" s="560"/>
      <c r="OUN57" s="560"/>
      <c r="OUO57" s="560"/>
      <c r="OUP57" s="560"/>
      <c r="OUQ57" s="560"/>
      <c r="OUR57" s="560"/>
      <c r="OUS57" s="560"/>
      <c r="OUT57" s="560"/>
      <c r="OUU57" s="560"/>
      <c r="OUV57" s="560"/>
      <c r="OUW57" s="560"/>
      <c r="OUX57" s="560"/>
      <c r="OUY57" s="560"/>
      <c r="OUZ57" s="560"/>
      <c r="OVA57" s="560"/>
      <c r="OVB57" s="560"/>
      <c r="OVC57" s="560"/>
      <c r="OVD57" s="560"/>
      <c r="OVE57" s="560"/>
      <c r="OVF57" s="560"/>
      <c r="OVG57" s="560"/>
      <c r="OVH57" s="560"/>
      <c r="OVI57" s="560"/>
      <c r="OVJ57" s="560"/>
      <c r="OVK57" s="560"/>
      <c r="OVL57" s="560"/>
      <c r="OVM57" s="560"/>
      <c r="OVN57" s="560"/>
      <c r="OVO57" s="560"/>
      <c r="OVP57" s="560"/>
      <c r="OVQ57" s="560"/>
      <c r="OVR57" s="560"/>
      <c r="OVS57" s="560"/>
      <c r="OVT57" s="560"/>
      <c r="OVU57" s="560"/>
      <c r="OVV57" s="560"/>
      <c r="OVW57" s="560"/>
      <c r="OVX57" s="560"/>
      <c r="OVY57" s="560"/>
      <c r="OVZ57" s="560"/>
      <c r="OWA57" s="560"/>
      <c r="OWB57" s="560"/>
      <c r="OWC57" s="560"/>
      <c r="OWD57" s="560"/>
      <c r="OWE57" s="560"/>
      <c r="OWF57" s="560"/>
      <c r="OWG57" s="560"/>
      <c r="OWH57" s="560"/>
      <c r="OWI57" s="560"/>
      <c r="OWJ57" s="560"/>
      <c r="OWK57" s="560"/>
      <c r="OWL57" s="560"/>
      <c r="OWM57" s="560"/>
      <c r="OWN57" s="560"/>
      <c r="OWO57" s="560"/>
      <c r="OWP57" s="560"/>
      <c r="OWQ57" s="560"/>
      <c r="OWR57" s="560"/>
      <c r="OWS57" s="560"/>
      <c r="OWT57" s="560"/>
      <c r="OWU57" s="560"/>
      <c r="OWV57" s="560"/>
      <c r="OWW57" s="560"/>
      <c r="OWX57" s="560"/>
      <c r="OWY57" s="560"/>
      <c r="OWZ57" s="560"/>
      <c r="OXA57" s="560"/>
      <c r="OXB57" s="560"/>
      <c r="OXC57" s="560"/>
      <c r="OXD57" s="560"/>
      <c r="OXE57" s="560"/>
      <c r="OXF57" s="560"/>
      <c r="OXG57" s="560"/>
      <c r="OXH57" s="560"/>
      <c r="OXI57" s="560"/>
      <c r="OXJ57" s="560"/>
      <c r="OXK57" s="560"/>
      <c r="OXL57" s="560"/>
      <c r="OXM57" s="560"/>
      <c r="OXN57" s="560"/>
      <c r="OXO57" s="560"/>
      <c r="OXP57" s="560"/>
      <c r="OXQ57" s="560"/>
      <c r="OXR57" s="560"/>
      <c r="OXS57" s="560"/>
      <c r="OXT57" s="560"/>
      <c r="OXU57" s="560"/>
      <c r="OXV57" s="560"/>
      <c r="OXW57" s="560"/>
      <c r="OXX57" s="560"/>
      <c r="OXY57" s="560"/>
      <c r="OXZ57" s="560"/>
      <c r="OYA57" s="560"/>
      <c r="OYB57" s="560"/>
      <c r="OYC57" s="560"/>
      <c r="OYD57" s="560"/>
      <c r="OYE57" s="560"/>
      <c r="OYF57" s="560"/>
      <c r="OYG57" s="560"/>
      <c r="OYH57" s="560"/>
      <c r="OYI57" s="560"/>
      <c r="OYJ57" s="560"/>
      <c r="OYK57" s="560"/>
      <c r="OYL57" s="560"/>
      <c r="OYM57" s="560"/>
      <c r="OYN57" s="560"/>
      <c r="OYO57" s="560"/>
      <c r="OYP57" s="560"/>
      <c r="OYQ57" s="560"/>
      <c r="OYR57" s="560"/>
      <c r="OYS57" s="560"/>
      <c r="OYT57" s="560"/>
      <c r="OYU57" s="560"/>
      <c r="OYV57" s="560"/>
      <c r="OYW57" s="560"/>
      <c r="OYX57" s="560"/>
      <c r="OYY57" s="560"/>
      <c r="OYZ57" s="560"/>
      <c r="OZA57" s="560"/>
      <c r="OZB57" s="560"/>
      <c r="OZC57" s="560"/>
      <c r="OZD57" s="560"/>
      <c r="OZE57" s="560"/>
      <c r="OZF57" s="560"/>
      <c r="OZG57" s="560"/>
      <c r="OZH57" s="560"/>
      <c r="OZI57" s="560"/>
      <c r="OZJ57" s="560"/>
      <c r="OZK57" s="560"/>
      <c r="OZL57" s="560"/>
      <c r="OZM57" s="560"/>
      <c r="OZN57" s="560"/>
      <c r="OZO57" s="560"/>
      <c r="OZP57" s="560"/>
      <c r="OZQ57" s="560"/>
      <c r="OZR57" s="560"/>
      <c r="OZS57" s="560"/>
      <c r="OZT57" s="560"/>
      <c r="OZU57" s="560"/>
      <c r="OZV57" s="560"/>
      <c r="OZW57" s="560"/>
      <c r="OZX57" s="560"/>
      <c r="OZY57" s="560"/>
      <c r="OZZ57" s="560"/>
      <c r="PAA57" s="560"/>
      <c r="PAB57" s="560"/>
      <c r="PAC57" s="560"/>
      <c r="PAD57" s="560"/>
      <c r="PAE57" s="560"/>
      <c r="PAF57" s="560"/>
      <c r="PAG57" s="560"/>
      <c r="PAH57" s="560"/>
      <c r="PAI57" s="560"/>
      <c r="PAJ57" s="560"/>
      <c r="PAK57" s="560"/>
      <c r="PAL57" s="560"/>
      <c r="PAM57" s="560"/>
      <c r="PAN57" s="560"/>
      <c r="PAO57" s="560"/>
      <c r="PAP57" s="560"/>
      <c r="PAQ57" s="560"/>
      <c r="PAR57" s="560"/>
      <c r="PAS57" s="560"/>
      <c r="PAT57" s="560"/>
      <c r="PAU57" s="560"/>
      <c r="PAV57" s="560"/>
      <c r="PAW57" s="560"/>
      <c r="PAX57" s="560"/>
      <c r="PAY57" s="560"/>
      <c r="PAZ57" s="560"/>
      <c r="PBA57" s="560"/>
      <c r="PBB57" s="560"/>
      <c r="PBC57" s="560"/>
      <c r="PBD57" s="560"/>
      <c r="PBE57" s="560"/>
      <c r="PBF57" s="560"/>
      <c r="PBG57" s="560"/>
      <c r="PBH57" s="560"/>
      <c r="PBI57" s="560"/>
      <c r="PBJ57" s="560"/>
      <c r="PBK57" s="560"/>
      <c r="PBL57" s="560"/>
      <c r="PBM57" s="560"/>
      <c r="PBN57" s="560"/>
      <c r="PBO57" s="560"/>
      <c r="PBP57" s="560"/>
      <c r="PBQ57" s="560"/>
      <c r="PBR57" s="560"/>
      <c r="PBS57" s="560"/>
      <c r="PBT57" s="560"/>
      <c r="PBU57" s="560"/>
      <c r="PBV57" s="560"/>
      <c r="PBW57" s="560"/>
      <c r="PBX57" s="560"/>
      <c r="PBY57" s="560"/>
      <c r="PBZ57" s="560"/>
      <c r="PCA57" s="560"/>
      <c r="PCB57" s="560"/>
      <c r="PCC57" s="560"/>
      <c r="PCD57" s="560"/>
      <c r="PCE57" s="560"/>
      <c r="PCF57" s="560"/>
      <c r="PCG57" s="560"/>
      <c r="PCH57" s="560"/>
      <c r="PCI57" s="560"/>
      <c r="PCJ57" s="560"/>
      <c r="PCK57" s="560"/>
      <c r="PCL57" s="560"/>
      <c r="PCM57" s="560"/>
      <c r="PCN57" s="560"/>
      <c r="PCO57" s="560"/>
      <c r="PCP57" s="560"/>
      <c r="PCQ57" s="560"/>
      <c r="PCR57" s="560"/>
      <c r="PCS57" s="560"/>
      <c r="PCT57" s="560"/>
      <c r="PCU57" s="560"/>
      <c r="PCV57" s="560"/>
      <c r="PCW57" s="560"/>
      <c r="PCX57" s="560"/>
      <c r="PCY57" s="560"/>
      <c r="PCZ57" s="560"/>
      <c r="PDA57" s="560"/>
      <c r="PDB57" s="560"/>
      <c r="PDC57" s="560"/>
      <c r="PDD57" s="560"/>
      <c r="PDE57" s="560"/>
      <c r="PDF57" s="560"/>
      <c r="PDG57" s="560"/>
      <c r="PDH57" s="560"/>
      <c r="PDI57" s="560"/>
      <c r="PDJ57" s="560"/>
      <c r="PDK57" s="560"/>
      <c r="PDL57" s="560"/>
      <c r="PDM57" s="560"/>
      <c r="PDN57" s="560"/>
      <c r="PDO57" s="560"/>
      <c r="PDP57" s="560"/>
      <c r="PDQ57" s="560"/>
      <c r="PDR57" s="560"/>
      <c r="PDS57" s="560"/>
      <c r="PDT57" s="560"/>
      <c r="PDU57" s="560"/>
      <c r="PDV57" s="560"/>
      <c r="PDW57" s="560"/>
      <c r="PDX57" s="560"/>
      <c r="PDY57" s="560"/>
      <c r="PDZ57" s="560"/>
      <c r="PEA57" s="560"/>
      <c r="PEB57" s="560"/>
      <c r="PEC57" s="560"/>
      <c r="PED57" s="560"/>
      <c r="PEE57" s="560"/>
      <c r="PEF57" s="560"/>
      <c r="PEG57" s="560"/>
      <c r="PEH57" s="560"/>
      <c r="PEI57" s="560"/>
      <c r="PEJ57" s="560"/>
      <c r="PEK57" s="560"/>
      <c r="PEL57" s="560"/>
      <c r="PEM57" s="560"/>
      <c r="PEN57" s="560"/>
      <c r="PEO57" s="560"/>
      <c r="PEP57" s="560"/>
      <c r="PEQ57" s="560"/>
      <c r="PER57" s="560"/>
      <c r="PES57" s="560"/>
      <c r="PET57" s="560"/>
      <c r="PEU57" s="560"/>
      <c r="PEV57" s="560"/>
      <c r="PEW57" s="560"/>
      <c r="PEX57" s="560"/>
      <c r="PEY57" s="560"/>
      <c r="PEZ57" s="560"/>
      <c r="PFA57" s="560"/>
      <c r="PFB57" s="560"/>
      <c r="PFC57" s="560"/>
      <c r="PFD57" s="560"/>
      <c r="PFE57" s="560"/>
      <c r="PFF57" s="560"/>
      <c r="PFG57" s="560"/>
      <c r="PFH57" s="560"/>
      <c r="PFI57" s="560"/>
      <c r="PFJ57" s="560"/>
      <c r="PFK57" s="560"/>
      <c r="PFL57" s="560"/>
      <c r="PFM57" s="560"/>
      <c r="PFN57" s="560"/>
      <c r="PFO57" s="560"/>
      <c r="PFP57" s="560"/>
      <c r="PFQ57" s="560"/>
      <c r="PFR57" s="560"/>
      <c r="PFS57" s="560"/>
      <c r="PFT57" s="560"/>
      <c r="PFU57" s="560"/>
      <c r="PFV57" s="560"/>
      <c r="PFW57" s="560"/>
      <c r="PFX57" s="560"/>
      <c r="PFY57" s="560"/>
      <c r="PFZ57" s="560"/>
      <c r="PGA57" s="560"/>
      <c r="PGB57" s="560"/>
      <c r="PGC57" s="560"/>
      <c r="PGD57" s="560"/>
      <c r="PGE57" s="560"/>
      <c r="PGF57" s="560"/>
      <c r="PGG57" s="560"/>
      <c r="PGH57" s="560"/>
      <c r="PGI57" s="560"/>
      <c r="PGJ57" s="560"/>
      <c r="PGK57" s="560"/>
      <c r="PGL57" s="560"/>
      <c r="PGM57" s="560"/>
      <c r="PGN57" s="560"/>
      <c r="PGO57" s="560"/>
      <c r="PGP57" s="560"/>
      <c r="PGQ57" s="560"/>
      <c r="PGR57" s="560"/>
      <c r="PGS57" s="560"/>
      <c r="PGT57" s="560"/>
      <c r="PGU57" s="560"/>
      <c r="PGV57" s="560"/>
      <c r="PGW57" s="560"/>
      <c r="PGX57" s="560"/>
      <c r="PGY57" s="560"/>
      <c r="PGZ57" s="560"/>
      <c r="PHA57" s="560"/>
      <c r="PHB57" s="560"/>
      <c r="PHC57" s="560"/>
      <c r="PHD57" s="560"/>
      <c r="PHE57" s="560"/>
      <c r="PHF57" s="560"/>
      <c r="PHG57" s="560"/>
      <c r="PHH57" s="560"/>
      <c r="PHI57" s="560"/>
      <c r="PHJ57" s="560"/>
      <c r="PHK57" s="560"/>
      <c r="PHL57" s="560"/>
      <c r="PHM57" s="560"/>
      <c r="PHN57" s="560"/>
      <c r="PHO57" s="560"/>
      <c r="PHP57" s="560"/>
      <c r="PHQ57" s="560"/>
      <c r="PHR57" s="560"/>
      <c r="PHS57" s="560"/>
      <c r="PHT57" s="560"/>
      <c r="PHU57" s="560"/>
      <c r="PHV57" s="560"/>
      <c r="PHW57" s="560"/>
      <c r="PHX57" s="560"/>
      <c r="PHY57" s="560"/>
      <c r="PHZ57" s="560"/>
      <c r="PIA57" s="560"/>
      <c r="PIB57" s="560"/>
      <c r="PIC57" s="560"/>
      <c r="PID57" s="560"/>
      <c r="PIE57" s="560"/>
      <c r="PIF57" s="560"/>
      <c r="PIG57" s="560"/>
      <c r="PIH57" s="560"/>
      <c r="PII57" s="560"/>
      <c r="PIJ57" s="560"/>
      <c r="PIK57" s="560"/>
      <c r="PIL57" s="560"/>
      <c r="PIM57" s="560"/>
      <c r="PIN57" s="560"/>
      <c r="PIO57" s="560"/>
      <c r="PIP57" s="560"/>
      <c r="PIQ57" s="560"/>
      <c r="PIR57" s="560"/>
      <c r="PIS57" s="560"/>
      <c r="PIT57" s="560"/>
      <c r="PIU57" s="560"/>
      <c r="PIV57" s="560"/>
      <c r="PIW57" s="560"/>
      <c r="PIX57" s="560"/>
      <c r="PIY57" s="560"/>
      <c r="PIZ57" s="560"/>
      <c r="PJA57" s="560"/>
      <c r="PJB57" s="560"/>
      <c r="PJC57" s="560"/>
      <c r="PJD57" s="560"/>
      <c r="PJE57" s="560"/>
      <c r="PJF57" s="560"/>
      <c r="PJG57" s="560"/>
      <c r="PJH57" s="560"/>
      <c r="PJI57" s="560"/>
      <c r="PJJ57" s="560"/>
      <c r="PJK57" s="560"/>
      <c r="PJL57" s="560"/>
      <c r="PJM57" s="560"/>
      <c r="PJN57" s="560"/>
      <c r="PJO57" s="560"/>
      <c r="PJP57" s="560"/>
      <c r="PJQ57" s="560"/>
      <c r="PJR57" s="560"/>
      <c r="PJS57" s="560"/>
      <c r="PJT57" s="560"/>
      <c r="PJU57" s="560"/>
      <c r="PJV57" s="560"/>
      <c r="PJW57" s="560"/>
      <c r="PJX57" s="560"/>
      <c r="PJY57" s="560"/>
      <c r="PJZ57" s="560"/>
      <c r="PKA57" s="560"/>
      <c r="PKB57" s="560"/>
      <c r="PKC57" s="560"/>
      <c r="PKD57" s="560"/>
      <c r="PKE57" s="560"/>
      <c r="PKF57" s="560"/>
      <c r="PKG57" s="560"/>
      <c r="PKH57" s="560"/>
      <c r="PKI57" s="560"/>
      <c r="PKJ57" s="560"/>
      <c r="PKK57" s="560"/>
      <c r="PKL57" s="560"/>
      <c r="PKM57" s="560"/>
      <c r="PKN57" s="560"/>
      <c r="PKO57" s="560"/>
      <c r="PKP57" s="560"/>
      <c r="PKQ57" s="560"/>
      <c r="PKR57" s="560"/>
      <c r="PKS57" s="560"/>
      <c r="PKT57" s="560"/>
      <c r="PKU57" s="560"/>
      <c r="PKV57" s="560"/>
      <c r="PKW57" s="560"/>
      <c r="PKX57" s="560"/>
      <c r="PKY57" s="560"/>
      <c r="PKZ57" s="560"/>
      <c r="PLA57" s="560"/>
      <c r="PLB57" s="560"/>
      <c r="PLC57" s="560"/>
      <c r="PLD57" s="560"/>
      <c r="PLE57" s="560"/>
      <c r="PLF57" s="560"/>
      <c r="PLG57" s="560"/>
      <c r="PLH57" s="560"/>
      <c r="PLI57" s="560"/>
      <c r="PLJ57" s="560"/>
      <c r="PLK57" s="560"/>
      <c r="PLL57" s="560"/>
      <c r="PLM57" s="560"/>
      <c r="PLN57" s="560"/>
      <c r="PLO57" s="560"/>
      <c r="PLP57" s="560"/>
      <c r="PLQ57" s="560"/>
      <c r="PLR57" s="560"/>
      <c r="PLS57" s="560"/>
      <c r="PLT57" s="560"/>
      <c r="PLU57" s="560"/>
      <c r="PLV57" s="560"/>
      <c r="PLW57" s="560"/>
      <c r="PLX57" s="560"/>
      <c r="PLY57" s="560"/>
      <c r="PLZ57" s="560"/>
      <c r="PMA57" s="560"/>
      <c r="PMB57" s="560"/>
      <c r="PMC57" s="560"/>
      <c r="PMD57" s="560"/>
      <c r="PME57" s="560"/>
      <c r="PMF57" s="560"/>
      <c r="PMG57" s="560"/>
      <c r="PMH57" s="560"/>
      <c r="PMI57" s="560"/>
      <c r="PMJ57" s="560"/>
      <c r="PMK57" s="560"/>
      <c r="PML57" s="560"/>
      <c r="PMM57" s="560"/>
      <c r="PMN57" s="560"/>
      <c r="PMO57" s="560"/>
      <c r="PMP57" s="560"/>
      <c r="PMQ57" s="560"/>
      <c r="PMR57" s="560"/>
      <c r="PMS57" s="560"/>
      <c r="PMT57" s="560"/>
      <c r="PMU57" s="560"/>
      <c r="PMV57" s="560"/>
      <c r="PMW57" s="560"/>
      <c r="PMX57" s="560"/>
      <c r="PMY57" s="560"/>
      <c r="PMZ57" s="560"/>
      <c r="PNA57" s="560"/>
      <c r="PNB57" s="560"/>
      <c r="PNC57" s="560"/>
      <c r="PND57" s="560"/>
      <c r="PNE57" s="560"/>
      <c r="PNF57" s="560"/>
      <c r="PNG57" s="560"/>
      <c r="PNH57" s="560"/>
      <c r="PNI57" s="560"/>
      <c r="PNJ57" s="560"/>
      <c r="PNK57" s="560"/>
      <c r="PNL57" s="560"/>
      <c r="PNM57" s="560"/>
      <c r="PNN57" s="560"/>
      <c r="PNO57" s="560"/>
      <c r="PNP57" s="560"/>
      <c r="PNQ57" s="560"/>
      <c r="PNR57" s="560"/>
      <c r="PNS57" s="560"/>
      <c r="PNT57" s="560"/>
      <c r="PNU57" s="560"/>
      <c r="PNV57" s="560"/>
      <c r="PNW57" s="560"/>
      <c r="PNX57" s="560"/>
      <c r="PNY57" s="560"/>
      <c r="PNZ57" s="560"/>
      <c r="POA57" s="560"/>
      <c r="POB57" s="560"/>
      <c r="POC57" s="560"/>
      <c r="POD57" s="560"/>
      <c r="POE57" s="560"/>
      <c r="POF57" s="560"/>
      <c r="POG57" s="560"/>
      <c r="POH57" s="560"/>
      <c r="POI57" s="560"/>
      <c r="POJ57" s="560"/>
      <c r="POK57" s="560"/>
      <c r="POL57" s="560"/>
      <c r="POM57" s="560"/>
      <c r="PON57" s="560"/>
      <c r="POO57" s="560"/>
      <c r="POP57" s="560"/>
      <c r="POQ57" s="560"/>
      <c r="POR57" s="560"/>
      <c r="POS57" s="560"/>
      <c r="POT57" s="560"/>
      <c r="POU57" s="560"/>
      <c r="POV57" s="560"/>
      <c r="POW57" s="560"/>
      <c r="POX57" s="560"/>
      <c r="POY57" s="560"/>
      <c r="POZ57" s="560"/>
      <c r="PPA57" s="560"/>
      <c r="PPB57" s="560"/>
      <c r="PPC57" s="560"/>
      <c r="PPD57" s="560"/>
      <c r="PPE57" s="560"/>
      <c r="PPF57" s="560"/>
      <c r="PPG57" s="560"/>
      <c r="PPH57" s="560"/>
      <c r="PPI57" s="560"/>
      <c r="PPJ57" s="560"/>
      <c r="PPK57" s="560"/>
      <c r="PPL57" s="560"/>
      <c r="PPM57" s="560"/>
      <c r="PPN57" s="560"/>
      <c r="PPO57" s="560"/>
      <c r="PPP57" s="560"/>
      <c r="PPQ57" s="560"/>
      <c r="PPR57" s="560"/>
      <c r="PPS57" s="560"/>
      <c r="PPT57" s="560"/>
      <c r="PPU57" s="560"/>
      <c r="PPV57" s="560"/>
      <c r="PPW57" s="560"/>
      <c r="PPX57" s="560"/>
      <c r="PPY57" s="560"/>
      <c r="PPZ57" s="560"/>
      <c r="PQA57" s="560"/>
      <c r="PQB57" s="560"/>
      <c r="PQC57" s="560"/>
      <c r="PQD57" s="560"/>
      <c r="PQE57" s="560"/>
      <c r="PQF57" s="560"/>
      <c r="PQG57" s="560"/>
      <c r="PQH57" s="560"/>
      <c r="PQI57" s="560"/>
      <c r="PQJ57" s="560"/>
      <c r="PQK57" s="560"/>
      <c r="PQL57" s="560"/>
      <c r="PQM57" s="560"/>
      <c r="PQN57" s="560"/>
      <c r="PQO57" s="560"/>
      <c r="PQP57" s="560"/>
      <c r="PQQ57" s="560"/>
      <c r="PQR57" s="560"/>
      <c r="PQS57" s="560"/>
      <c r="PQT57" s="560"/>
      <c r="PQU57" s="560"/>
      <c r="PQV57" s="560"/>
      <c r="PQW57" s="560"/>
      <c r="PQX57" s="560"/>
      <c r="PQY57" s="560"/>
      <c r="PQZ57" s="560"/>
      <c r="PRA57" s="560"/>
      <c r="PRB57" s="560"/>
      <c r="PRC57" s="560"/>
      <c r="PRD57" s="560"/>
      <c r="PRE57" s="560"/>
      <c r="PRF57" s="560"/>
      <c r="PRG57" s="560"/>
      <c r="PRH57" s="560"/>
      <c r="PRI57" s="560"/>
      <c r="PRJ57" s="560"/>
      <c r="PRK57" s="560"/>
      <c r="PRL57" s="560"/>
      <c r="PRM57" s="560"/>
      <c r="PRN57" s="560"/>
      <c r="PRO57" s="560"/>
      <c r="PRP57" s="560"/>
      <c r="PRQ57" s="560"/>
      <c r="PRR57" s="560"/>
      <c r="PRS57" s="560"/>
      <c r="PRT57" s="560"/>
      <c r="PRU57" s="560"/>
      <c r="PRV57" s="560"/>
      <c r="PRW57" s="560"/>
      <c r="PRX57" s="560"/>
      <c r="PRY57" s="560"/>
      <c r="PRZ57" s="560"/>
      <c r="PSA57" s="560"/>
      <c r="PSB57" s="560"/>
      <c r="PSC57" s="560"/>
      <c r="PSD57" s="560"/>
      <c r="PSE57" s="560"/>
      <c r="PSF57" s="560"/>
      <c r="PSG57" s="560"/>
      <c r="PSH57" s="560"/>
      <c r="PSI57" s="560"/>
      <c r="PSJ57" s="560"/>
      <c r="PSK57" s="560"/>
      <c r="PSL57" s="560"/>
      <c r="PSM57" s="560"/>
      <c r="PSN57" s="560"/>
      <c r="PSO57" s="560"/>
      <c r="PSP57" s="560"/>
      <c r="PSQ57" s="560"/>
      <c r="PSR57" s="560"/>
      <c r="PSS57" s="560"/>
      <c r="PST57" s="560"/>
      <c r="PSU57" s="560"/>
      <c r="PSV57" s="560"/>
      <c r="PSW57" s="560"/>
      <c r="PSX57" s="560"/>
      <c r="PSY57" s="560"/>
      <c r="PSZ57" s="560"/>
      <c r="PTA57" s="560"/>
      <c r="PTB57" s="560"/>
      <c r="PTC57" s="560"/>
      <c r="PTD57" s="560"/>
      <c r="PTE57" s="560"/>
      <c r="PTF57" s="560"/>
      <c r="PTG57" s="560"/>
      <c r="PTH57" s="560"/>
      <c r="PTI57" s="560"/>
      <c r="PTJ57" s="560"/>
      <c r="PTK57" s="560"/>
      <c r="PTL57" s="560"/>
      <c r="PTM57" s="560"/>
      <c r="PTN57" s="560"/>
      <c r="PTO57" s="560"/>
      <c r="PTP57" s="560"/>
      <c r="PTQ57" s="560"/>
      <c r="PTR57" s="560"/>
      <c r="PTS57" s="560"/>
      <c r="PTT57" s="560"/>
      <c r="PTU57" s="560"/>
      <c r="PTV57" s="560"/>
      <c r="PTW57" s="560"/>
      <c r="PTX57" s="560"/>
      <c r="PTY57" s="560"/>
      <c r="PTZ57" s="560"/>
      <c r="PUA57" s="560"/>
      <c r="PUB57" s="560"/>
      <c r="PUC57" s="560"/>
      <c r="PUD57" s="560"/>
      <c r="PUE57" s="560"/>
      <c r="PUF57" s="560"/>
      <c r="PUG57" s="560"/>
      <c r="PUH57" s="560"/>
      <c r="PUI57" s="560"/>
      <c r="PUJ57" s="560"/>
      <c r="PUK57" s="560"/>
      <c r="PUL57" s="560"/>
      <c r="PUM57" s="560"/>
      <c r="PUN57" s="560"/>
      <c r="PUO57" s="560"/>
      <c r="PUP57" s="560"/>
      <c r="PUQ57" s="560"/>
      <c r="PUR57" s="560"/>
      <c r="PUS57" s="560"/>
      <c r="PUT57" s="560"/>
      <c r="PUU57" s="560"/>
      <c r="PUV57" s="560"/>
      <c r="PUW57" s="560"/>
      <c r="PUX57" s="560"/>
      <c r="PUY57" s="560"/>
      <c r="PUZ57" s="560"/>
      <c r="PVA57" s="560"/>
      <c r="PVB57" s="560"/>
      <c r="PVC57" s="560"/>
      <c r="PVD57" s="560"/>
      <c r="PVE57" s="560"/>
      <c r="PVF57" s="560"/>
      <c r="PVG57" s="560"/>
      <c r="PVH57" s="560"/>
      <c r="PVI57" s="560"/>
      <c r="PVJ57" s="560"/>
      <c r="PVK57" s="560"/>
      <c r="PVL57" s="560"/>
      <c r="PVM57" s="560"/>
      <c r="PVN57" s="560"/>
      <c r="PVO57" s="560"/>
      <c r="PVP57" s="560"/>
      <c r="PVQ57" s="560"/>
      <c r="PVR57" s="560"/>
      <c r="PVS57" s="560"/>
      <c r="PVT57" s="560"/>
      <c r="PVU57" s="560"/>
      <c r="PVV57" s="560"/>
      <c r="PVW57" s="560"/>
      <c r="PVX57" s="560"/>
      <c r="PVY57" s="560"/>
      <c r="PVZ57" s="560"/>
      <c r="PWA57" s="560"/>
      <c r="PWB57" s="560"/>
      <c r="PWC57" s="560"/>
      <c r="PWD57" s="560"/>
      <c r="PWE57" s="560"/>
      <c r="PWF57" s="560"/>
      <c r="PWG57" s="560"/>
      <c r="PWH57" s="560"/>
      <c r="PWI57" s="560"/>
      <c r="PWJ57" s="560"/>
      <c r="PWK57" s="560"/>
      <c r="PWL57" s="560"/>
      <c r="PWM57" s="560"/>
      <c r="PWN57" s="560"/>
      <c r="PWO57" s="560"/>
      <c r="PWP57" s="560"/>
      <c r="PWQ57" s="560"/>
      <c r="PWR57" s="560"/>
      <c r="PWS57" s="560"/>
      <c r="PWT57" s="560"/>
      <c r="PWU57" s="560"/>
      <c r="PWV57" s="560"/>
      <c r="PWW57" s="560"/>
      <c r="PWX57" s="560"/>
      <c r="PWY57" s="560"/>
      <c r="PWZ57" s="560"/>
      <c r="PXA57" s="560"/>
      <c r="PXB57" s="560"/>
      <c r="PXC57" s="560"/>
      <c r="PXD57" s="560"/>
      <c r="PXE57" s="560"/>
      <c r="PXF57" s="560"/>
      <c r="PXG57" s="560"/>
      <c r="PXH57" s="560"/>
      <c r="PXI57" s="560"/>
      <c r="PXJ57" s="560"/>
      <c r="PXK57" s="560"/>
      <c r="PXL57" s="560"/>
      <c r="PXM57" s="560"/>
      <c r="PXN57" s="560"/>
      <c r="PXO57" s="560"/>
      <c r="PXP57" s="560"/>
      <c r="PXQ57" s="560"/>
      <c r="PXR57" s="560"/>
      <c r="PXS57" s="560"/>
      <c r="PXT57" s="560"/>
      <c r="PXU57" s="560"/>
      <c r="PXV57" s="560"/>
      <c r="PXW57" s="560"/>
      <c r="PXX57" s="560"/>
      <c r="PXY57" s="560"/>
      <c r="PXZ57" s="560"/>
      <c r="PYA57" s="560"/>
      <c r="PYB57" s="560"/>
      <c r="PYC57" s="560"/>
      <c r="PYD57" s="560"/>
      <c r="PYE57" s="560"/>
      <c r="PYF57" s="560"/>
      <c r="PYG57" s="560"/>
      <c r="PYH57" s="560"/>
      <c r="PYI57" s="560"/>
      <c r="PYJ57" s="560"/>
      <c r="PYK57" s="560"/>
      <c r="PYL57" s="560"/>
      <c r="PYM57" s="560"/>
      <c r="PYN57" s="560"/>
      <c r="PYO57" s="560"/>
      <c r="PYP57" s="560"/>
      <c r="PYQ57" s="560"/>
      <c r="PYR57" s="560"/>
      <c r="PYS57" s="560"/>
      <c r="PYT57" s="560"/>
      <c r="PYU57" s="560"/>
      <c r="PYV57" s="560"/>
      <c r="PYW57" s="560"/>
      <c r="PYX57" s="560"/>
      <c r="PYY57" s="560"/>
      <c r="PYZ57" s="560"/>
      <c r="PZA57" s="560"/>
      <c r="PZB57" s="560"/>
      <c r="PZC57" s="560"/>
      <c r="PZD57" s="560"/>
      <c r="PZE57" s="560"/>
      <c r="PZF57" s="560"/>
      <c r="PZG57" s="560"/>
      <c r="PZH57" s="560"/>
      <c r="PZI57" s="560"/>
      <c r="PZJ57" s="560"/>
      <c r="PZK57" s="560"/>
      <c r="PZL57" s="560"/>
      <c r="PZM57" s="560"/>
      <c r="PZN57" s="560"/>
      <c r="PZO57" s="560"/>
      <c r="PZP57" s="560"/>
      <c r="PZQ57" s="560"/>
      <c r="PZR57" s="560"/>
      <c r="PZS57" s="560"/>
      <c r="PZT57" s="560"/>
      <c r="PZU57" s="560"/>
      <c r="PZV57" s="560"/>
      <c r="PZW57" s="560"/>
      <c r="PZX57" s="560"/>
      <c r="PZY57" s="560"/>
      <c r="PZZ57" s="560"/>
      <c r="QAA57" s="560"/>
      <c r="QAB57" s="560"/>
      <c r="QAC57" s="560"/>
      <c r="QAD57" s="560"/>
      <c r="QAE57" s="560"/>
      <c r="QAF57" s="560"/>
      <c r="QAG57" s="560"/>
      <c r="QAH57" s="560"/>
      <c r="QAI57" s="560"/>
      <c r="QAJ57" s="560"/>
      <c r="QAK57" s="560"/>
      <c r="QAL57" s="560"/>
      <c r="QAM57" s="560"/>
      <c r="QAN57" s="560"/>
      <c r="QAO57" s="560"/>
      <c r="QAP57" s="560"/>
      <c r="QAQ57" s="560"/>
      <c r="QAR57" s="560"/>
      <c r="QAS57" s="560"/>
      <c r="QAT57" s="560"/>
      <c r="QAU57" s="560"/>
      <c r="QAV57" s="560"/>
      <c r="QAW57" s="560"/>
      <c r="QAX57" s="560"/>
      <c r="QAY57" s="560"/>
      <c r="QAZ57" s="560"/>
      <c r="QBA57" s="560"/>
      <c r="QBB57" s="560"/>
      <c r="QBC57" s="560"/>
      <c r="QBD57" s="560"/>
      <c r="QBE57" s="560"/>
      <c r="QBF57" s="560"/>
      <c r="QBG57" s="560"/>
      <c r="QBH57" s="560"/>
      <c r="QBI57" s="560"/>
      <c r="QBJ57" s="560"/>
      <c r="QBK57" s="560"/>
      <c r="QBL57" s="560"/>
      <c r="QBM57" s="560"/>
      <c r="QBN57" s="560"/>
      <c r="QBO57" s="560"/>
      <c r="QBP57" s="560"/>
      <c r="QBQ57" s="560"/>
      <c r="QBR57" s="560"/>
      <c r="QBS57" s="560"/>
      <c r="QBT57" s="560"/>
      <c r="QBU57" s="560"/>
      <c r="QBV57" s="560"/>
      <c r="QBW57" s="560"/>
      <c r="QBX57" s="560"/>
      <c r="QBY57" s="560"/>
      <c r="QBZ57" s="560"/>
      <c r="QCA57" s="560"/>
      <c r="QCB57" s="560"/>
      <c r="QCC57" s="560"/>
      <c r="QCD57" s="560"/>
      <c r="QCE57" s="560"/>
      <c r="QCF57" s="560"/>
      <c r="QCG57" s="560"/>
      <c r="QCH57" s="560"/>
      <c r="QCI57" s="560"/>
      <c r="QCJ57" s="560"/>
      <c r="QCK57" s="560"/>
      <c r="QCL57" s="560"/>
      <c r="QCM57" s="560"/>
      <c r="QCN57" s="560"/>
      <c r="QCO57" s="560"/>
      <c r="QCP57" s="560"/>
      <c r="QCQ57" s="560"/>
      <c r="QCR57" s="560"/>
      <c r="QCS57" s="560"/>
      <c r="QCT57" s="560"/>
      <c r="QCU57" s="560"/>
      <c r="QCV57" s="560"/>
      <c r="QCW57" s="560"/>
      <c r="QCX57" s="560"/>
      <c r="QCY57" s="560"/>
      <c r="QCZ57" s="560"/>
      <c r="QDA57" s="560"/>
      <c r="QDB57" s="560"/>
      <c r="QDC57" s="560"/>
      <c r="QDD57" s="560"/>
      <c r="QDE57" s="560"/>
      <c r="QDF57" s="560"/>
      <c r="QDG57" s="560"/>
      <c r="QDH57" s="560"/>
      <c r="QDI57" s="560"/>
      <c r="QDJ57" s="560"/>
      <c r="QDK57" s="560"/>
      <c r="QDL57" s="560"/>
      <c r="QDM57" s="560"/>
      <c r="QDN57" s="560"/>
      <c r="QDO57" s="560"/>
      <c r="QDP57" s="560"/>
      <c r="QDQ57" s="560"/>
      <c r="QDR57" s="560"/>
      <c r="QDS57" s="560"/>
      <c r="QDT57" s="560"/>
      <c r="QDU57" s="560"/>
      <c r="QDV57" s="560"/>
      <c r="QDW57" s="560"/>
      <c r="QDX57" s="560"/>
      <c r="QDY57" s="560"/>
      <c r="QDZ57" s="560"/>
      <c r="QEA57" s="560"/>
      <c r="QEB57" s="560"/>
      <c r="QEC57" s="560"/>
      <c r="QED57" s="560"/>
      <c r="QEE57" s="560"/>
      <c r="QEF57" s="560"/>
      <c r="QEG57" s="560"/>
      <c r="QEH57" s="560"/>
      <c r="QEI57" s="560"/>
      <c r="QEJ57" s="560"/>
      <c r="QEK57" s="560"/>
      <c r="QEL57" s="560"/>
      <c r="QEM57" s="560"/>
      <c r="QEN57" s="560"/>
      <c r="QEO57" s="560"/>
      <c r="QEP57" s="560"/>
      <c r="QEQ57" s="560"/>
      <c r="QER57" s="560"/>
      <c r="QES57" s="560"/>
      <c r="QET57" s="560"/>
      <c r="QEU57" s="560"/>
      <c r="QEV57" s="560"/>
      <c r="QEW57" s="560"/>
      <c r="QEX57" s="560"/>
      <c r="QEY57" s="560"/>
      <c r="QEZ57" s="560"/>
      <c r="QFA57" s="560"/>
      <c r="QFB57" s="560"/>
      <c r="QFC57" s="560"/>
      <c r="QFD57" s="560"/>
      <c r="QFE57" s="560"/>
      <c r="QFF57" s="560"/>
      <c r="QFG57" s="560"/>
      <c r="QFH57" s="560"/>
      <c r="QFI57" s="560"/>
      <c r="QFJ57" s="560"/>
      <c r="QFK57" s="560"/>
      <c r="QFL57" s="560"/>
      <c r="QFM57" s="560"/>
      <c r="QFN57" s="560"/>
      <c r="QFO57" s="560"/>
      <c r="QFP57" s="560"/>
      <c r="QFQ57" s="560"/>
      <c r="QFR57" s="560"/>
      <c r="QFS57" s="560"/>
      <c r="QFT57" s="560"/>
      <c r="QFU57" s="560"/>
      <c r="QFV57" s="560"/>
      <c r="QFW57" s="560"/>
      <c r="QFX57" s="560"/>
      <c r="QFY57" s="560"/>
      <c r="QFZ57" s="560"/>
      <c r="QGA57" s="560"/>
      <c r="QGB57" s="560"/>
      <c r="QGC57" s="560"/>
      <c r="QGD57" s="560"/>
      <c r="QGE57" s="560"/>
      <c r="QGF57" s="560"/>
      <c r="QGG57" s="560"/>
      <c r="QGH57" s="560"/>
      <c r="QGI57" s="560"/>
      <c r="QGJ57" s="560"/>
      <c r="QGK57" s="560"/>
      <c r="QGL57" s="560"/>
      <c r="QGM57" s="560"/>
      <c r="QGN57" s="560"/>
      <c r="QGO57" s="560"/>
      <c r="QGP57" s="560"/>
      <c r="QGQ57" s="560"/>
      <c r="QGR57" s="560"/>
      <c r="QGS57" s="560"/>
      <c r="QGT57" s="560"/>
      <c r="QGU57" s="560"/>
      <c r="QGV57" s="560"/>
      <c r="QGW57" s="560"/>
      <c r="QGX57" s="560"/>
      <c r="QGY57" s="560"/>
      <c r="QGZ57" s="560"/>
      <c r="QHA57" s="560"/>
      <c r="QHB57" s="560"/>
      <c r="QHC57" s="560"/>
      <c r="QHD57" s="560"/>
      <c r="QHE57" s="560"/>
      <c r="QHF57" s="560"/>
      <c r="QHG57" s="560"/>
      <c r="QHH57" s="560"/>
      <c r="QHI57" s="560"/>
      <c r="QHJ57" s="560"/>
      <c r="QHK57" s="560"/>
      <c r="QHL57" s="560"/>
      <c r="QHM57" s="560"/>
      <c r="QHN57" s="560"/>
      <c r="QHO57" s="560"/>
      <c r="QHP57" s="560"/>
      <c r="QHQ57" s="560"/>
      <c r="QHR57" s="560"/>
      <c r="QHS57" s="560"/>
      <c r="QHT57" s="560"/>
      <c r="QHU57" s="560"/>
      <c r="QHV57" s="560"/>
      <c r="QHW57" s="560"/>
      <c r="QHX57" s="560"/>
      <c r="QHY57" s="560"/>
      <c r="QHZ57" s="560"/>
      <c r="QIA57" s="560"/>
      <c r="QIB57" s="560"/>
      <c r="QIC57" s="560"/>
      <c r="QID57" s="560"/>
      <c r="QIE57" s="560"/>
      <c r="QIF57" s="560"/>
      <c r="QIG57" s="560"/>
      <c r="QIH57" s="560"/>
      <c r="QII57" s="560"/>
      <c r="QIJ57" s="560"/>
      <c r="QIK57" s="560"/>
      <c r="QIL57" s="560"/>
      <c r="QIM57" s="560"/>
      <c r="QIN57" s="560"/>
      <c r="QIO57" s="560"/>
      <c r="QIP57" s="560"/>
      <c r="QIQ57" s="560"/>
      <c r="QIR57" s="560"/>
      <c r="QIS57" s="560"/>
      <c r="QIT57" s="560"/>
      <c r="QIU57" s="560"/>
      <c r="QIV57" s="560"/>
      <c r="QIW57" s="560"/>
      <c r="QIX57" s="560"/>
      <c r="QIY57" s="560"/>
      <c r="QIZ57" s="560"/>
      <c r="QJA57" s="560"/>
      <c r="QJB57" s="560"/>
      <c r="QJC57" s="560"/>
      <c r="QJD57" s="560"/>
      <c r="QJE57" s="560"/>
      <c r="QJF57" s="560"/>
      <c r="QJG57" s="560"/>
      <c r="QJH57" s="560"/>
      <c r="QJI57" s="560"/>
      <c r="QJJ57" s="560"/>
      <c r="QJK57" s="560"/>
      <c r="QJL57" s="560"/>
      <c r="QJM57" s="560"/>
      <c r="QJN57" s="560"/>
      <c r="QJO57" s="560"/>
      <c r="QJP57" s="560"/>
      <c r="QJQ57" s="560"/>
      <c r="QJR57" s="560"/>
      <c r="QJS57" s="560"/>
      <c r="QJT57" s="560"/>
      <c r="QJU57" s="560"/>
      <c r="QJV57" s="560"/>
      <c r="QJW57" s="560"/>
      <c r="QJX57" s="560"/>
      <c r="QJY57" s="560"/>
      <c r="QJZ57" s="560"/>
      <c r="QKA57" s="560"/>
      <c r="QKB57" s="560"/>
      <c r="QKC57" s="560"/>
      <c r="QKD57" s="560"/>
      <c r="QKE57" s="560"/>
      <c r="QKF57" s="560"/>
      <c r="QKG57" s="560"/>
      <c r="QKH57" s="560"/>
      <c r="QKI57" s="560"/>
      <c r="QKJ57" s="560"/>
      <c r="QKK57" s="560"/>
      <c r="QKL57" s="560"/>
      <c r="QKM57" s="560"/>
      <c r="QKN57" s="560"/>
      <c r="QKO57" s="560"/>
      <c r="QKP57" s="560"/>
      <c r="QKQ57" s="560"/>
      <c r="QKR57" s="560"/>
      <c r="QKS57" s="560"/>
      <c r="QKT57" s="560"/>
      <c r="QKU57" s="560"/>
      <c r="QKV57" s="560"/>
      <c r="QKW57" s="560"/>
      <c r="QKX57" s="560"/>
      <c r="QKY57" s="560"/>
      <c r="QKZ57" s="560"/>
      <c r="QLA57" s="560"/>
      <c r="QLB57" s="560"/>
      <c r="QLC57" s="560"/>
      <c r="QLD57" s="560"/>
      <c r="QLE57" s="560"/>
      <c r="QLF57" s="560"/>
      <c r="QLG57" s="560"/>
      <c r="QLH57" s="560"/>
      <c r="QLI57" s="560"/>
      <c r="QLJ57" s="560"/>
      <c r="QLK57" s="560"/>
      <c r="QLL57" s="560"/>
      <c r="QLM57" s="560"/>
      <c r="QLN57" s="560"/>
      <c r="QLO57" s="560"/>
      <c r="QLP57" s="560"/>
      <c r="QLQ57" s="560"/>
      <c r="QLR57" s="560"/>
      <c r="QLS57" s="560"/>
      <c r="QLT57" s="560"/>
      <c r="QLU57" s="560"/>
      <c r="QLV57" s="560"/>
      <c r="QLW57" s="560"/>
      <c r="QLX57" s="560"/>
      <c r="QLY57" s="560"/>
      <c r="QLZ57" s="560"/>
      <c r="QMA57" s="560"/>
      <c r="QMB57" s="560"/>
      <c r="QMC57" s="560"/>
      <c r="QMD57" s="560"/>
      <c r="QME57" s="560"/>
      <c r="QMF57" s="560"/>
      <c r="QMG57" s="560"/>
      <c r="QMH57" s="560"/>
      <c r="QMI57" s="560"/>
      <c r="QMJ57" s="560"/>
      <c r="QMK57" s="560"/>
      <c r="QML57" s="560"/>
      <c r="QMM57" s="560"/>
      <c r="QMN57" s="560"/>
      <c r="QMO57" s="560"/>
      <c r="QMP57" s="560"/>
      <c r="QMQ57" s="560"/>
      <c r="QMR57" s="560"/>
      <c r="QMS57" s="560"/>
      <c r="QMT57" s="560"/>
      <c r="QMU57" s="560"/>
      <c r="QMV57" s="560"/>
      <c r="QMW57" s="560"/>
      <c r="QMX57" s="560"/>
      <c r="QMY57" s="560"/>
      <c r="QMZ57" s="560"/>
      <c r="QNA57" s="560"/>
      <c r="QNB57" s="560"/>
      <c r="QNC57" s="560"/>
      <c r="QND57" s="560"/>
      <c r="QNE57" s="560"/>
      <c r="QNF57" s="560"/>
      <c r="QNG57" s="560"/>
      <c r="QNH57" s="560"/>
      <c r="QNI57" s="560"/>
      <c r="QNJ57" s="560"/>
      <c r="QNK57" s="560"/>
      <c r="QNL57" s="560"/>
      <c r="QNM57" s="560"/>
      <c r="QNN57" s="560"/>
      <c r="QNO57" s="560"/>
      <c r="QNP57" s="560"/>
      <c r="QNQ57" s="560"/>
      <c r="QNR57" s="560"/>
      <c r="QNS57" s="560"/>
      <c r="QNT57" s="560"/>
      <c r="QNU57" s="560"/>
      <c r="QNV57" s="560"/>
      <c r="QNW57" s="560"/>
      <c r="QNX57" s="560"/>
      <c r="QNY57" s="560"/>
      <c r="QNZ57" s="560"/>
      <c r="QOA57" s="560"/>
      <c r="QOB57" s="560"/>
      <c r="QOC57" s="560"/>
      <c r="QOD57" s="560"/>
      <c r="QOE57" s="560"/>
      <c r="QOF57" s="560"/>
      <c r="QOG57" s="560"/>
      <c r="QOH57" s="560"/>
      <c r="QOI57" s="560"/>
      <c r="QOJ57" s="560"/>
      <c r="QOK57" s="560"/>
      <c r="QOL57" s="560"/>
      <c r="QOM57" s="560"/>
      <c r="QON57" s="560"/>
      <c r="QOO57" s="560"/>
      <c r="QOP57" s="560"/>
      <c r="QOQ57" s="560"/>
      <c r="QOR57" s="560"/>
      <c r="QOS57" s="560"/>
      <c r="QOT57" s="560"/>
      <c r="QOU57" s="560"/>
      <c r="QOV57" s="560"/>
      <c r="QOW57" s="560"/>
      <c r="QOX57" s="560"/>
      <c r="QOY57" s="560"/>
      <c r="QOZ57" s="560"/>
      <c r="QPA57" s="560"/>
      <c r="QPB57" s="560"/>
      <c r="QPC57" s="560"/>
      <c r="QPD57" s="560"/>
      <c r="QPE57" s="560"/>
      <c r="QPF57" s="560"/>
      <c r="QPG57" s="560"/>
      <c r="QPH57" s="560"/>
      <c r="QPI57" s="560"/>
      <c r="QPJ57" s="560"/>
      <c r="QPK57" s="560"/>
      <c r="QPL57" s="560"/>
      <c r="QPM57" s="560"/>
      <c r="QPN57" s="560"/>
      <c r="QPO57" s="560"/>
      <c r="QPP57" s="560"/>
      <c r="QPQ57" s="560"/>
      <c r="QPR57" s="560"/>
      <c r="QPS57" s="560"/>
      <c r="QPT57" s="560"/>
      <c r="QPU57" s="560"/>
      <c r="QPV57" s="560"/>
      <c r="QPW57" s="560"/>
      <c r="QPX57" s="560"/>
      <c r="QPY57" s="560"/>
      <c r="QPZ57" s="560"/>
      <c r="QQA57" s="560"/>
      <c r="QQB57" s="560"/>
      <c r="QQC57" s="560"/>
      <c r="QQD57" s="560"/>
      <c r="QQE57" s="560"/>
      <c r="QQF57" s="560"/>
      <c r="QQG57" s="560"/>
      <c r="QQH57" s="560"/>
      <c r="QQI57" s="560"/>
      <c r="QQJ57" s="560"/>
      <c r="QQK57" s="560"/>
      <c r="QQL57" s="560"/>
      <c r="QQM57" s="560"/>
      <c r="QQN57" s="560"/>
      <c r="QQO57" s="560"/>
      <c r="QQP57" s="560"/>
      <c r="QQQ57" s="560"/>
      <c r="QQR57" s="560"/>
      <c r="QQS57" s="560"/>
      <c r="QQT57" s="560"/>
      <c r="QQU57" s="560"/>
      <c r="QQV57" s="560"/>
      <c r="QQW57" s="560"/>
      <c r="QQX57" s="560"/>
      <c r="QQY57" s="560"/>
      <c r="QQZ57" s="560"/>
      <c r="QRA57" s="560"/>
      <c r="QRB57" s="560"/>
      <c r="QRC57" s="560"/>
      <c r="QRD57" s="560"/>
      <c r="QRE57" s="560"/>
      <c r="QRF57" s="560"/>
      <c r="QRG57" s="560"/>
      <c r="QRH57" s="560"/>
      <c r="QRI57" s="560"/>
      <c r="QRJ57" s="560"/>
      <c r="QRK57" s="560"/>
      <c r="QRL57" s="560"/>
      <c r="QRM57" s="560"/>
      <c r="QRN57" s="560"/>
      <c r="QRO57" s="560"/>
      <c r="QRP57" s="560"/>
      <c r="QRQ57" s="560"/>
      <c r="QRR57" s="560"/>
      <c r="QRS57" s="560"/>
      <c r="QRT57" s="560"/>
      <c r="QRU57" s="560"/>
      <c r="QRV57" s="560"/>
      <c r="QRW57" s="560"/>
      <c r="QRX57" s="560"/>
      <c r="QRY57" s="560"/>
      <c r="QRZ57" s="560"/>
      <c r="QSA57" s="560"/>
      <c r="QSB57" s="560"/>
      <c r="QSC57" s="560"/>
      <c r="QSD57" s="560"/>
      <c r="QSE57" s="560"/>
      <c r="QSF57" s="560"/>
      <c r="QSG57" s="560"/>
      <c r="QSH57" s="560"/>
      <c r="QSI57" s="560"/>
      <c r="QSJ57" s="560"/>
      <c r="QSK57" s="560"/>
      <c r="QSL57" s="560"/>
      <c r="QSM57" s="560"/>
      <c r="QSN57" s="560"/>
      <c r="QSO57" s="560"/>
      <c r="QSP57" s="560"/>
      <c r="QSQ57" s="560"/>
      <c r="QSR57" s="560"/>
      <c r="QSS57" s="560"/>
      <c r="QST57" s="560"/>
      <c r="QSU57" s="560"/>
      <c r="QSV57" s="560"/>
      <c r="QSW57" s="560"/>
      <c r="QSX57" s="560"/>
      <c r="QSY57" s="560"/>
      <c r="QSZ57" s="560"/>
      <c r="QTA57" s="560"/>
      <c r="QTB57" s="560"/>
      <c r="QTC57" s="560"/>
      <c r="QTD57" s="560"/>
      <c r="QTE57" s="560"/>
      <c r="QTF57" s="560"/>
      <c r="QTG57" s="560"/>
      <c r="QTH57" s="560"/>
      <c r="QTI57" s="560"/>
      <c r="QTJ57" s="560"/>
      <c r="QTK57" s="560"/>
      <c r="QTL57" s="560"/>
      <c r="QTM57" s="560"/>
      <c r="QTN57" s="560"/>
      <c r="QTO57" s="560"/>
      <c r="QTP57" s="560"/>
      <c r="QTQ57" s="560"/>
      <c r="QTR57" s="560"/>
      <c r="QTS57" s="560"/>
      <c r="QTT57" s="560"/>
      <c r="QTU57" s="560"/>
      <c r="QTV57" s="560"/>
      <c r="QTW57" s="560"/>
      <c r="QTX57" s="560"/>
      <c r="QTY57" s="560"/>
      <c r="QTZ57" s="560"/>
      <c r="QUA57" s="560"/>
      <c r="QUB57" s="560"/>
      <c r="QUC57" s="560"/>
      <c r="QUD57" s="560"/>
      <c r="QUE57" s="560"/>
      <c r="QUF57" s="560"/>
      <c r="QUG57" s="560"/>
      <c r="QUH57" s="560"/>
      <c r="QUI57" s="560"/>
      <c r="QUJ57" s="560"/>
      <c r="QUK57" s="560"/>
      <c r="QUL57" s="560"/>
      <c r="QUM57" s="560"/>
      <c r="QUN57" s="560"/>
      <c r="QUO57" s="560"/>
      <c r="QUP57" s="560"/>
      <c r="QUQ57" s="560"/>
      <c r="QUR57" s="560"/>
      <c r="QUS57" s="560"/>
      <c r="QUT57" s="560"/>
      <c r="QUU57" s="560"/>
      <c r="QUV57" s="560"/>
      <c r="QUW57" s="560"/>
      <c r="QUX57" s="560"/>
      <c r="QUY57" s="560"/>
      <c r="QUZ57" s="560"/>
      <c r="QVA57" s="560"/>
      <c r="QVB57" s="560"/>
      <c r="QVC57" s="560"/>
      <c r="QVD57" s="560"/>
      <c r="QVE57" s="560"/>
      <c r="QVF57" s="560"/>
      <c r="QVG57" s="560"/>
      <c r="QVH57" s="560"/>
      <c r="QVI57" s="560"/>
      <c r="QVJ57" s="560"/>
      <c r="QVK57" s="560"/>
      <c r="QVL57" s="560"/>
      <c r="QVM57" s="560"/>
      <c r="QVN57" s="560"/>
      <c r="QVO57" s="560"/>
      <c r="QVP57" s="560"/>
      <c r="QVQ57" s="560"/>
      <c r="QVR57" s="560"/>
      <c r="QVS57" s="560"/>
      <c r="QVT57" s="560"/>
      <c r="QVU57" s="560"/>
      <c r="QVV57" s="560"/>
      <c r="QVW57" s="560"/>
      <c r="QVX57" s="560"/>
      <c r="QVY57" s="560"/>
      <c r="QVZ57" s="560"/>
      <c r="QWA57" s="560"/>
      <c r="QWB57" s="560"/>
      <c r="QWC57" s="560"/>
      <c r="QWD57" s="560"/>
      <c r="QWE57" s="560"/>
      <c r="QWF57" s="560"/>
      <c r="QWG57" s="560"/>
      <c r="QWH57" s="560"/>
      <c r="QWI57" s="560"/>
      <c r="QWJ57" s="560"/>
      <c r="QWK57" s="560"/>
      <c r="QWL57" s="560"/>
      <c r="QWM57" s="560"/>
      <c r="QWN57" s="560"/>
      <c r="QWO57" s="560"/>
      <c r="QWP57" s="560"/>
      <c r="QWQ57" s="560"/>
      <c r="QWR57" s="560"/>
      <c r="QWS57" s="560"/>
      <c r="QWT57" s="560"/>
      <c r="QWU57" s="560"/>
      <c r="QWV57" s="560"/>
      <c r="QWW57" s="560"/>
      <c r="QWX57" s="560"/>
      <c r="QWY57" s="560"/>
      <c r="QWZ57" s="560"/>
      <c r="QXA57" s="560"/>
      <c r="QXB57" s="560"/>
      <c r="QXC57" s="560"/>
      <c r="QXD57" s="560"/>
      <c r="QXE57" s="560"/>
      <c r="QXF57" s="560"/>
      <c r="QXG57" s="560"/>
      <c r="QXH57" s="560"/>
      <c r="QXI57" s="560"/>
      <c r="QXJ57" s="560"/>
      <c r="QXK57" s="560"/>
      <c r="QXL57" s="560"/>
      <c r="QXM57" s="560"/>
      <c r="QXN57" s="560"/>
      <c r="QXO57" s="560"/>
      <c r="QXP57" s="560"/>
      <c r="QXQ57" s="560"/>
      <c r="QXR57" s="560"/>
      <c r="QXS57" s="560"/>
      <c r="QXT57" s="560"/>
      <c r="QXU57" s="560"/>
      <c r="QXV57" s="560"/>
      <c r="QXW57" s="560"/>
      <c r="QXX57" s="560"/>
      <c r="QXY57" s="560"/>
      <c r="QXZ57" s="560"/>
      <c r="QYA57" s="560"/>
      <c r="QYB57" s="560"/>
      <c r="QYC57" s="560"/>
      <c r="QYD57" s="560"/>
      <c r="QYE57" s="560"/>
      <c r="QYF57" s="560"/>
      <c r="QYG57" s="560"/>
      <c r="QYH57" s="560"/>
      <c r="QYI57" s="560"/>
      <c r="QYJ57" s="560"/>
      <c r="QYK57" s="560"/>
      <c r="QYL57" s="560"/>
      <c r="QYM57" s="560"/>
      <c r="QYN57" s="560"/>
      <c r="QYO57" s="560"/>
      <c r="QYP57" s="560"/>
      <c r="QYQ57" s="560"/>
      <c r="QYR57" s="560"/>
      <c r="QYS57" s="560"/>
      <c r="QYT57" s="560"/>
      <c r="QYU57" s="560"/>
      <c r="QYV57" s="560"/>
      <c r="QYW57" s="560"/>
      <c r="QYX57" s="560"/>
      <c r="QYY57" s="560"/>
      <c r="QYZ57" s="560"/>
      <c r="QZA57" s="560"/>
      <c r="QZB57" s="560"/>
      <c r="QZC57" s="560"/>
      <c r="QZD57" s="560"/>
      <c r="QZE57" s="560"/>
      <c r="QZF57" s="560"/>
      <c r="QZG57" s="560"/>
      <c r="QZH57" s="560"/>
      <c r="QZI57" s="560"/>
      <c r="QZJ57" s="560"/>
      <c r="QZK57" s="560"/>
      <c r="QZL57" s="560"/>
      <c r="QZM57" s="560"/>
      <c r="QZN57" s="560"/>
      <c r="QZO57" s="560"/>
      <c r="QZP57" s="560"/>
      <c r="QZQ57" s="560"/>
      <c r="QZR57" s="560"/>
      <c r="QZS57" s="560"/>
      <c r="QZT57" s="560"/>
      <c r="QZU57" s="560"/>
      <c r="QZV57" s="560"/>
      <c r="QZW57" s="560"/>
      <c r="QZX57" s="560"/>
      <c r="QZY57" s="560"/>
      <c r="QZZ57" s="560"/>
      <c r="RAA57" s="560"/>
      <c r="RAB57" s="560"/>
      <c r="RAC57" s="560"/>
      <c r="RAD57" s="560"/>
      <c r="RAE57" s="560"/>
      <c r="RAF57" s="560"/>
      <c r="RAG57" s="560"/>
      <c r="RAH57" s="560"/>
      <c r="RAI57" s="560"/>
      <c r="RAJ57" s="560"/>
      <c r="RAK57" s="560"/>
      <c r="RAL57" s="560"/>
      <c r="RAM57" s="560"/>
      <c r="RAN57" s="560"/>
      <c r="RAO57" s="560"/>
      <c r="RAP57" s="560"/>
      <c r="RAQ57" s="560"/>
      <c r="RAR57" s="560"/>
      <c r="RAS57" s="560"/>
      <c r="RAT57" s="560"/>
      <c r="RAU57" s="560"/>
      <c r="RAV57" s="560"/>
      <c r="RAW57" s="560"/>
      <c r="RAX57" s="560"/>
      <c r="RAY57" s="560"/>
      <c r="RAZ57" s="560"/>
      <c r="RBA57" s="560"/>
      <c r="RBB57" s="560"/>
      <c r="RBC57" s="560"/>
      <c r="RBD57" s="560"/>
      <c r="RBE57" s="560"/>
      <c r="RBF57" s="560"/>
      <c r="RBG57" s="560"/>
      <c r="RBH57" s="560"/>
      <c r="RBI57" s="560"/>
      <c r="RBJ57" s="560"/>
      <c r="RBK57" s="560"/>
      <c r="RBL57" s="560"/>
      <c r="RBM57" s="560"/>
      <c r="RBN57" s="560"/>
      <c r="RBO57" s="560"/>
      <c r="RBP57" s="560"/>
      <c r="RBQ57" s="560"/>
      <c r="RBR57" s="560"/>
      <c r="RBS57" s="560"/>
      <c r="RBT57" s="560"/>
      <c r="RBU57" s="560"/>
      <c r="RBV57" s="560"/>
      <c r="RBW57" s="560"/>
      <c r="RBX57" s="560"/>
      <c r="RBY57" s="560"/>
      <c r="RBZ57" s="560"/>
      <c r="RCA57" s="560"/>
      <c r="RCB57" s="560"/>
      <c r="RCC57" s="560"/>
      <c r="RCD57" s="560"/>
      <c r="RCE57" s="560"/>
      <c r="RCF57" s="560"/>
      <c r="RCG57" s="560"/>
      <c r="RCH57" s="560"/>
      <c r="RCI57" s="560"/>
      <c r="RCJ57" s="560"/>
      <c r="RCK57" s="560"/>
      <c r="RCL57" s="560"/>
      <c r="RCM57" s="560"/>
      <c r="RCN57" s="560"/>
      <c r="RCO57" s="560"/>
      <c r="RCP57" s="560"/>
      <c r="RCQ57" s="560"/>
      <c r="RCR57" s="560"/>
      <c r="RCS57" s="560"/>
      <c r="RCT57" s="560"/>
      <c r="RCU57" s="560"/>
      <c r="RCV57" s="560"/>
      <c r="RCW57" s="560"/>
      <c r="RCX57" s="560"/>
      <c r="RCY57" s="560"/>
      <c r="RCZ57" s="560"/>
      <c r="RDA57" s="560"/>
      <c r="RDB57" s="560"/>
      <c r="RDC57" s="560"/>
      <c r="RDD57" s="560"/>
      <c r="RDE57" s="560"/>
      <c r="RDF57" s="560"/>
      <c r="RDG57" s="560"/>
      <c r="RDH57" s="560"/>
      <c r="RDI57" s="560"/>
      <c r="RDJ57" s="560"/>
      <c r="RDK57" s="560"/>
      <c r="RDL57" s="560"/>
      <c r="RDM57" s="560"/>
      <c r="RDN57" s="560"/>
      <c r="RDO57" s="560"/>
      <c r="RDP57" s="560"/>
      <c r="RDQ57" s="560"/>
      <c r="RDR57" s="560"/>
      <c r="RDS57" s="560"/>
      <c r="RDT57" s="560"/>
      <c r="RDU57" s="560"/>
      <c r="RDV57" s="560"/>
      <c r="RDW57" s="560"/>
      <c r="RDX57" s="560"/>
      <c r="RDY57" s="560"/>
      <c r="RDZ57" s="560"/>
      <c r="REA57" s="560"/>
      <c r="REB57" s="560"/>
      <c r="REC57" s="560"/>
      <c r="RED57" s="560"/>
      <c r="REE57" s="560"/>
      <c r="REF57" s="560"/>
      <c r="REG57" s="560"/>
      <c r="REH57" s="560"/>
      <c r="REI57" s="560"/>
      <c r="REJ57" s="560"/>
      <c r="REK57" s="560"/>
      <c r="REL57" s="560"/>
      <c r="REM57" s="560"/>
      <c r="REN57" s="560"/>
      <c r="REO57" s="560"/>
      <c r="REP57" s="560"/>
      <c r="REQ57" s="560"/>
      <c r="RER57" s="560"/>
      <c r="RES57" s="560"/>
      <c r="RET57" s="560"/>
      <c r="REU57" s="560"/>
      <c r="REV57" s="560"/>
      <c r="REW57" s="560"/>
      <c r="REX57" s="560"/>
      <c r="REY57" s="560"/>
      <c r="REZ57" s="560"/>
      <c r="RFA57" s="560"/>
      <c r="RFB57" s="560"/>
      <c r="RFC57" s="560"/>
      <c r="RFD57" s="560"/>
      <c r="RFE57" s="560"/>
      <c r="RFF57" s="560"/>
      <c r="RFG57" s="560"/>
      <c r="RFH57" s="560"/>
      <c r="RFI57" s="560"/>
      <c r="RFJ57" s="560"/>
      <c r="RFK57" s="560"/>
      <c r="RFL57" s="560"/>
      <c r="RFM57" s="560"/>
      <c r="RFN57" s="560"/>
      <c r="RFO57" s="560"/>
      <c r="RFP57" s="560"/>
      <c r="RFQ57" s="560"/>
      <c r="RFR57" s="560"/>
      <c r="RFS57" s="560"/>
      <c r="RFT57" s="560"/>
      <c r="RFU57" s="560"/>
      <c r="RFV57" s="560"/>
      <c r="RFW57" s="560"/>
      <c r="RFX57" s="560"/>
      <c r="RFY57" s="560"/>
      <c r="RFZ57" s="560"/>
      <c r="RGA57" s="560"/>
      <c r="RGB57" s="560"/>
      <c r="RGC57" s="560"/>
      <c r="RGD57" s="560"/>
      <c r="RGE57" s="560"/>
      <c r="RGF57" s="560"/>
      <c r="RGG57" s="560"/>
      <c r="RGH57" s="560"/>
      <c r="RGI57" s="560"/>
      <c r="RGJ57" s="560"/>
      <c r="RGK57" s="560"/>
      <c r="RGL57" s="560"/>
      <c r="RGM57" s="560"/>
      <c r="RGN57" s="560"/>
      <c r="RGO57" s="560"/>
      <c r="RGP57" s="560"/>
      <c r="RGQ57" s="560"/>
      <c r="RGR57" s="560"/>
      <c r="RGS57" s="560"/>
      <c r="RGT57" s="560"/>
      <c r="RGU57" s="560"/>
      <c r="RGV57" s="560"/>
      <c r="RGW57" s="560"/>
      <c r="RGX57" s="560"/>
      <c r="RGY57" s="560"/>
      <c r="RGZ57" s="560"/>
      <c r="RHA57" s="560"/>
      <c r="RHB57" s="560"/>
      <c r="RHC57" s="560"/>
      <c r="RHD57" s="560"/>
      <c r="RHE57" s="560"/>
      <c r="RHF57" s="560"/>
      <c r="RHG57" s="560"/>
      <c r="RHH57" s="560"/>
      <c r="RHI57" s="560"/>
      <c r="RHJ57" s="560"/>
      <c r="RHK57" s="560"/>
      <c r="RHL57" s="560"/>
      <c r="RHM57" s="560"/>
      <c r="RHN57" s="560"/>
      <c r="RHO57" s="560"/>
      <c r="RHP57" s="560"/>
      <c r="RHQ57" s="560"/>
      <c r="RHR57" s="560"/>
      <c r="RHS57" s="560"/>
      <c r="RHT57" s="560"/>
      <c r="RHU57" s="560"/>
      <c r="RHV57" s="560"/>
      <c r="RHW57" s="560"/>
      <c r="RHX57" s="560"/>
      <c r="RHY57" s="560"/>
      <c r="RHZ57" s="560"/>
      <c r="RIA57" s="560"/>
      <c r="RIB57" s="560"/>
      <c r="RIC57" s="560"/>
      <c r="RID57" s="560"/>
      <c r="RIE57" s="560"/>
      <c r="RIF57" s="560"/>
      <c r="RIG57" s="560"/>
      <c r="RIH57" s="560"/>
      <c r="RII57" s="560"/>
      <c r="RIJ57" s="560"/>
      <c r="RIK57" s="560"/>
      <c r="RIL57" s="560"/>
      <c r="RIM57" s="560"/>
      <c r="RIN57" s="560"/>
      <c r="RIO57" s="560"/>
      <c r="RIP57" s="560"/>
      <c r="RIQ57" s="560"/>
      <c r="RIR57" s="560"/>
      <c r="RIS57" s="560"/>
      <c r="RIT57" s="560"/>
      <c r="RIU57" s="560"/>
      <c r="RIV57" s="560"/>
      <c r="RIW57" s="560"/>
      <c r="RIX57" s="560"/>
      <c r="RIY57" s="560"/>
      <c r="RIZ57" s="560"/>
      <c r="RJA57" s="560"/>
      <c r="RJB57" s="560"/>
      <c r="RJC57" s="560"/>
      <c r="RJD57" s="560"/>
      <c r="RJE57" s="560"/>
      <c r="RJF57" s="560"/>
      <c r="RJG57" s="560"/>
      <c r="RJH57" s="560"/>
      <c r="RJI57" s="560"/>
      <c r="RJJ57" s="560"/>
      <c r="RJK57" s="560"/>
      <c r="RJL57" s="560"/>
      <c r="RJM57" s="560"/>
      <c r="RJN57" s="560"/>
      <c r="RJO57" s="560"/>
      <c r="RJP57" s="560"/>
      <c r="RJQ57" s="560"/>
      <c r="RJR57" s="560"/>
      <c r="RJS57" s="560"/>
      <c r="RJT57" s="560"/>
      <c r="RJU57" s="560"/>
      <c r="RJV57" s="560"/>
      <c r="RJW57" s="560"/>
      <c r="RJX57" s="560"/>
      <c r="RJY57" s="560"/>
      <c r="RJZ57" s="560"/>
      <c r="RKA57" s="560"/>
      <c r="RKB57" s="560"/>
      <c r="RKC57" s="560"/>
      <c r="RKD57" s="560"/>
      <c r="RKE57" s="560"/>
      <c r="RKF57" s="560"/>
      <c r="RKG57" s="560"/>
      <c r="RKH57" s="560"/>
      <c r="RKI57" s="560"/>
      <c r="RKJ57" s="560"/>
      <c r="RKK57" s="560"/>
      <c r="RKL57" s="560"/>
      <c r="RKM57" s="560"/>
      <c r="RKN57" s="560"/>
      <c r="RKO57" s="560"/>
      <c r="RKP57" s="560"/>
      <c r="RKQ57" s="560"/>
      <c r="RKR57" s="560"/>
      <c r="RKS57" s="560"/>
      <c r="RKT57" s="560"/>
      <c r="RKU57" s="560"/>
      <c r="RKV57" s="560"/>
      <c r="RKW57" s="560"/>
      <c r="RKX57" s="560"/>
      <c r="RKY57" s="560"/>
      <c r="RKZ57" s="560"/>
      <c r="RLA57" s="560"/>
      <c r="RLB57" s="560"/>
      <c r="RLC57" s="560"/>
      <c r="RLD57" s="560"/>
      <c r="RLE57" s="560"/>
      <c r="RLF57" s="560"/>
      <c r="RLG57" s="560"/>
      <c r="RLH57" s="560"/>
      <c r="RLI57" s="560"/>
      <c r="RLJ57" s="560"/>
      <c r="RLK57" s="560"/>
      <c r="RLL57" s="560"/>
      <c r="RLM57" s="560"/>
      <c r="RLN57" s="560"/>
      <c r="RLO57" s="560"/>
      <c r="RLP57" s="560"/>
      <c r="RLQ57" s="560"/>
      <c r="RLR57" s="560"/>
      <c r="RLS57" s="560"/>
      <c r="RLT57" s="560"/>
      <c r="RLU57" s="560"/>
      <c r="RLV57" s="560"/>
      <c r="RLW57" s="560"/>
      <c r="RLX57" s="560"/>
      <c r="RLY57" s="560"/>
      <c r="RLZ57" s="560"/>
      <c r="RMA57" s="560"/>
      <c r="RMB57" s="560"/>
      <c r="RMC57" s="560"/>
      <c r="RMD57" s="560"/>
      <c r="RME57" s="560"/>
      <c r="RMF57" s="560"/>
      <c r="RMG57" s="560"/>
      <c r="RMH57" s="560"/>
      <c r="RMI57" s="560"/>
      <c r="RMJ57" s="560"/>
      <c r="RMK57" s="560"/>
      <c r="RML57" s="560"/>
      <c r="RMM57" s="560"/>
      <c r="RMN57" s="560"/>
      <c r="RMO57" s="560"/>
      <c r="RMP57" s="560"/>
      <c r="RMQ57" s="560"/>
      <c r="RMR57" s="560"/>
      <c r="RMS57" s="560"/>
      <c r="RMT57" s="560"/>
      <c r="RMU57" s="560"/>
      <c r="RMV57" s="560"/>
      <c r="RMW57" s="560"/>
      <c r="RMX57" s="560"/>
      <c r="RMY57" s="560"/>
      <c r="RMZ57" s="560"/>
      <c r="RNA57" s="560"/>
      <c r="RNB57" s="560"/>
      <c r="RNC57" s="560"/>
      <c r="RND57" s="560"/>
      <c r="RNE57" s="560"/>
      <c r="RNF57" s="560"/>
      <c r="RNG57" s="560"/>
      <c r="RNH57" s="560"/>
      <c r="RNI57" s="560"/>
      <c r="RNJ57" s="560"/>
      <c r="RNK57" s="560"/>
      <c r="RNL57" s="560"/>
      <c r="RNM57" s="560"/>
      <c r="RNN57" s="560"/>
      <c r="RNO57" s="560"/>
      <c r="RNP57" s="560"/>
      <c r="RNQ57" s="560"/>
      <c r="RNR57" s="560"/>
      <c r="RNS57" s="560"/>
      <c r="RNT57" s="560"/>
      <c r="RNU57" s="560"/>
      <c r="RNV57" s="560"/>
      <c r="RNW57" s="560"/>
      <c r="RNX57" s="560"/>
      <c r="RNY57" s="560"/>
      <c r="RNZ57" s="560"/>
      <c r="ROA57" s="560"/>
      <c r="ROB57" s="560"/>
      <c r="ROC57" s="560"/>
      <c r="ROD57" s="560"/>
      <c r="ROE57" s="560"/>
      <c r="ROF57" s="560"/>
      <c r="ROG57" s="560"/>
      <c r="ROH57" s="560"/>
      <c r="ROI57" s="560"/>
      <c r="ROJ57" s="560"/>
      <c r="ROK57" s="560"/>
      <c r="ROL57" s="560"/>
      <c r="ROM57" s="560"/>
      <c r="RON57" s="560"/>
      <c r="ROO57" s="560"/>
      <c r="ROP57" s="560"/>
      <c r="ROQ57" s="560"/>
      <c r="ROR57" s="560"/>
      <c r="ROS57" s="560"/>
      <c r="ROT57" s="560"/>
      <c r="ROU57" s="560"/>
      <c r="ROV57" s="560"/>
      <c r="ROW57" s="560"/>
      <c r="ROX57" s="560"/>
      <c r="ROY57" s="560"/>
      <c r="ROZ57" s="560"/>
      <c r="RPA57" s="560"/>
      <c r="RPB57" s="560"/>
      <c r="RPC57" s="560"/>
      <c r="RPD57" s="560"/>
      <c r="RPE57" s="560"/>
      <c r="RPF57" s="560"/>
      <c r="RPG57" s="560"/>
      <c r="RPH57" s="560"/>
      <c r="RPI57" s="560"/>
      <c r="RPJ57" s="560"/>
      <c r="RPK57" s="560"/>
      <c r="RPL57" s="560"/>
      <c r="RPM57" s="560"/>
      <c r="RPN57" s="560"/>
      <c r="RPO57" s="560"/>
      <c r="RPP57" s="560"/>
      <c r="RPQ57" s="560"/>
      <c r="RPR57" s="560"/>
      <c r="RPS57" s="560"/>
      <c r="RPT57" s="560"/>
      <c r="RPU57" s="560"/>
      <c r="RPV57" s="560"/>
      <c r="RPW57" s="560"/>
      <c r="RPX57" s="560"/>
      <c r="RPY57" s="560"/>
      <c r="RPZ57" s="560"/>
      <c r="RQA57" s="560"/>
      <c r="RQB57" s="560"/>
      <c r="RQC57" s="560"/>
      <c r="RQD57" s="560"/>
      <c r="RQE57" s="560"/>
      <c r="RQF57" s="560"/>
      <c r="RQG57" s="560"/>
      <c r="RQH57" s="560"/>
      <c r="RQI57" s="560"/>
      <c r="RQJ57" s="560"/>
      <c r="RQK57" s="560"/>
      <c r="RQL57" s="560"/>
      <c r="RQM57" s="560"/>
      <c r="RQN57" s="560"/>
      <c r="RQO57" s="560"/>
      <c r="RQP57" s="560"/>
      <c r="RQQ57" s="560"/>
      <c r="RQR57" s="560"/>
      <c r="RQS57" s="560"/>
      <c r="RQT57" s="560"/>
      <c r="RQU57" s="560"/>
      <c r="RQV57" s="560"/>
      <c r="RQW57" s="560"/>
      <c r="RQX57" s="560"/>
      <c r="RQY57" s="560"/>
      <c r="RQZ57" s="560"/>
      <c r="RRA57" s="560"/>
      <c r="RRB57" s="560"/>
      <c r="RRC57" s="560"/>
      <c r="RRD57" s="560"/>
      <c r="RRE57" s="560"/>
      <c r="RRF57" s="560"/>
      <c r="RRG57" s="560"/>
      <c r="RRH57" s="560"/>
      <c r="RRI57" s="560"/>
      <c r="RRJ57" s="560"/>
      <c r="RRK57" s="560"/>
      <c r="RRL57" s="560"/>
      <c r="RRM57" s="560"/>
      <c r="RRN57" s="560"/>
      <c r="RRO57" s="560"/>
      <c r="RRP57" s="560"/>
      <c r="RRQ57" s="560"/>
      <c r="RRR57" s="560"/>
      <c r="RRS57" s="560"/>
      <c r="RRT57" s="560"/>
      <c r="RRU57" s="560"/>
      <c r="RRV57" s="560"/>
      <c r="RRW57" s="560"/>
      <c r="RRX57" s="560"/>
      <c r="RRY57" s="560"/>
      <c r="RRZ57" s="560"/>
      <c r="RSA57" s="560"/>
      <c r="RSB57" s="560"/>
      <c r="RSC57" s="560"/>
      <c r="RSD57" s="560"/>
      <c r="RSE57" s="560"/>
      <c r="RSF57" s="560"/>
      <c r="RSG57" s="560"/>
      <c r="RSH57" s="560"/>
      <c r="RSI57" s="560"/>
      <c r="RSJ57" s="560"/>
      <c r="RSK57" s="560"/>
      <c r="RSL57" s="560"/>
      <c r="RSM57" s="560"/>
      <c r="RSN57" s="560"/>
      <c r="RSO57" s="560"/>
      <c r="RSP57" s="560"/>
      <c r="RSQ57" s="560"/>
      <c r="RSR57" s="560"/>
      <c r="RSS57" s="560"/>
      <c r="RST57" s="560"/>
      <c r="RSU57" s="560"/>
      <c r="RSV57" s="560"/>
      <c r="RSW57" s="560"/>
      <c r="RSX57" s="560"/>
      <c r="RSY57" s="560"/>
      <c r="RSZ57" s="560"/>
      <c r="RTA57" s="560"/>
      <c r="RTB57" s="560"/>
      <c r="RTC57" s="560"/>
      <c r="RTD57" s="560"/>
      <c r="RTE57" s="560"/>
      <c r="RTF57" s="560"/>
      <c r="RTG57" s="560"/>
      <c r="RTH57" s="560"/>
      <c r="RTI57" s="560"/>
      <c r="RTJ57" s="560"/>
      <c r="RTK57" s="560"/>
      <c r="RTL57" s="560"/>
      <c r="RTM57" s="560"/>
      <c r="RTN57" s="560"/>
      <c r="RTO57" s="560"/>
      <c r="RTP57" s="560"/>
      <c r="RTQ57" s="560"/>
      <c r="RTR57" s="560"/>
      <c r="RTS57" s="560"/>
      <c r="RTT57" s="560"/>
      <c r="RTU57" s="560"/>
      <c r="RTV57" s="560"/>
      <c r="RTW57" s="560"/>
      <c r="RTX57" s="560"/>
      <c r="RTY57" s="560"/>
      <c r="RTZ57" s="560"/>
      <c r="RUA57" s="560"/>
      <c r="RUB57" s="560"/>
      <c r="RUC57" s="560"/>
      <c r="RUD57" s="560"/>
      <c r="RUE57" s="560"/>
      <c r="RUF57" s="560"/>
      <c r="RUG57" s="560"/>
      <c r="RUH57" s="560"/>
      <c r="RUI57" s="560"/>
      <c r="RUJ57" s="560"/>
      <c r="RUK57" s="560"/>
      <c r="RUL57" s="560"/>
      <c r="RUM57" s="560"/>
      <c r="RUN57" s="560"/>
      <c r="RUO57" s="560"/>
      <c r="RUP57" s="560"/>
      <c r="RUQ57" s="560"/>
      <c r="RUR57" s="560"/>
      <c r="RUS57" s="560"/>
      <c r="RUT57" s="560"/>
      <c r="RUU57" s="560"/>
      <c r="RUV57" s="560"/>
      <c r="RUW57" s="560"/>
      <c r="RUX57" s="560"/>
      <c r="RUY57" s="560"/>
      <c r="RUZ57" s="560"/>
      <c r="RVA57" s="560"/>
      <c r="RVB57" s="560"/>
      <c r="RVC57" s="560"/>
      <c r="RVD57" s="560"/>
      <c r="RVE57" s="560"/>
      <c r="RVF57" s="560"/>
      <c r="RVG57" s="560"/>
      <c r="RVH57" s="560"/>
      <c r="RVI57" s="560"/>
      <c r="RVJ57" s="560"/>
      <c r="RVK57" s="560"/>
      <c r="RVL57" s="560"/>
      <c r="RVM57" s="560"/>
      <c r="RVN57" s="560"/>
      <c r="RVO57" s="560"/>
      <c r="RVP57" s="560"/>
      <c r="RVQ57" s="560"/>
      <c r="RVR57" s="560"/>
      <c r="RVS57" s="560"/>
      <c r="RVT57" s="560"/>
      <c r="RVU57" s="560"/>
      <c r="RVV57" s="560"/>
      <c r="RVW57" s="560"/>
      <c r="RVX57" s="560"/>
      <c r="RVY57" s="560"/>
      <c r="RVZ57" s="560"/>
      <c r="RWA57" s="560"/>
      <c r="RWB57" s="560"/>
      <c r="RWC57" s="560"/>
      <c r="RWD57" s="560"/>
      <c r="RWE57" s="560"/>
      <c r="RWF57" s="560"/>
      <c r="RWG57" s="560"/>
      <c r="RWH57" s="560"/>
      <c r="RWI57" s="560"/>
      <c r="RWJ57" s="560"/>
      <c r="RWK57" s="560"/>
      <c r="RWL57" s="560"/>
      <c r="RWM57" s="560"/>
      <c r="RWN57" s="560"/>
      <c r="RWO57" s="560"/>
      <c r="RWP57" s="560"/>
      <c r="RWQ57" s="560"/>
      <c r="RWR57" s="560"/>
      <c r="RWS57" s="560"/>
      <c r="RWT57" s="560"/>
      <c r="RWU57" s="560"/>
      <c r="RWV57" s="560"/>
      <c r="RWW57" s="560"/>
      <c r="RWX57" s="560"/>
      <c r="RWY57" s="560"/>
      <c r="RWZ57" s="560"/>
      <c r="RXA57" s="560"/>
      <c r="RXB57" s="560"/>
      <c r="RXC57" s="560"/>
      <c r="RXD57" s="560"/>
      <c r="RXE57" s="560"/>
      <c r="RXF57" s="560"/>
      <c r="RXG57" s="560"/>
      <c r="RXH57" s="560"/>
      <c r="RXI57" s="560"/>
      <c r="RXJ57" s="560"/>
      <c r="RXK57" s="560"/>
      <c r="RXL57" s="560"/>
      <c r="RXM57" s="560"/>
      <c r="RXN57" s="560"/>
      <c r="RXO57" s="560"/>
      <c r="RXP57" s="560"/>
      <c r="RXQ57" s="560"/>
      <c r="RXR57" s="560"/>
      <c r="RXS57" s="560"/>
      <c r="RXT57" s="560"/>
      <c r="RXU57" s="560"/>
      <c r="RXV57" s="560"/>
      <c r="RXW57" s="560"/>
      <c r="RXX57" s="560"/>
      <c r="RXY57" s="560"/>
      <c r="RXZ57" s="560"/>
      <c r="RYA57" s="560"/>
      <c r="RYB57" s="560"/>
      <c r="RYC57" s="560"/>
      <c r="RYD57" s="560"/>
      <c r="RYE57" s="560"/>
      <c r="RYF57" s="560"/>
      <c r="RYG57" s="560"/>
      <c r="RYH57" s="560"/>
      <c r="RYI57" s="560"/>
      <c r="RYJ57" s="560"/>
      <c r="RYK57" s="560"/>
      <c r="RYL57" s="560"/>
      <c r="RYM57" s="560"/>
      <c r="RYN57" s="560"/>
      <c r="RYO57" s="560"/>
      <c r="RYP57" s="560"/>
      <c r="RYQ57" s="560"/>
      <c r="RYR57" s="560"/>
      <c r="RYS57" s="560"/>
      <c r="RYT57" s="560"/>
      <c r="RYU57" s="560"/>
      <c r="RYV57" s="560"/>
      <c r="RYW57" s="560"/>
      <c r="RYX57" s="560"/>
      <c r="RYY57" s="560"/>
      <c r="RYZ57" s="560"/>
      <c r="RZA57" s="560"/>
      <c r="RZB57" s="560"/>
      <c r="RZC57" s="560"/>
      <c r="RZD57" s="560"/>
      <c r="RZE57" s="560"/>
      <c r="RZF57" s="560"/>
      <c r="RZG57" s="560"/>
      <c r="RZH57" s="560"/>
      <c r="RZI57" s="560"/>
      <c r="RZJ57" s="560"/>
      <c r="RZK57" s="560"/>
      <c r="RZL57" s="560"/>
      <c r="RZM57" s="560"/>
      <c r="RZN57" s="560"/>
      <c r="RZO57" s="560"/>
      <c r="RZP57" s="560"/>
      <c r="RZQ57" s="560"/>
      <c r="RZR57" s="560"/>
      <c r="RZS57" s="560"/>
      <c r="RZT57" s="560"/>
      <c r="RZU57" s="560"/>
      <c r="RZV57" s="560"/>
      <c r="RZW57" s="560"/>
      <c r="RZX57" s="560"/>
      <c r="RZY57" s="560"/>
      <c r="RZZ57" s="560"/>
      <c r="SAA57" s="560"/>
      <c r="SAB57" s="560"/>
      <c r="SAC57" s="560"/>
      <c r="SAD57" s="560"/>
      <c r="SAE57" s="560"/>
      <c r="SAF57" s="560"/>
      <c r="SAG57" s="560"/>
      <c r="SAH57" s="560"/>
      <c r="SAI57" s="560"/>
      <c r="SAJ57" s="560"/>
      <c r="SAK57" s="560"/>
      <c r="SAL57" s="560"/>
      <c r="SAM57" s="560"/>
      <c r="SAN57" s="560"/>
      <c r="SAO57" s="560"/>
      <c r="SAP57" s="560"/>
      <c r="SAQ57" s="560"/>
      <c r="SAR57" s="560"/>
      <c r="SAS57" s="560"/>
      <c r="SAT57" s="560"/>
      <c r="SAU57" s="560"/>
      <c r="SAV57" s="560"/>
      <c r="SAW57" s="560"/>
      <c r="SAX57" s="560"/>
      <c r="SAY57" s="560"/>
      <c r="SAZ57" s="560"/>
      <c r="SBA57" s="560"/>
      <c r="SBB57" s="560"/>
      <c r="SBC57" s="560"/>
      <c r="SBD57" s="560"/>
      <c r="SBE57" s="560"/>
      <c r="SBF57" s="560"/>
      <c r="SBG57" s="560"/>
      <c r="SBH57" s="560"/>
      <c r="SBI57" s="560"/>
      <c r="SBJ57" s="560"/>
      <c r="SBK57" s="560"/>
      <c r="SBL57" s="560"/>
      <c r="SBM57" s="560"/>
      <c r="SBN57" s="560"/>
      <c r="SBO57" s="560"/>
      <c r="SBP57" s="560"/>
      <c r="SBQ57" s="560"/>
      <c r="SBR57" s="560"/>
      <c r="SBS57" s="560"/>
      <c r="SBT57" s="560"/>
      <c r="SBU57" s="560"/>
      <c r="SBV57" s="560"/>
      <c r="SBW57" s="560"/>
      <c r="SBX57" s="560"/>
      <c r="SBY57" s="560"/>
      <c r="SBZ57" s="560"/>
      <c r="SCA57" s="560"/>
      <c r="SCB57" s="560"/>
      <c r="SCC57" s="560"/>
      <c r="SCD57" s="560"/>
      <c r="SCE57" s="560"/>
      <c r="SCF57" s="560"/>
      <c r="SCG57" s="560"/>
      <c r="SCH57" s="560"/>
      <c r="SCI57" s="560"/>
      <c r="SCJ57" s="560"/>
      <c r="SCK57" s="560"/>
      <c r="SCL57" s="560"/>
      <c r="SCM57" s="560"/>
      <c r="SCN57" s="560"/>
      <c r="SCO57" s="560"/>
      <c r="SCP57" s="560"/>
      <c r="SCQ57" s="560"/>
      <c r="SCR57" s="560"/>
      <c r="SCS57" s="560"/>
      <c r="SCT57" s="560"/>
      <c r="SCU57" s="560"/>
      <c r="SCV57" s="560"/>
      <c r="SCW57" s="560"/>
      <c r="SCX57" s="560"/>
      <c r="SCY57" s="560"/>
      <c r="SCZ57" s="560"/>
      <c r="SDA57" s="560"/>
      <c r="SDB57" s="560"/>
      <c r="SDC57" s="560"/>
      <c r="SDD57" s="560"/>
      <c r="SDE57" s="560"/>
      <c r="SDF57" s="560"/>
      <c r="SDG57" s="560"/>
      <c r="SDH57" s="560"/>
      <c r="SDI57" s="560"/>
      <c r="SDJ57" s="560"/>
      <c r="SDK57" s="560"/>
      <c r="SDL57" s="560"/>
      <c r="SDM57" s="560"/>
      <c r="SDN57" s="560"/>
      <c r="SDO57" s="560"/>
      <c r="SDP57" s="560"/>
      <c r="SDQ57" s="560"/>
      <c r="SDR57" s="560"/>
      <c r="SDS57" s="560"/>
      <c r="SDT57" s="560"/>
      <c r="SDU57" s="560"/>
      <c r="SDV57" s="560"/>
      <c r="SDW57" s="560"/>
      <c r="SDX57" s="560"/>
      <c r="SDY57" s="560"/>
      <c r="SDZ57" s="560"/>
      <c r="SEA57" s="560"/>
      <c r="SEB57" s="560"/>
      <c r="SEC57" s="560"/>
      <c r="SED57" s="560"/>
      <c r="SEE57" s="560"/>
      <c r="SEF57" s="560"/>
      <c r="SEG57" s="560"/>
      <c r="SEH57" s="560"/>
      <c r="SEI57" s="560"/>
      <c r="SEJ57" s="560"/>
      <c r="SEK57" s="560"/>
      <c r="SEL57" s="560"/>
      <c r="SEM57" s="560"/>
      <c r="SEN57" s="560"/>
      <c r="SEO57" s="560"/>
      <c r="SEP57" s="560"/>
      <c r="SEQ57" s="560"/>
      <c r="SER57" s="560"/>
      <c r="SES57" s="560"/>
      <c r="SET57" s="560"/>
      <c r="SEU57" s="560"/>
      <c r="SEV57" s="560"/>
      <c r="SEW57" s="560"/>
      <c r="SEX57" s="560"/>
      <c r="SEY57" s="560"/>
      <c r="SEZ57" s="560"/>
      <c r="SFA57" s="560"/>
      <c r="SFB57" s="560"/>
      <c r="SFC57" s="560"/>
      <c r="SFD57" s="560"/>
      <c r="SFE57" s="560"/>
      <c r="SFF57" s="560"/>
      <c r="SFG57" s="560"/>
      <c r="SFH57" s="560"/>
      <c r="SFI57" s="560"/>
      <c r="SFJ57" s="560"/>
      <c r="SFK57" s="560"/>
      <c r="SFL57" s="560"/>
      <c r="SFM57" s="560"/>
      <c r="SFN57" s="560"/>
      <c r="SFO57" s="560"/>
      <c r="SFP57" s="560"/>
      <c r="SFQ57" s="560"/>
      <c r="SFR57" s="560"/>
      <c r="SFS57" s="560"/>
      <c r="SFT57" s="560"/>
      <c r="SFU57" s="560"/>
      <c r="SFV57" s="560"/>
      <c r="SFW57" s="560"/>
      <c r="SFX57" s="560"/>
      <c r="SFY57" s="560"/>
      <c r="SFZ57" s="560"/>
      <c r="SGA57" s="560"/>
      <c r="SGB57" s="560"/>
      <c r="SGC57" s="560"/>
      <c r="SGD57" s="560"/>
      <c r="SGE57" s="560"/>
      <c r="SGF57" s="560"/>
      <c r="SGG57" s="560"/>
      <c r="SGH57" s="560"/>
      <c r="SGI57" s="560"/>
      <c r="SGJ57" s="560"/>
      <c r="SGK57" s="560"/>
      <c r="SGL57" s="560"/>
      <c r="SGM57" s="560"/>
      <c r="SGN57" s="560"/>
      <c r="SGO57" s="560"/>
      <c r="SGP57" s="560"/>
      <c r="SGQ57" s="560"/>
      <c r="SGR57" s="560"/>
      <c r="SGS57" s="560"/>
      <c r="SGT57" s="560"/>
      <c r="SGU57" s="560"/>
      <c r="SGV57" s="560"/>
      <c r="SGW57" s="560"/>
      <c r="SGX57" s="560"/>
      <c r="SGY57" s="560"/>
      <c r="SGZ57" s="560"/>
      <c r="SHA57" s="560"/>
      <c r="SHB57" s="560"/>
      <c r="SHC57" s="560"/>
      <c r="SHD57" s="560"/>
      <c r="SHE57" s="560"/>
      <c r="SHF57" s="560"/>
      <c r="SHG57" s="560"/>
      <c r="SHH57" s="560"/>
      <c r="SHI57" s="560"/>
      <c r="SHJ57" s="560"/>
      <c r="SHK57" s="560"/>
      <c r="SHL57" s="560"/>
      <c r="SHM57" s="560"/>
      <c r="SHN57" s="560"/>
      <c r="SHO57" s="560"/>
      <c r="SHP57" s="560"/>
      <c r="SHQ57" s="560"/>
      <c r="SHR57" s="560"/>
      <c r="SHS57" s="560"/>
      <c r="SHT57" s="560"/>
      <c r="SHU57" s="560"/>
      <c r="SHV57" s="560"/>
      <c r="SHW57" s="560"/>
      <c r="SHX57" s="560"/>
      <c r="SHY57" s="560"/>
      <c r="SHZ57" s="560"/>
      <c r="SIA57" s="560"/>
      <c r="SIB57" s="560"/>
      <c r="SIC57" s="560"/>
      <c r="SID57" s="560"/>
      <c r="SIE57" s="560"/>
      <c r="SIF57" s="560"/>
      <c r="SIG57" s="560"/>
      <c r="SIH57" s="560"/>
      <c r="SII57" s="560"/>
      <c r="SIJ57" s="560"/>
      <c r="SIK57" s="560"/>
      <c r="SIL57" s="560"/>
      <c r="SIM57" s="560"/>
      <c r="SIN57" s="560"/>
      <c r="SIO57" s="560"/>
      <c r="SIP57" s="560"/>
      <c r="SIQ57" s="560"/>
      <c r="SIR57" s="560"/>
      <c r="SIS57" s="560"/>
      <c r="SIT57" s="560"/>
      <c r="SIU57" s="560"/>
      <c r="SIV57" s="560"/>
      <c r="SIW57" s="560"/>
      <c r="SIX57" s="560"/>
      <c r="SIY57" s="560"/>
      <c r="SIZ57" s="560"/>
      <c r="SJA57" s="560"/>
      <c r="SJB57" s="560"/>
      <c r="SJC57" s="560"/>
      <c r="SJD57" s="560"/>
      <c r="SJE57" s="560"/>
      <c r="SJF57" s="560"/>
      <c r="SJG57" s="560"/>
      <c r="SJH57" s="560"/>
      <c r="SJI57" s="560"/>
      <c r="SJJ57" s="560"/>
      <c r="SJK57" s="560"/>
      <c r="SJL57" s="560"/>
      <c r="SJM57" s="560"/>
      <c r="SJN57" s="560"/>
      <c r="SJO57" s="560"/>
      <c r="SJP57" s="560"/>
      <c r="SJQ57" s="560"/>
      <c r="SJR57" s="560"/>
      <c r="SJS57" s="560"/>
      <c r="SJT57" s="560"/>
      <c r="SJU57" s="560"/>
      <c r="SJV57" s="560"/>
      <c r="SJW57" s="560"/>
      <c r="SJX57" s="560"/>
      <c r="SJY57" s="560"/>
      <c r="SJZ57" s="560"/>
      <c r="SKA57" s="560"/>
      <c r="SKB57" s="560"/>
      <c r="SKC57" s="560"/>
      <c r="SKD57" s="560"/>
      <c r="SKE57" s="560"/>
      <c r="SKF57" s="560"/>
      <c r="SKG57" s="560"/>
      <c r="SKH57" s="560"/>
      <c r="SKI57" s="560"/>
      <c r="SKJ57" s="560"/>
      <c r="SKK57" s="560"/>
      <c r="SKL57" s="560"/>
      <c r="SKM57" s="560"/>
      <c r="SKN57" s="560"/>
      <c r="SKO57" s="560"/>
      <c r="SKP57" s="560"/>
      <c r="SKQ57" s="560"/>
      <c r="SKR57" s="560"/>
      <c r="SKS57" s="560"/>
      <c r="SKT57" s="560"/>
      <c r="SKU57" s="560"/>
      <c r="SKV57" s="560"/>
      <c r="SKW57" s="560"/>
      <c r="SKX57" s="560"/>
      <c r="SKY57" s="560"/>
      <c r="SKZ57" s="560"/>
      <c r="SLA57" s="560"/>
      <c r="SLB57" s="560"/>
      <c r="SLC57" s="560"/>
      <c r="SLD57" s="560"/>
      <c r="SLE57" s="560"/>
      <c r="SLF57" s="560"/>
      <c r="SLG57" s="560"/>
      <c r="SLH57" s="560"/>
      <c r="SLI57" s="560"/>
      <c r="SLJ57" s="560"/>
      <c r="SLK57" s="560"/>
      <c r="SLL57" s="560"/>
      <c r="SLM57" s="560"/>
      <c r="SLN57" s="560"/>
      <c r="SLO57" s="560"/>
      <c r="SLP57" s="560"/>
      <c r="SLQ57" s="560"/>
      <c r="SLR57" s="560"/>
      <c r="SLS57" s="560"/>
      <c r="SLT57" s="560"/>
      <c r="SLU57" s="560"/>
      <c r="SLV57" s="560"/>
      <c r="SLW57" s="560"/>
      <c r="SLX57" s="560"/>
      <c r="SLY57" s="560"/>
      <c r="SLZ57" s="560"/>
      <c r="SMA57" s="560"/>
      <c r="SMB57" s="560"/>
      <c r="SMC57" s="560"/>
      <c r="SMD57" s="560"/>
      <c r="SME57" s="560"/>
      <c r="SMF57" s="560"/>
      <c r="SMG57" s="560"/>
      <c r="SMH57" s="560"/>
      <c r="SMI57" s="560"/>
      <c r="SMJ57" s="560"/>
      <c r="SMK57" s="560"/>
      <c r="SML57" s="560"/>
      <c r="SMM57" s="560"/>
      <c r="SMN57" s="560"/>
      <c r="SMO57" s="560"/>
      <c r="SMP57" s="560"/>
      <c r="SMQ57" s="560"/>
      <c r="SMR57" s="560"/>
      <c r="SMS57" s="560"/>
      <c r="SMT57" s="560"/>
      <c r="SMU57" s="560"/>
      <c r="SMV57" s="560"/>
      <c r="SMW57" s="560"/>
      <c r="SMX57" s="560"/>
      <c r="SMY57" s="560"/>
      <c r="SMZ57" s="560"/>
      <c r="SNA57" s="560"/>
      <c r="SNB57" s="560"/>
      <c r="SNC57" s="560"/>
      <c r="SND57" s="560"/>
      <c r="SNE57" s="560"/>
      <c r="SNF57" s="560"/>
      <c r="SNG57" s="560"/>
      <c r="SNH57" s="560"/>
      <c r="SNI57" s="560"/>
      <c r="SNJ57" s="560"/>
      <c r="SNK57" s="560"/>
      <c r="SNL57" s="560"/>
      <c r="SNM57" s="560"/>
      <c r="SNN57" s="560"/>
      <c r="SNO57" s="560"/>
      <c r="SNP57" s="560"/>
      <c r="SNQ57" s="560"/>
      <c r="SNR57" s="560"/>
      <c r="SNS57" s="560"/>
      <c r="SNT57" s="560"/>
      <c r="SNU57" s="560"/>
      <c r="SNV57" s="560"/>
      <c r="SNW57" s="560"/>
      <c r="SNX57" s="560"/>
      <c r="SNY57" s="560"/>
      <c r="SNZ57" s="560"/>
      <c r="SOA57" s="560"/>
      <c r="SOB57" s="560"/>
      <c r="SOC57" s="560"/>
      <c r="SOD57" s="560"/>
      <c r="SOE57" s="560"/>
      <c r="SOF57" s="560"/>
      <c r="SOG57" s="560"/>
      <c r="SOH57" s="560"/>
      <c r="SOI57" s="560"/>
      <c r="SOJ57" s="560"/>
      <c r="SOK57" s="560"/>
      <c r="SOL57" s="560"/>
      <c r="SOM57" s="560"/>
      <c r="SON57" s="560"/>
      <c r="SOO57" s="560"/>
      <c r="SOP57" s="560"/>
      <c r="SOQ57" s="560"/>
      <c r="SOR57" s="560"/>
      <c r="SOS57" s="560"/>
      <c r="SOT57" s="560"/>
      <c r="SOU57" s="560"/>
      <c r="SOV57" s="560"/>
      <c r="SOW57" s="560"/>
      <c r="SOX57" s="560"/>
      <c r="SOY57" s="560"/>
      <c r="SOZ57" s="560"/>
      <c r="SPA57" s="560"/>
      <c r="SPB57" s="560"/>
      <c r="SPC57" s="560"/>
      <c r="SPD57" s="560"/>
      <c r="SPE57" s="560"/>
      <c r="SPF57" s="560"/>
      <c r="SPG57" s="560"/>
      <c r="SPH57" s="560"/>
      <c r="SPI57" s="560"/>
      <c r="SPJ57" s="560"/>
      <c r="SPK57" s="560"/>
      <c r="SPL57" s="560"/>
      <c r="SPM57" s="560"/>
      <c r="SPN57" s="560"/>
      <c r="SPO57" s="560"/>
      <c r="SPP57" s="560"/>
      <c r="SPQ57" s="560"/>
      <c r="SPR57" s="560"/>
      <c r="SPS57" s="560"/>
      <c r="SPT57" s="560"/>
      <c r="SPU57" s="560"/>
      <c r="SPV57" s="560"/>
      <c r="SPW57" s="560"/>
      <c r="SPX57" s="560"/>
      <c r="SPY57" s="560"/>
      <c r="SPZ57" s="560"/>
      <c r="SQA57" s="560"/>
      <c r="SQB57" s="560"/>
      <c r="SQC57" s="560"/>
      <c r="SQD57" s="560"/>
      <c r="SQE57" s="560"/>
      <c r="SQF57" s="560"/>
      <c r="SQG57" s="560"/>
      <c r="SQH57" s="560"/>
      <c r="SQI57" s="560"/>
      <c r="SQJ57" s="560"/>
      <c r="SQK57" s="560"/>
      <c r="SQL57" s="560"/>
      <c r="SQM57" s="560"/>
      <c r="SQN57" s="560"/>
      <c r="SQO57" s="560"/>
      <c r="SQP57" s="560"/>
      <c r="SQQ57" s="560"/>
      <c r="SQR57" s="560"/>
      <c r="SQS57" s="560"/>
      <c r="SQT57" s="560"/>
      <c r="SQU57" s="560"/>
      <c r="SQV57" s="560"/>
      <c r="SQW57" s="560"/>
      <c r="SQX57" s="560"/>
      <c r="SQY57" s="560"/>
      <c r="SQZ57" s="560"/>
      <c r="SRA57" s="560"/>
      <c r="SRB57" s="560"/>
      <c r="SRC57" s="560"/>
      <c r="SRD57" s="560"/>
      <c r="SRE57" s="560"/>
      <c r="SRF57" s="560"/>
      <c r="SRG57" s="560"/>
      <c r="SRH57" s="560"/>
      <c r="SRI57" s="560"/>
      <c r="SRJ57" s="560"/>
      <c r="SRK57" s="560"/>
      <c r="SRL57" s="560"/>
      <c r="SRM57" s="560"/>
      <c r="SRN57" s="560"/>
      <c r="SRO57" s="560"/>
      <c r="SRP57" s="560"/>
      <c r="SRQ57" s="560"/>
      <c r="SRR57" s="560"/>
      <c r="SRS57" s="560"/>
      <c r="SRT57" s="560"/>
      <c r="SRU57" s="560"/>
      <c r="SRV57" s="560"/>
      <c r="SRW57" s="560"/>
      <c r="SRX57" s="560"/>
      <c r="SRY57" s="560"/>
      <c r="SRZ57" s="560"/>
      <c r="SSA57" s="560"/>
      <c r="SSB57" s="560"/>
      <c r="SSC57" s="560"/>
      <c r="SSD57" s="560"/>
      <c r="SSE57" s="560"/>
      <c r="SSF57" s="560"/>
      <c r="SSG57" s="560"/>
      <c r="SSH57" s="560"/>
      <c r="SSI57" s="560"/>
      <c r="SSJ57" s="560"/>
      <c r="SSK57" s="560"/>
      <c r="SSL57" s="560"/>
      <c r="SSM57" s="560"/>
      <c r="SSN57" s="560"/>
      <c r="SSO57" s="560"/>
      <c r="SSP57" s="560"/>
      <c r="SSQ57" s="560"/>
      <c r="SSR57" s="560"/>
      <c r="SSS57" s="560"/>
      <c r="SST57" s="560"/>
      <c r="SSU57" s="560"/>
      <c r="SSV57" s="560"/>
      <c r="SSW57" s="560"/>
      <c r="SSX57" s="560"/>
      <c r="SSY57" s="560"/>
      <c r="SSZ57" s="560"/>
      <c r="STA57" s="560"/>
      <c r="STB57" s="560"/>
      <c r="STC57" s="560"/>
      <c r="STD57" s="560"/>
      <c r="STE57" s="560"/>
      <c r="STF57" s="560"/>
      <c r="STG57" s="560"/>
      <c r="STH57" s="560"/>
      <c r="STI57" s="560"/>
      <c r="STJ57" s="560"/>
      <c r="STK57" s="560"/>
      <c r="STL57" s="560"/>
      <c r="STM57" s="560"/>
      <c r="STN57" s="560"/>
      <c r="STO57" s="560"/>
      <c r="STP57" s="560"/>
      <c r="STQ57" s="560"/>
      <c r="STR57" s="560"/>
      <c r="STS57" s="560"/>
      <c r="STT57" s="560"/>
      <c r="STU57" s="560"/>
      <c r="STV57" s="560"/>
      <c r="STW57" s="560"/>
      <c r="STX57" s="560"/>
      <c r="STY57" s="560"/>
      <c r="STZ57" s="560"/>
      <c r="SUA57" s="560"/>
      <c r="SUB57" s="560"/>
      <c r="SUC57" s="560"/>
      <c r="SUD57" s="560"/>
      <c r="SUE57" s="560"/>
      <c r="SUF57" s="560"/>
      <c r="SUG57" s="560"/>
      <c r="SUH57" s="560"/>
      <c r="SUI57" s="560"/>
      <c r="SUJ57" s="560"/>
      <c r="SUK57" s="560"/>
      <c r="SUL57" s="560"/>
      <c r="SUM57" s="560"/>
      <c r="SUN57" s="560"/>
      <c r="SUO57" s="560"/>
      <c r="SUP57" s="560"/>
      <c r="SUQ57" s="560"/>
      <c r="SUR57" s="560"/>
      <c r="SUS57" s="560"/>
      <c r="SUT57" s="560"/>
      <c r="SUU57" s="560"/>
      <c r="SUV57" s="560"/>
      <c r="SUW57" s="560"/>
      <c r="SUX57" s="560"/>
      <c r="SUY57" s="560"/>
      <c r="SUZ57" s="560"/>
      <c r="SVA57" s="560"/>
      <c r="SVB57" s="560"/>
      <c r="SVC57" s="560"/>
      <c r="SVD57" s="560"/>
      <c r="SVE57" s="560"/>
      <c r="SVF57" s="560"/>
      <c r="SVG57" s="560"/>
      <c r="SVH57" s="560"/>
      <c r="SVI57" s="560"/>
      <c r="SVJ57" s="560"/>
      <c r="SVK57" s="560"/>
      <c r="SVL57" s="560"/>
      <c r="SVM57" s="560"/>
      <c r="SVN57" s="560"/>
      <c r="SVO57" s="560"/>
      <c r="SVP57" s="560"/>
      <c r="SVQ57" s="560"/>
      <c r="SVR57" s="560"/>
      <c r="SVS57" s="560"/>
      <c r="SVT57" s="560"/>
      <c r="SVU57" s="560"/>
      <c r="SVV57" s="560"/>
      <c r="SVW57" s="560"/>
      <c r="SVX57" s="560"/>
      <c r="SVY57" s="560"/>
      <c r="SVZ57" s="560"/>
      <c r="SWA57" s="560"/>
      <c r="SWB57" s="560"/>
      <c r="SWC57" s="560"/>
      <c r="SWD57" s="560"/>
      <c r="SWE57" s="560"/>
      <c r="SWF57" s="560"/>
      <c r="SWG57" s="560"/>
      <c r="SWH57" s="560"/>
      <c r="SWI57" s="560"/>
      <c r="SWJ57" s="560"/>
      <c r="SWK57" s="560"/>
      <c r="SWL57" s="560"/>
      <c r="SWM57" s="560"/>
      <c r="SWN57" s="560"/>
      <c r="SWO57" s="560"/>
      <c r="SWP57" s="560"/>
      <c r="SWQ57" s="560"/>
      <c r="SWR57" s="560"/>
      <c r="SWS57" s="560"/>
      <c r="SWT57" s="560"/>
      <c r="SWU57" s="560"/>
      <c r="SWV57" s="560"/>
      <c r="SWW57" s="560"/>
      <c r="SWX57" s="560"/>
      <c r="SWY57" s="560"/>
      <c r="SWZ57" s="560"/>
      <c r="SXA57" s="560"/>
      <c r="SXB57" s="560"/>
      <c r="SXC57" s="560"/>
      <c r="SXD57" s="560"/>
      <c r="SXE57" s="560"/>
      <c r="SXF57" s="560"/>
      <c r="SXG57" s="560"/>
      <c r="SXH57" s="560"/>
      <c r="SXI57" s="560"/>
      <c r="SXJ57" s="560"/>
      <c r="SXK57" s="560"/>
      <c r="SXL57" s="560"/>
      <c r="SXM57" s="560"/>
      <c r="SXN57" s="560"/>
      <c r="SXO57" s="560"/>
      <c r="SXP57" s="560"/>
      <c r="SXQ57" s="560"/>
      <c r="SXR57" s="560"/>
      <c r="SXS57" s="560"/>
      <c r="SXT57" s="560"/>
      <c r="SXU57" s="560"/>
      <c r="SXV57" s="560"/>
      <c r="SXW57" s="560"/>
      <c r="SXX57" s="560"/>
      <c r="SXY57" s="560"/>
      <c r="SXZ57" s="560"/>
      <c r="SYA57" s="560"/>
      <c r="SYB57" s="560"/>
      <c r="SYC57" s="560"/>
      <c r="SYD57" s="560"/>
      <c r="SYE57" s="560"/>
      <c r="SYF57" s="560"/>
      <c r="SYG57" s="560"/>
      <c r="SYH57" s="560"/>
      <c r="SYI57" s="560"/>
      <c r="SYJ57" s="560"/>
      <c r="SYK57" s="560"/>
      <c r="SYL57" s="560"/>
      <c r="SYM57" s="560"/>
      <c r="SYN57" s="560"/>
      <c r="SYO57" s="560"/>
      <c r="SYP57" s="560"/>
      <c r="SYQ57" s="560"/>
      <c r="SYR57" s="560"/>
      <c r="SYS57" s="560"/>
      <c r="SYT57" s="560"/>
      <c r="SYU57" s="560"/>
      <c r="SYV57" s="560"/>
      <c r="SYW57" s="560"/>
      <c r="SYX57" s="560"/>
      <c r="SYY57" s="560"/>
      <c r="SYZ57" s="560"/>
      <c r="SZA57" s="560"/>
      <c r="SZB57" s="560"/>
      <c r="SZC57" s="560"/>
      <c r="SZD57" s="560"/>
      <c r="SZE57" s="560"/>
      <c r="SZF57" s="560"/>
      <c r="SZG57" s="560"/>
      <c r="SZH57" s="560"/>
      <c r="SZI57" s="560"/>
      <c r="SZJ57" s="560"/>
      <c r="SZK57" s="560"/>
      <c r="SZL57" s="560"/>
      <c r="SZM57" s="560"/>
      <c r="SZN57" s="560"/>
      <c r="SZO57" s="560"/>
      <c r="SZP57" s="560"/>
      <c r="SZQ57" s="560"/>
      <c r="SZR57" s="560"/>
      <c r="SZS57" s="560"/>
      <c r="SZT57" s="560"/>
      <c r="SZU57" s="560"/>
      <c r="SZV57" s="560"/>
      <c r="SZW57" s="560"/>
      <c r="SZX57" s="560"/>
      <c r="SZY57" s="560"/>
      <c r="SZZ57" s="560"/>
      <c r="TAA57" s="560"/>
      <c r="TAB57" s="560"/>
      <c r="TAC57" s="560"/>
      <c r="TAD57" s="560"/>
      <c r="TAE57" s="560"/>
      <c r="TAF57" s="560"/>
      <c r="TAG57" s="560"/>
      <c r="TAH57" s="560"/>
      <c r="TAI57" s="560"/>
      <c r="TAJ57" s="560"/>
      <c r="TAK57" s="560"/>
      <c r="TAL57" s="560"/>
      <c r="TAM57" s="560"/>
      <c r="TAN57" s="560"/>
      <c r="TAO57" s="560"/>
      <c r="TAP57" s="560"/>
      <c r="TAQ57" s="560"/>
      <c r="TAR57" s="560"/>
      <c r="TAS57" s="560"/>
      <c r="TAT57" s="560"/>
      <c r="TAU57" s="560"/>
      <c r="TAV57" s="560"/>
      <c r="TAW57" s="560"/>
      <c r="TAX57" s="560"/>
      <c r="TAY57" s="560"/>
      <c r="TAZ57" s="560"/>
      <c r="TBA57" s="560"/>
      <c r="TBB57" s="560"/>
      <c r="TBC57" s="560"/>
      <c r="TBD57" s="560"/>
      <c r="TBE57" s="560"/>
      <c r="TBF57" s="560"/>
      <c r="TBG57" s="560"/>
      <c r="TBH57" s="560"/>
      <c r="TBI57" s="560"/>
      <c r="TBJ57" s="560"/>
      <c r="TBK57" s="560"/>
      <c r="TBL57" s="560"/>
      <c r="TBM57" s="560"/>
      <c r="TBN57" s="560"/>
      <c r="TBO57" s="560"/>
      <c r="TBP57" s="560"/>
      <c r="TBQ57" s="560"/>
      <c r="TBR57" s="560"/>
      <c r="TBS57" s="560"/>
      <c r="TBT57" s="560"/>
      <c r="TBU57" s="560"/>
      <c r="TBV57" s="560"/>
      <c r="TBW57" s="560"/>
      <c r="TBX57" s="560"/>
      <c r="TBY57" s="560"/>
      <c r="TBZ57" s="560"/>
      <c r="TCA57" s="560"/>
      <c r="TCB57" s="560"/>
      <c r="TCC57" s="560"/>
      <c r="TCD57" s="560"/>
      <c r="TCE57" s="560"/>
      <c r="TCF57" s="560"/>
      <c r="TCG57" s="560"/>
      <c r="TCH57" s="560"/>
      <c r="TCI57" s="560"/>
      <c r="TCJ57" s="560"/>
      <c r="TCK57" s="560"/>
      <c r="TCL57" s="560"/>
      <c r="TCM57" s="560"/>
      <c r="TCN57" s="560"/>
      <c r="TCO57" s="560"/>
      <c r="TCP57" s="560"/>
      <c r="TCQ57" s="560"/>
      <c r="TCR57" s="560"/>
      <c r="TCS57" s="560"/>
      <c r="TCT57" s="560"/>
      <c r="TCU57" s="560"/>
      <c r="TCV57" s="560"/>
      <c r="TCW57" s="560"/>
      <c r="TCX57" s="560"/>
      <c r="TCY57" s="560"/>
      <c r="TCZ57" s="560"/>
      <c r="TDA57" s="560"/>
      <c r="TDB57" s="560"/>
      <c r="TDC57" s="560"/>
      <c r="TDD57" s="560"/>
      <c r="TDE57" s="560"/>
      <c r="TDF57" s="560"/>
      <c r="TDG57" s="560"/>
      <c r="TDH57" s="560"/>
      <c r="TDI57" s="560"/>
      <c r="TDJ57" s="560"/>
      <c r="TDK57" s="560"/>
      <c r="TDL57" s="560"/>
      <c r="TDM57" s="560"/>
      <c r="TDN57" s="560"/>
      <c r="TDO57" s="560"/>
      <c r="TDP57" s="560"/>
      <c r="TDQ57" s="560"/>
      <c r="TDR57" s="560"/>
      <c r="TDS57" s="560"/>
      <c r="TDT57" s="560"/>
      <c r="TDU57" s="560"/>
      <c r="TDV57" s="560"/>
      <c r="TDW57" s="560"/>
      <c r="TDX57" s="560"/>
      <c r="TDY57" s="560"/>
      <c r="TDZ57" s="560"/>
      <c r="TEA57" s="560"/>
      <c r="TEB57" s="560"/>
      <c r="TEC57" s="560"/>
      <c r="TED57" s="560"/>
      <c r="TEE57" s="560"/>
      <c r="TEF57" s="560"/>
      <c r="TEG57" s="560"/>
      <c r="TEH57" s="560"/>
      <c r="TEI57" s="560"/>
      <c r="TEJ57" s="560"/>
      <c r="TEK57" s="560"/>
      <c r="TEL57" s="560"/>
      <c r="TEM57" s="560"/>
      <c r="TEN57" s="560"/>
      <c r="TEO57" s="560"/>
      <c r="TEP57" s="560"/>
      <c r="TEQ57" s="560"/>
      <c r="TER57" s="560"/>
      <c r="TES57" s="560"/>
      <c r="TET57" s="560"/>
      <c r="TEU57" s="560"/>
      <c r="TEV57" s="560"/>
      <c r="TEW57" s="560"/>
      <c r="TEX57" s="560"/>
      <c r="TEY57" s="560"/>
      <c r="TEZ57" s="560"/>
      <c r="TFA57" s="560"/>
      <c r="TFB57" s="560"/>
      <c r="TFC57" s="560"/>
      <c r="TFD57" s="560"/>
      <c r="TFE57" s="560"/>
      <c r="TFF57" s="560"/>
      <c r="TFG57" s="560"/>
      <c r="TFH57" s="560"/>
      <c r="TFI57" s="560"/>
      <c r="TFJ57" s="560"/>
      <c r="TFK57" s="560"/>
      <c r="TFL57" s="560"/>
      <c r="TFM57" s="560"/>
      <c r="TFN57" s="560"/>
      <c r="TFO57" s="560"/>
      <c r="TFP57" s="560"/>
      <c r="TFQ57" s="560"/>
      <c r="TFR57" s="560"/>
      <c r="TFS57" s="560"/>
      <c r="TFT57" s="560"/>
      <c r="TFU57" s="560"/>
      <c r="TFV57" s="560"/>
      <c r="TFW57" s="560"/>
      <c r="TFX57" s="560"/>
      <c r="TFY57" s="560"/>
      <c r="TFZ57" s="560"/>
      <c r="TGA57" s="560"/>
      <c r="TGB57" s="560"/>
      <c r="TGC57" s="560"/>
      <c r="TGD57" s="560"/>
      <c r="TGE57" s="560"/>
      <c r="TGF57" s="560"/>
      <c r="TGG57" s="560"/>
      <c r="TGH57" s="560"/>
      <c r="TGI57" s="560"/>
      <c r="TGJ57" s="560"/>
      <c r="TGK57" s="560"/>
      <c r="TGL57" s="560"/>
      <c r="TGM57" s="560"/>
      <c r="TGN57" s="560"/>
      <c r="TGO57" s="560"/>
      <c r="TGP57" s="560"/>
      <c r="TGQ57" s="560"/>
      <c r="TGR57" s="560"/>
      <c r="TGS57" s="560"/>
      <c r="TGT57" s="560"/>
      <c r="TGU57" s="560"/>
      <c r="TGV57" s="560"/>
      <c r="TGW57" s="560"/>
      <c r="TGX57" s="560"/>
      <c r="TGY57" s="560"/>
      <c r="TGZ57" s="560"/>
      <c r="THA57" s="560"/>
      <c r="THB57" s="560"/>
      <c r="THC57" s="560"/>
      <c r="THD57" s="560"/>
      <c r="THE57" s="560"/>
      <c r="THF57" s="560"/>
      <c r="THG57" s="560"/>
      <c r="THH57" s="560"/>
      <c r="THI57" s="560"/>
      <c r="THJ57" s="560"/>
      <c r="THK57" s="560"/>
      <c r="THL57" s="560"/>
      <c r="THM57" s="560"/>
      <c r="THN57" s="560"/>
      <c r="THO57" s="560"/>
      <c r="THP57" s="560"/>
      <c r="THQ57" s="560"/>
      <c r="THR57" s="560"/>
      <c r="THS57" s="560"/>
      <c r="THT57" s="560"/>
      <c r="THU57" s="560"/>
      <c r="THV57" s="560"/>
      <c r="THW57" s="560"/>
      <c r="THX57" s="560"/>
      <c r="THY57" s="560"/>
      <c r="THZ57" s="560"/>
      <c r="TIA57" s="560"/>
      <c r="TIB57" s="560"/>
      <c r="TIC57" s="560"/>
      <c r="TID57" s="560"/>
      <c r="TIE57" s="560"/>
      <c r="TIF57" s="560"/>
      <c r="TIG57" s="560"/>
      <c r="TIH57" s="560"/>
      <c r="TII57" s="560"/>
      <c r="TIJ57" s="560"/>
      <c r="TIK57" s="560"/>
      <c r="TIL57" s="560"/>
      <c r="TIM57" s="560"/>
      <c r="TIN57" s="560"/>
      <c r="TIO57" s="560"/>
      <c r="TIP57" s="560"/>
      <c r="TIQ57" s="560"/>
      <c r="TIR57" s="560"/>
      <c r="TIS57" s="560"/>
      <c r="TIT57" s="560"/>
      <c r="TIU57" s="560"/>
      <c r="TIV57" s="560"/>
      <c r="TIW57" s="560"/>
      <c r="TIX57" s="560"/>
      <c r="TIY57" s="560"/>
      <c r="TIZ57" s="560"/>
      <c r="TJA57" s="560"/>
      <c r="TJB57" s="560"/>
      <c r="TJC57" s="560"/>
      <c r="TJD57" s="560"/>
      <c r="TJE57" s="560"/>
      <c r="TJF57" s="560"/>
      <c r="TJG57" s="560"/>
      <c r="TJH57" s="560"/>
      <c r="TJI57" s="560"/>
      <c r="TJJ57" s="560"/>
      <c r="TJK57" s="560"/>
      <c r="TJL57" s="560"/>
      <c r="TJM57" s="560"/>
      <c r="TJN57" s="560"/>
      <c r="TJO57" s="560"/>
      <c r="TJP57" s="560"/>
      <c r="TJQ57" s="560"/>
      <c r="TJR57" s="560"/>
      <c r="TJS57" s="560"/>
      <c r="TJT57" s="560"/>
      <c r="TJU57" s="560"/>
      <c r="TJV57" s="560"/>
      <c r="TJW57" s="560"/>
      <c r="TJX57" s="560"/>
      <c r="TJY57" s="560"/>
      <c r="TJZ57" s="560"/>
      <c r="TKA57" s="560"/>
      <c r="TKB57" s="560"/>
      <c r="TKC57" s="560"/>
      <c r="TKD57" s="560"/>
      <c r="TKE57" s="560"/>
      <c r="TKF57" s="560"/>
      <c r="TKG57" s="560"/>
      <c r="TKH57" s="560"/>
      <c r="TKI57" s="560"/>
      <c r="TKJ57" s="560"/>
      <c r="TKK57" s="560"/>
      <c r="TKL57" s="560"/>
      <c r="TKM57" s="560"/>
      <c r="TKN57" s="560"/>
      <c r="TKO57" s="560"/>
      <c r="TKP57" s="560"/>
      <c r="TKQ57" s="560"/>
      <c r="TKR57" s="560"/>
      <c r="TKS57" s="560"/>
      <c r="TKT57" s="560"/>
      <c r="TKU57" s="560"/>
      <c r="TKV57" s="560"/>
      <c r="TKW57" s="560"/>
      <c r="TKX57" s="560"/>
      <c r="TKY57" s="560"/>
      <c r="TKZ57" s="560"/>
      <c r="TLA57" s="560"/>
      <c r="TLB57" s="560"/>
      <c r="TLC57" s="560"/>
      <c r="TLD57" s="560"/>
      <c r="TLE57" s="560"/>
      <c r="TLF57" s="560"/>
      <c r="TLG57" s="560"/>
      <c r="TLH57" s="560"/>
      <c r="TLI57" s="560"/>
      <c r="TLJ57" s="560"/>
      <c r="TLK57" s="560"/>
      <c r="TLL57" s="560"/>
      <c r="TLM57" s="560"/>
      <c r="TLN57" s="560"/>
      <c r="TLO57" s="560"/>
      <c r="TLP57" s="560"/>
      <c r="TLQ57" s="560"/>
      <c r="TLR57" s="560"/>
      <c r="TLS57" s="560"/>
      <c r="TLT57" s="560"/>
      <c r="TLU57" s="560"/>
      <c r="TLV57" s="560"/>
      <c r="TLW57" s="560"/>
      <c r="TLX57" s="560"/>
      <c r="TLY57" s="560"/>
      <c r="TLZ57" s="560"/>
      <c r="TMA57" s="560"/>
      <c r="TMB57" s="560"/>
      <c r="TMC57" s="560"/>
      <c r="TMD57" s="560"/>
      <c r="TME57" s="560"/>
      <c r="TMF57" s="560"/>
      <c r="TMG57" s="560"/>
      <c r="TMH57" s="560"/>
      <c r="TMI57" s="560"/>
      <c r="TMJ57" s="560"/>
      <c r="TMK57" s="560"/>
      <c r="TML57" s="560"/>
      <c r="TMM57" s="560"/>
      <c r="TMN57" s="560"/>
      <c r="TMO57" s="560"/>
      <c r="TMP57" s="560"/>
      <c r="TMQ57" s="560"/>
      <c r="TMR57" s="560"/>
      <c r="TMS57" s="560"/>
      <c r="TMT57" s="560"/>
      <c r="TMU57" s="560"/>
      <c r="TMV57" s="560"/>
      <c r="TMW57" s="560"/>
      <c r="TMX57" s="560"/>
      <c r="TMY57" s="560"/>
      <c r="TMZ57" s="560"/>
      <c r="TNA57" s="560"/>
      <c r="TNB57" s="560"/>
      <c r="TNC57" s="560"/>
      <c r="TND57" s="560"/>
      <c r="TNE57" s="560"/>
      <c r="TNF57" s="560"/>
      <c r="TNG57" s="560"/>
      <c r="TNH57" s="560"/>
      <c r="TNI57" s="560"/>
      <c r="TNJ57" s="560"/>
      <c r="TNK57" s="560"/>
      <c r="TNL57" s="560"/>
      <c r="TNM57" s="560"/>
      <c r="TNN57" s="560"/>
      <c r="TNO57" s="560"/>
      <c r="TNP57" s="560"/>
      <c r="TNQ57" s="560"/>
      <c r="TNR57" s="560"/>
      <c r="TNS57" s="560"/>
      <c r="TNT57" s="560"/>
      <c r="TNU57" s="560"/>
      <c r="TNV57" s="560"/>
      <c r="TNW57" s="560"/>
      <c r="TNX57" s="560"/>
      <c r="TNY57" s="560"/>
      <c r="TNZ57" s="560"/>
      <c r="TOA57" s="560"/>
      <c r="TOB57" s="560"/>
      <c r="TOC57" s="560"/>
      <c r="TOD57" s="560"/>
      <c r="TOE57" s="560"/>
      <c r="TOF57" s="560"/>
      <c r="TOG57" s="560"/>
      <c r="TOH57" s="560"/>
      <c r="TOI57" s="560"/>
      <c r="TOJ57" s="560"/>
      <c r="TOK57" s="560"/>
      <c r="TOL57" s="560"/>
      <c r="TOM57" s="560"/>
      <c r="TON57" s="560"/>
      <c r="TOO57" s="560"/>
      <c r="TOP57" s="560"/>
      <c r="TOQ57" s="560"/>
      <c r="TOR57" s="560"/>
      <c r="TOS57" s="560"/>
      <c r="TOT57" s="560"/>
      <c r="TOU57" s="560"/>
      <c r="TOV57" s="560"/>
      <c r="TOW57" s="560"/>
      <c r="TOX57" s="560"/>
      <c r="TOY57" s="560"/>
      <c r="TOZ57" s="560"/>
      <c r="TPA57" s="560"/>
      <c r="TPB57" s="560"/>
      <c r="TPC57" s="560"/>
      <c r="TPD57" s="560"/>
      <c r="TPE57" s="560"/>
      <c r="TPF57" s="560"/>
      <c r="TPG57" s="560"/>
      <c r="TPH57" s="560"/>
      <c r="TPI57" s="560"/>
      <c r="TPJ57" s="560"/>
      <c r="TPK57" s="560"/>
      <c r="TPL57" s="560"/>
      <c r="TPM57" s="560"/>
      <c r="TPN57" s="560"/>
      <c r="TPO57" s="560"/>
      <c r="TPP57" s="560"/>
      <c r="TPQ57" s="560"/>
      <c r="TPR57" s="560"/>
      <c r="TPS57" s="560"/>
      <c r="TPT57" s="560"/>
      <c r="TPU57" s="560"/>
      <c r="TPV57" s="560"/>
      <c r="TPW57" s="560"/>
      <c r="TPX57" s="560"/>
      <c r="TPY57" s="560"/>
      <c r="TPZ57" s="560"/>
      <c r="TQA57" s="560"/>
      <c r="TQB57" s="560"/>
      <c r="TQC57" s="560"/>
      <c r="TQD57" s="560"/>
      <c r="TQE57" s="560"/>
      <c r="TQF57" s="560"/>
      <c r="TQG57" s="560"/>
      <c r="TQH57" s="560"/>
      <c r="TQI57" s="560"/>
      <c r="TQJ57" s="560"/>
      <c r="TQK57" s="560"/>
      <c r="TQL57" s="560"/>
      <c r="TQM57" s="560"/>
      <c r="TQN57" s="560"/>
      <c r="TQO57" s="560"/>
      <c r="TQP57" s="560"/>
      <c r="TQQ57" s="560"/>
      <c r="TQR57" s="560"/>
      <c r="TQS57" s="560"/>
      <c r="TQT57" s="560"/>
      <c r="TQU57" s="560"/>
      <c r="TQV57" s="560"/>
      <c r="TQW57" s="560"/>
      <c r="TQX57" s="560"/>
      <c r="TQY57" s="560"/>
      <c r="TQZ57" s="560"/>
      <c r="TRA57" s="560"/>
      <c r="TRB57" s="560"/>
      <c r="TRC57" s="560"/>
      <c r="TRD57" s="560"/>
      <c r="TRE57" s="560"/>
      <c r="TRF57" s="560"/>
      <c r="TRG57" s="560"/>
      <c r="TRH57" s="560"/>
      <c r="TRI57" s="560"/>
      <c r="TRJ57" s="560"/>
      <c r="TRK57" s="560"/>
      <c r="TRL57" s="560"/>
      <c r="TRM57" s="560"/>
      <c r="TRN57" s="560"/>
      <c r="TRO57" s="560"/>
      <c r="TRP57" s="560"/>
      <c r="TRQ57" s="560"/>
      <c r="TRR57" s="560"/>
      <c r="TRS57" s="560"/>
      <c r="TRT57" s="560"/>
      <c r="TRU57" s="560"/>
      <c r="TRV57" s="560"/>
      <c r="TRW57" s="560"/>
      <c r="TRX57" s="560"/>
      <c r="TRY57" s="560"/>
      <c r="TRZ57" s="560"/>
      <c r="TSA57" s="560"/>
      <c r="TSB57" s="560"/>
      <c r="TSC57" s="560"/>
      <c r="TSD57" s="560"/>
      <c r="TSE57" s="560"/>
      <c r="TSF57" s="560"/>
      <c r="TSG57" s="560"/>
      <c r="TSH57" s="560"/>
      <c r="TSI57" s="560"/>
      <c r="TSJ57" s="560"/>
      <c r="TSK57" s="560"/>
      <c r="TSL57" s="560"/>
      <c r="TSM57" s="560"/>
      <c r="TSN57" s="560"/>
      <c r="TSO57" s="560"/>
      <c r="TSP57" s="560"/>
      <c r="TSQ57" s="560"/>
      <c r="TSR57" s="560"/>
      <c r="TSS57" s="560"/>
      <c r="TST57" s="560"/>
      <c r="TSU57" s="560"/>
      <c r="TSV57" s="560"/>
      <c r="TSW57" s="560"/>
      <c r="TSX57" s="560"/>
      <c r="TSY57" s="560"/>
      <c r="TSZ57" s="560"/>
      <c r="TTA57" s="560"/>
      <c r="TTB57" s="560"/>
      <c r="TTC57" s="560"/>
      <c r="TTD57" s="560"/>
      <c r="TTE57" s="560"/>
      <c r="TTF57" s="560"/>
      <c r="TTG57" s="560"/>
      <c r="TTH57" s="560"/>
      <c r="TTI57" s="560"/>
      <c r="TTJ57" s="560"/>
      <c r="TTK57" s="560"/>
      <c r="TTL57" s="560"/>
      <c r="TTM57" s="560"/>
      <c r="TTN57" s="560"/>
      <c r="TTO57" s="560"/>
      <c r="TTP57" s="560"/>
      <c r="TTQ57" s="560"/>
      <c r="TTR57" s="560"/>
      <c r="TTS57" s="560"/>
      <c r="TTT57" s="560"/>
      <c r="TTU57" s="560"/>
      <c r="TTV57" s="560"/>
      <c r="TTW57" s="560"/>
      <c r="TTX57" s="560"/>
      <c r="TTY57" s="560"/>
      <c r="TTZ57" s="560"/>
      <c r="TUA57" s="560"/>
      <c r="TUB57" s="560"/>
      <c r="TUC57" s="560"/>
      <c r="TUD57" s="560"/>
      <c r="TUE57" s="560"/>
      <c r="TUF57" s="560"/>
      <c r="TUG57" s="560"/>
      <c r="TUH57" s="560"/>
      <c r="TUI57" s="560"/>
      <c r="TUJ57" s="560"/>
      <c r="TUK57" s="560"/>
      <c r="TUL57" s="560"/>
      <c r="TUM57" s="560"/>
      <c r="TUN57" s="560"/>
      <c r="TUO57" s="560"/>
      <c r="TUP57" s="560"/>
      <c r="TUQ57" s="560"/>
      <c r="TUR57" s="560"/>
      <c r="TUS57" s="560"/>
      <c r="TUT57" s="560"/>
      <c r="TUU57" s="560"/>
      <c r="TUV57" s="560"/>
      <c r="TUW57" s="560"/>
      <c r="TUX57" s="560"/>
      <c r="TUY57" s="560"/>
      <c r="TUZ57" s="560"/>
      <c r="TVA57" s="560"/>
      <c r="TVB57" s="560"/>
      <c r="TVC57" s="560"/>
      <c r="TVD57" s="560"/>
      <c r="TVE57" s="560"/>
      <c r="TVF57" s="560"/>
      <c r="TVG57" s="560"/>
      <c r="TVH57" s="560"/>
      <c r="TVI57" s="560"/>
      <c r="TVJ57" s="560"/>
      <c r="TVK57" s="560"/>
      <c r="TVL57" s="560"/>
      <c r="TVM57" s="560"/>
      <c r="TVN57" s="560"/>
      <c r="TVO57" s="560"/>
      <c r="TVP57" s="560"/>
      <c r="TVQ57" s="560"/>
      <c r="TVR57" s="560"/>
      <c r="TVS57" s="560"/>
      <c r="TVT57" s="560"/>
      <c r="TVU57" s="560"/>
      <c r="TVV57" s="560"/>
      <c r="TVW57" s="560"/>
      <c r="TVX57" s="560"/>
      <c r="TVY57" s="560"/>
      <c r="TVZ57" s="560"/>
      <c r="TWA57" s="560"/>
      <c r="TWB57" s="560"/>
      <c r="TWC57" s="560"/>
      <c r="TWD57" s="560"/>
      <c r="TWE57" s="560"/>
      <c r="TWF57" s="560"/>
      <c r="TWG57" s="560"/>
      <c r="TWH57" s="560"/>
      <c r="TWI57" s="560"/>
      <c r="TWJ57" s="560"/>
      <c r="TWK57" s="560"/>
      <c r="TWL57" s="560"/>
      <c r="TWM57" s="560"/>
      <c r="TWN57" s="560"/>
      <c r="TWO57" s="560"/>
      <c r="TWP57" s="560"/>
      <c r="TWQ57" s="560"/>
      <c r="TWR57" s="560"/>
      <c r="TWS57" s="560"/>
      <c r="TWT57" s="560"/>
      <c r="TWU57" s="560"/>
      <c r="TWV57" s="560"/>
      <c r="TWW57" s="560"/>
      <c r="TWX57" s="560"/>
      <c r="TWY57" s="560"/>
      <c r="TWZ57" s="560"/>
      <c r="TXA57" s="560"/>
      <c r="TXB57" s="560"/>
      <c r="TXC57" s="560"/>
      <c r="TXD57" s="560"/>
      <c r="TXE57" s="560"/>
      <c r="TXF57" s="560"/>
      <c r="TXG57" s="560"/>
      <c r="TXH57" s="560"/>
      <c r="TXI57" s="560"/>
      <c r="TXJ57" s="560"/>
      <c r="TXK57" s="560"/>
      <c r="TXL57" s="560"/>
      <c r="TXM57" s="560"/>
      <c r="TXN57" s="560"/>
      <c r="TXO57" s="560"/>
      <c r="TXP57" s="560"/>
      <c r="TXQ57" s="560"/>
      <c r="TXR57" s="560"/>
      <c r="TXS57" s="560"/>
      <c r="TXT57" s="560"/>
      <c r="TXU57" s="560"/>
      <c r="TXV57" s="560"/>
      <c r="TXW57" s="560"/>
      <c r="TXX57" s="560"/>
      <c r="TXY57" s="560"/>
      <c r="TXZ57" s="560"/>
      <c r="TYA57" s="560"/>
      <c r="TYB57" s="560"/>
      <c r="TYC57" s="560"/>
      <c r="TYD57" s="560"/>
      <c r="TYE57" s="560"/>
      <c r="TYF57" s="560"/>
      <c r="TYG57" s="560"/>
      <c r="TYH57" s="560"/>
      <c r="TYI57" s="560"/>
      <c r="TYJ57" s="560"/>
      <c r="TYK57" s="560"/>
      <c r="TYL57" s="560"/>
      <c r="TYM57" s="560"/>
      <c r="TYN57" s="560"/>
      <c r="TYO57" s="560"/>
      <c r="TYP57" s="560"/>
      <c r="TYQ57" s="560"/>
      <c r="TYR57" s="560"/>
      <c r="TYS57" s="560"/>
      <c r="TYT57" s="560"/>
      <c r="TYU57" s="560"/>
      <c r="TYV57" s="560"/>
      <c r="TYW57" s="560"/>
      <c r="TYX57" s="560"/>
      <c r="TYY57" s="560"/>
      <c r="TYZ57" s="560"/>
      <c r="TZA57" s="560"/>
      <c r="TZB57" s="560"/>
      <c r="TZC57" s="560"/>
      <c r="TZD57" s="560"/>
      <c r="TZE57" s="560"/>
      <c r="TZF57" s="560"/>
      <c r="TZG57" s="560"/>
      <c r="TZH57" s="560"/>
      <c r="TZI57" s="560"/>
      <c r="TZJ57" s="560"/>
      <c r="TZK57" s="560"/>
      <c r="TZL57" s="560"/>
      <c r="TZM57" s="560"/>
      <c r="TZN57" s="560"/>
      <c r="TZO57" s="560"/>
      <c r="TZP57" s="560"/>
      <c r="TZQ57" s="560"/>
      <c r="TZR57" s="560"/>
      <c r="TZS57" s="560"/>
      <c r="TZT57" s="560"/>
      <c r="TZU57" s="560"/>
      <c r="TZV57" s="560"/>
      <c r="TZW57" s="560"/>
      <c r="TZX57" s="560"/>
      <c r="TZY57" s="560"/>
      <c r="TZZ57" s="560"/>
      <c r="UAA57" s="560"/>
      <c r="UAB57" s="560"/>
      <c r="UAC57" s="560"/>
      <c r="UAD57" s="560"/>
      <c r="UAE57" s="560"/>
      <c r="UAF57" s="560"/>
      <c r="UAG57" s="560"/>
      <c r="UAH57" s="560"/>
      <c r="UAI57" s="560"/>
      <c r="UAJ57" s="560"/>
      <c r="UAK57" s="560"/>
      <c r="UAL57" s="560"/>
      <c r="UAM57" s="560"/>
      <c r="UAN57" s="560"/>
      <c r="UAO57" s="560"/>
      <c r="UAP57" s="560"/>
      <c r="UAQ57" s="560"/>
      <c r="UAR57" s="560"/>
      <c r="UAS57" s="560"/>
      <c r="UAT57" s="560"/>
      <c r="UAU57" s="560"/>
      <c r="UAV57" s="560"/>
      <c r="UAW57" s="560"/>
      <c r="UAX57" s="560"/>
      <c r="UAY57" s="560"/>
      <c r="UAZ57" s="560"/>
      <c r="UBA57" s="560"/>
      <c r="UBB57" s="560"/>
      <c r="UBC57" s="560"/>
      <c r="UBD57" s="560"/>
      <c r="UBE57" s="560"/>
      <c r="UBF57" s="560"/>
      <c r="UBG57" s="560"/>
      <c r="UBH57" s="560"/>
      <c r="UBI57" s="560"/>
      <c r="UBJ57" s="560"/>
      <c r="UBK57" s="560"/>
      <c r="UBL57" s="560"/>
      <c r="UBM57" s="560"/>
      <c r="UBN57" s="560"/>
      <c r="UBO57" s="560"/>
      <c r="UBP57" s="560"/>
      <c r="UBQ57" s="560"/>
      <c r="UBR57" s="560"/>
      <c r="UBS57" s="560"/>
      <c r="UBT57" s="560"/>
      <c r="UBU57" s="560"/>
      <c r="UBV57" s="560"/>
      <c r="UBW57" s="560"/>
      <c r="UBX57" s="560"/>
      <c r="UBY57" s="560"/>
      <c r="UBZ57" s="560"/>
      <c r="UCA57" s="560"/>
      <c r="UCB57" s="560"/>
      <c r="UCC57" s="560"/>
      <c r="UCD57" s="560"/>
      <c r="UCE57" s="560"/>
      <c r="UCF57" s="560"/>
      <c r="UCG57" s="560"/>
      <c r="UCH57" s="560"/>
      <c r="UCI57" s="560"/>
      <c r="UCJ57" s="560"/>
      <c r="UCK57" s="560"/>
      <c r="UCL57" s="560"/>
      <c r="UCM57" s="560"/>
      <c r="UCN57" s="560"/>
      <c r="UCO57" s="560"/>
      <c r="UCP57" s="560"/>
      <c r="UCQ57" s="560"/>
      <c r="UCR57" s="560"/>
      <c r="UCS57" s="560"/>
      <c r="UCT57" s="560"/>
      <c r="UCU57" s="560"/>
      <c r="UCV57" s="560"/>
      <c r="UCW57" s="560"/>
      <c r="UCX57" s="560"/>
      <c r="UCY57" s="560"/>
      <c r="UCZ57" s="560"/>
      <c r="UDA57" s="560"/>
      <c r="UDB57" s="560"/>
      <c r="UDC57" s="560"/>
      <c r="UDD57" s="560"/>
      <c r="UDE57" s="560"/>
      <c r="UDF57" s="560"/>
      <c r="UDG57" s="560"/>
      <c r="UDH57" s="560"/>
      <c r="UDI57" s="560"/>
      <c r="UDJ57" s="560"/>
      <c r="UDK57" s="560"/>
      <c r="UDL57" s="560"/>
      <c r="UDM57" s="560"/>
      <c r="UDN57" s="560"/>
      <c r="UDO57" s="560"/>
      <c r="UDP57" s="560"/>
      <c r="UDQ57" s="560"/>
      <c r="UDR57" s="560"/>
      <c r="UDS57" s="560"/>
      <c r="UDT57" s="560"/>
      <c r="UDU57" s="560"/>
      <c r="UDV57" s="560"/>
      <c r="UDW57" s="560"/>
      <c r="UDX57" s="560"/>
      <c r="UDY57" s="560"/>
      <c r="UDZ57" s="560"/>
      <c r="UEA57" s="560"/>
      <c r="UEB57" s="560"/>
      <c r="UEC57" s="560"/>
      <c r="UED57" s="560"/>
      <c r="UEE57" s="560"/>
      <c r="UEF57" s="560"/>
      <c r="UEG57" s="560"/>
      <c r="UEH57" s="560"/>
      <c r="UEI57" s="560"/>
      <c r="UEJ57" s="560"/>
      <c r="UEK57" s="560"/>
      <c r="UEL57" s="560"/>
      <c r="UEM57" s="560"/>
      <c r="UEN57" s="560"/>
      <c r="UEO57" s="560"/>
      <c r="UEP57" s="560"/>
      <c r="UEQ57" s="560"/>
      <c r="UER57" s="560"/>
      <c r="UES57" s="560"/>
      <c r="UET57" s="560"/>
      <c r="UEU57" s="560"/>
      <c r="UEV57" s="560"/>
      <c r="UEW57" s="560"/>
      <c r="UEX57" s="560"/>
      <c r="UEY57" s="560"/>
      <c r="UEZ57" s="560"/>
      <c r="UFA57" s="560"/>
      <c r="UFB57" s="560"/>
      <c r="UFC57" s="560"/>
      <c r="UFD57" s="560"/>
      <c r="UFE57" s="560"/>
      <c r="UFF57" s="560"/>
      <c r="UFG57" s="560"/>
      <c r="UFH57" s="560"/>
      <c r="UFI57" s="560"/>
      <c r="UFJ57" s="560"/>
      <c r="UFK57" s="560"/>
      <c r="UFL57" s="560"/>
      <c r="UFM57" s="560"/>
      <c r="UFN57" s="560"/>
      <c r="UFO57" s="560"/>
      <c r="UFP57" s="560"/>
      <c r="UFQ57" s="560"/>
      <c r="UFR57" s="560"/>
      <c r="UFS57" s="560"/>
      <c r="UFT57" s="560"/>
      <c r="UFU57" s="560"/>
      <c r="UFV57" s="560"/>
      <c r="UFW57" s="560"/>
      <c r="UFX57" s="560"/>
      <c r="UFY57" s="560"/>
      <c r="UFZ57" s="560"/>
      <c r="UGA57" s="560"/>
      <c r="UGB57" s="560"/>
      <c r="UGC57" s="560"/>
      <c r="UGD57" s="560"/>
      <c r="UGE57" s="560"/>
      <c r="UGF57" s="560"/>
      <c r="UGG57" s="560"/>
      <c r="UGH57" s="560"/>
      <c r="UGI57" s="560"/>
      <c r="UGJ57" s="560"/>
      <c r="UGK57" s="560"/>
      <c r="UGL57" s="560"/>
      <c r="UGM57" s="560"/>
      <c r="UGN57" s="560"/>
      <c r="UGO57" s="560"/>
      <c r="UGP57" s="560"/>
      <c r="UGQ57" s="560"/>
      <c r="UGR57" s="560"/>
      <c r="UGS57" s="560"/>
      <c r="UGT57" s="560"/>
      <c r="UGU57" s="560"/>
      <c r="UGV57" s="560"/>
      <c r="UGW57" s="560"/>
      <c r="UGX57" s="560"/>
      <c r="UGY57" s="560"/>
      <c r="UGZ57" s="560"/>
      <c r="UHA57" s="560"/>
      <c r="UHB57" s="560"/>
      <c r="UHC57" s="560"/>
      <c r="UHD57" s="560"/>
      <c r="UHE57" s="560"/>
      <c r="UHF57" s="560"/>
      <c r="UHG57" s="560"/>
      <c r="UHH57" s="560"/>
      <c r="UHI57" s="560"/>
      <c r="UHJ57" s="560"/>
      <c r="UHK57" s="560"/>
      <c r="UHL57" s="560"/>
      <c r="UHM57" s="560"/>
      <c r="UHN57" s="560"/>
      <c r="UHO57" s="560"/>
      <c r="UHP57" s="560"/>
      <c r="UHQ57" s="560"/>
      <c r="UHR57" s="560"/>
      <c r="UHS57" s="560"/>
      <c r="UHT57" s="560"/>
      <c r="UHU57" s="560"/>
      <c r="UHV57" s="560"/>
      <c r="UHW57" s="560"/>
      <c r="UHX57" s="560"/>
      <c r="UHY57" s="560"/>
      <c r="UHZ57" s="560"/>
      <c r="UIA57" s="560"/>
      <c r="UIB57" s="560"/>
      <c r="UIC57" s="560"/>
      <c r="UID57" s="560"/>
      <c r="UIE57" s="560"/>
      <c r="UIF57" s="560"/>
      <c r="UIG57" s="560"/>
      <c r="UIH57" s="560"/>
      <c r="UII57" s="560"/>
      <c r="UIJ57" s="560"/>
      <c r="UIK57" s="560"/>
      <c r="UIL57" s="560"/>
      <c r="UIM57" s="560"/>
      <c r="UIN57" s="560"/>
      <c r="UIO57" s="560"/>
      <c r="UIP57" s="560"/>
      <c r="UIQ57" s="560"/>
      <c r="UIR57" s="560"/>
      <c r="UIS57" s="560"/>
      <c r="UIT57" s="560"/>
      <c r="UIU57" s="560"/>
      <c r="UIV57" s="560"/>
      <c r="UIW57" s="560"/>
      <c r="UIX57" s="560"/>
      <c r="UIY57" s="560"/>
      <c r="UIZ57" s="560"/>
      <c r="UJA57" s="560"/>
      <c r="UJB57" s="560"/>
      <c r="UJC57" s="560"/>
      <c r="UJD57" s="560"/>
      <c r="UJE57" s="560"/>
      <c r="UJF57" s="560"/>
      <c r="UJG57" s="560"/>
      <c r="UJH57" s="560"/>
      <c r="UJI57" s="560"/>
      <c r="UJJ57" s="560"/>
      <c r="UJK57" s="560"/>
      <c r="UJL57" s="560"/>
      <c r="UJM57" s="560"/>
      <c r="UJN57" s="560"/>
      <c r="UJO57" s="560"/>
      <c r="UJP57" s="560"/>
      <c r="UJQ57" s="560"/>
      <c r="UJR57" s="560"/>
      <c r="UJS57" s="560"/>
      <c r="UJT57" s="560"/>
      <c r="UJU57" s="560"/>
      <c r="UJV57" s="560"/>
      <c r="UJW57" s="560"/>
      <c r="UJX57" s="560"/>
      <c r="UJY57" s="560"/>
      <c r="UJZ57" s="560"/>
      <c r="UKA57" s="560"/>
      <c r="UKB57" s="560"/>
      <c r="UKC57" s="560"/>
      <c r="UKD57" s="560"/>
      <c r="UKE57" s="560"/>
      <c r="UKF57" s="560"/>
      <c r="UKG57" s="560"/>
      <c r="UKH57" s="560"/>
      <c r="UKI57" s="560"/>
      <c r="UKJ57" s="560"/>
      <c r="UKK57" s="560"/>
      <c r="UKL57" s="560"/>
      <c r="UKM57" s="560"/>
      <c r="UKN57" s="560"/>
      <c r="UKO57" s="560"/>
      <c r="UKP57" s="560"/>
      <c r="UKQ57" s="560"/>
      <c r="UKR57" s="560"/>
      <c r="UKS57" s="560"/>
      <c r="UKT57" s="560"/>
      <c r="UKU57" s="560"/>
      <c r="UKV57" s="560"/>
      <c r="UKW57" s="560"/>
      <c r="UKX57" s="560"/>
      <c r="UKY57" s="560"/>
      <c r="UKZ57" s="560"/>
      <c r="ULA57" s="560"/>
      <c r="ULB57" s="560"/>
      <c r="ULC57" s="560"/>
      <c r="ULD57" s="560"/>
      <c r="ULE57" s="560"/>
      <c r="ULF57" s="560"/>
      <c r="ULG57" s="560"/>
      <c r="ULH57" s="560"/>
      <c r="ULI57" s="560"/>
      <c r="ULJ57" s="560"/>
      <c r="ULK57" s="560"/>
      <c r="ULL57" s="560"/>
      <c r="ULM57" s="560"/>
      <c r="ULN57" s="560"/>
      <c r="ULO57" s="560"/>
      <c r="ULP57" s="560"/>
      <c r="ULQ57" s="560"/>
      <c r="ULR57" s="560"/>
      <c r="ULS57" s="560"/>
      <c r="ULT57" s="560"/>
      <c r="ULU57" s="560"/>
      <c r="ULV57" s="560"/>
      <c r="ULW57" s="560"/>
      <c r="ULX57" s="560"/>
      <c r="ULY57" s="560"/>
      <c r="ULZ57" s="560"/>
      <c r="UMA57" s="560"/>
      <c r="UMB57" s="560"/>
      <c r="UMC57" s="560"/>
      <c r="UMD57" s="560"/>
      <c r="UME57" s="560"/>
      <c r="UMF57" s="560"/>
      <c r="UMG57" s="560"/>
      <c r="UMH57" s="560"/>
      <c r="UMI57" s="560"/>
      <c r="UMJ57" s="560"/>
      <c r="UMK57" s="560"/>
      <c r="UML57" s="560"/>
      <c r="UMM57" s="560"/>
      <c r="UMN57" s="560"/>
      <c r="UMO57" s="560"/>
      <c r="UMP57" s="560"/>
      <c r="UMQ57" s="560"/>
      <c r="UMR57" s="560"/>
      <c r="UMS57" s="560"/>
      <c r="UMT57" s="560"/>
      <c r="UMU57" s="560"/>
      <c r="UMV57" s="560"/>
      <c r="UMW57" s="560"/>
      <c r="UMX57" s="560"/>
      <c r="UMY57" s="560"/>
      <c r="UMZ57" s="560"/>
      <c r="UNA57" s="560"/>
      <c r="UNB57" s="560"/>
      <c r="UNC57" s="560"/>
      <c r="UND57" s="560"/>
      <c r="UNE57" s="560"/>
      <c r="UNF57" s="560"/>
      <c r="UNG57" s="560"/>
      <c r="UNH57" s="560"/>
      <c r="UNI57" s="560"/>
      <c r="UNJ57" s="560"/>
      <c r="UNK57" s="560"/>
      <c r="UNL57" s="560"/>
      <c r="UNM57" s="560"/>
      <c r="UNN57" s="560"/>
      <c r="UNO57" s="560"/>
      <c r="UNP57" s="560"/>
      <c r="UNQ57" s="560"/>
      <c r="UNR57" s="560"/>
      <c r="UNS57" s="560"/>
      <c r="UNT57" s="560"/>
      <c r="UNU57" s="560"/>
      <c r="UNV57" s="560"/>
      <c r="UNW57" s="560"/>
      <c r="UNX57" s="560"/>
      <c r="UNY57" s="560"/>
      <c r="UNZ57" s="560"/>
      <c r="UOA57" s="560"/>
      <c r="UOB57" s="560"/>
      <c r="UOC57" s="560"/>
      <c r="UOD57" s="560"/>
      <c r="UOE57" s="560"/>
      <c r="UOF57" s="560"/>
      <c r="UOG57" s="560"/>
      <c r="UOH57" s="560"/>
      <c r="UOI57" s="560"/>
      <c r="UOJ57" s="560"/>
      <c r="UOK57" s="560"/>
      <c r="UOL57" s="560"/>
      <c r="UOM57" s="560"/>
      <c r="UON57" s="560"/>
      <c r="UOO57" s="560"/>
      <c r="UOP57" s="560"/>
      <c r="UOQ57" s="560"/>
      <c r="UOR57" s="560"/>
      <c r="UOS57" s="560"/>
      <c r="UOT57" s="560"/>
      <c r="UOU57" s="560"/>
      <c r="UOV57" s="560"/>
      <c r="UOW57" s="560"/>
      <c r="UOX57" s="560"/>
      <c r="UOY57" s="560"/>
      <c r="UOZ57" s="560"/>
      <c r="UPA57" s="560"/>
      <c r="UPB57" s="560"/>
      <c r="UPC57" s="560"/>
      <c r="UPD57" s="560"/>
      <c r="UPE57" s="560"/>
      <c r="UPF57" s="560"/>
      <c r="UPG57" s="560"/>
      <c r="UPH57" s="560"/>
      <c r="UPI57" s="560"/>
      <c r="UPJ57" s="560"/>
      <c r="UPK57" s="560"/>
      <c r="UPL57" s="560"/>
      <c r="UPM57" s="560"/>
      <c r="UPN57" s="560"/>
      <c r="UPO57" s="560"/>
      <c r="UPP57" s="560"/>
      <c r="UPQ57" s="560"/>
      <c r="UPR57" s="560"/>
      <c r="UPS57" s="560"/>
      <c r="UPT57" s="560"/>
      <c r="UPU57" s="560"/>
      <c r="UPV57" s="560"/>
      <c r="UPW57" s="560"/>
      <c r="UPX57" s="560"/>
      <c r="UPY57" s="560"/>
      <c r="UPZ57" s="560"/>
      <c r="UQA57" s="560"/>
      <c r="UQB57" s="560"/>
      <c r="UQC57" s="560"/>
      <c r="UQD57" s="560"/>
      <c r="UQE57" s="560"/>
      <c r="UQF57" s="560"/>
      <c r="UQG57" s="560"/>
      <c r="UQH57" s="560"/>
      <c r="UQI57" s="560"/>
      <c r="UQJ57" s="560"/>
      <c r="UQK57" s="560"/>
      <c r="UQL57" s="560"/>
      <c r="UQM57" s="560"/>
      <c r="UQN57" s="560"/>
      <c r="UQO57" s="560"/>
      <c r="UQP57" s="560"/>
      <c r="UQQ57" s="560"/>
      <c r="UQR57" s="560"/>
      <c r="UQS57" s="560"/>
      <c r="UQT57" s="560"/>
      <c r="UQU57" s="560"/>
      <c r="UQV57" s="560"/>
      <c r="UQW57" s="560"/>
      <c r="UQX57" s="560"/>
      <c r="UQY57" s="560"/>
      <c r="UQZ57" s="560"/>
      <c r="URA57" s="560"/>
      <c r="URB57" s="560"/>
      <c r="URC57" s="560"/>
      <c r="URD57" s="560"/>
      <c r="URE57" s="560"/>
      <c r="URF57" s="560"/>
      <c r="URG57" s="560"/>
      <c r="URH57" s="560"/>
      <c r="URI57" s="560"/>
      <c r="URJ57" s="560"/>
      <c r="URK57" s="560"/>
      <c r="URL57" s="560"/>
      <c r="URM57" s="560"/>
      <c r="URN57" s="560"/>
      <c r="URO57" s="560"/>
      <c r="URP57" s="560"/>
      <c r="URQ57" s="560"/>
      <c r="URR57" s="560"/>
      <c r="URS57" s="560"/>
      <c r="URT57" s="560"/>
      <c r="URU57" s="560"/>
      <c r="URV57" s="560"/>
      <c r="URW57" s="560"/>
      <c r="URX57" s="560"/>
      <c r="URY57" s="560"/>
      <c r="URZ57" s="560"/>
      <c r="USA57" s="560"/>
      <c r="USB57" s="560"/>
      <c r="USC57" s="560"/>
      <c r="USD57" s="560"/>
      <c r="USE57" s="560"/>
      <c r="USF57" s="560"/>
      <c r="USG57" s="560"/>
      <c r="USH57" s="560"/>
      <c r="USI57" s="560"/>
      <c r="USJ57" s="560"/>
      <c r="USK57" s="560"/>
      <c r="USL57" s="560"/>
      <c r="USM57" s="560"/>
      <c r="USN57" s="560"/>
      <c r="USO57" s="560"/>
      <c r="USP57" s="560"/>
      <c r="USQ57" s="560"/>
      <c r="USR57" s="560"/>
      <c r="USS57" s="560"/>
      <c r="UST57" s="560"/>
      <c r="USU57" s="560"/>
      <c r="USV57" s="560"/>
      <c r="USW57" s="560"/>
      <c r="USX57" s="560"/>
      <c r="USY57" s="560"/>
      <c r="USZ57" s="560"/>
      <c r="UTA57" s="560"/>
      <c r="UTB57" s="560"/>
      <c r="UTC57" s="560"/>
      <c r="UTD57" s="560"/>
      <c r="UTE57" s="560"/>
      <c r="UTF57" s="560"/>
      <c r="UTG57" s="560"/>
      <c r="UTH57" s="560"/>
      <c r="UTI57" s="560"/>
      <c r="UTJ57" s="560"/>
      <c r="UTK57" s="560"/>
      <c r="UTL57" s="560"/>
      <c r="UTM57" s="560"/>
      <c r="UTN57" s="560"/>
      <c r="UTO57" s="560"/>
      <c r="UTP57" s="560"/>
      <c r="UTQ57" s="560"/>
      <c r="UTR57" s="560"/>
      <c r="UTS57" s="560"/>
      <c r="UTT57" s="560"/>
      <c r="UTU57" s="560"/>
      <c r="UTV57" s="560"/>
      <c r="UTW57" s="560"/>
      <c r="UTX57" s="560"/>
      <c r="UTY57" s="560"/>
      <c r="UTZ57" s="560"/>
      <c r="UUA57" s="560"/>
      <c r="UUB57" s="560"/>
      <c r="UUC57" s="560"/>
      <c r="UUD57" s="560"/>
      <c r="UUE57" s="560"/>
      <c r="UUF57" s="560"/>
      <c r="UUG57" s="560"/>
      <c r="UUH57" s="560"/>
      <c r="UUI57" s="560"/>
      <c r="UUJ57" s="560"/>
      <c r="UUK57" s="560"/>
      <c r="UUL57" s="560"/>
      <c r="UUM57" s="560"/>
      <c r="UUN57" s="560"/>
      <c r="UUO57" s="560"/>
      <c r="UUP57" s="560"/>
      <c r="UUQ57" s="560"/>
      <c r="UUR57" s="560"/>
      <c r="UUS57" s="560"/>
      <c r="UUT57" s="560"/>
      <c r="UUU57" s="560"/>
      <c r="UUV57" s="560"/>
      <c r="UUW57" s="560"/>
      <c r="UUX57" s="560"/>
      <c r="UUY57" s="560"/>
      <c r="UUZ57" s="560"/>
      <c r="UVA57" s="560"/>
      <c r="UVB57" s="560"/>
      <c r="UVC57" s="560"/>
      <c r="UVD57" s="560"/>
      <c r="UVE57" s="560"/>
      <c r="UVF57" s="560"/>
      <c r="UVG57" s="560"/>
      <c r="UVH57" s="560"/>
      <c r="UVI57" s="560"/>
      <c r="UVJ57" s="560"/>
      <c r="UVK57" s="560"/>
      <c r="UVL57" s="560"/>
      <c r="UVM57" s="560"/>
      <c r="UVN57" s="560"/>
      <c r="UVO57" s="560"/>
      <c r="UVP57" s="560"/>
      <c r="UVQ57" s="560"/>
      <c r="UVR57" s="560"/>
      <c r="UVS57" s="560"/>
      <c r="UVT57" s="560"/>
      <c r="UVU57" s="560"/>
      <c r="UVV57" s="560"/>
      <c r="UVW57" s="560"/>
      <c r="UVX57" s="560"/>
      <c r="UVY57" s="560"/>
      <c r="UVZ57" s="560"/>
      <c r="UWA57" s="560"/>
      <c r="UWB57" s="560"/>
      <c r="UWC57" s="560"/>
      <c r="UWD57" s="560"/>
      <c r="UWE57" s="560"/>
      <c r="UWF57" s="560"/>
      <c r="UWG57" s="560"/>
      <c r="UWH57" s="560"/>
      <c r="UWI57" s="560"/>
      <c r="UWJ57" s="560"/>
      <c r="UWK57" s="560"/>
      <c r="UWL57" s="560"/>
      <c r="UWM57" s="560"/>
      <c r="UWN57" s="560"/>
      <c r="UWO57" s="560"/>
      <c r="UWP57" s="560"/>
      <c r="UWQ57" s="560"/>
      <c r="UWR57" s="560"/>
      <c r="UWS57" s="560"/>
      <c r="UWT57" s="560"/>
      <c r="UWU57" s="560"/>
      <c r="UWV57" s="560"/>
      <c r="UWW57" s="560"/>
      <c r="UWX57" s="560"/>
      <c r="UWY57" s="560"/>
      <c r="UWZ57" s="560"/>
      <c r="UXA57" s="560"/>
      <c r="UXB57" s="560"/>
      <c r="UXC57" s="560"/>
      <c r="UXD57" s="560"/>
      <c r="UXE57" s="560"/>
      <c r="UXF57" s="560"/>
      <c r="UXG57" s="560"/>
      <c r="UXH57" s="560"/>
      <c r="UXI57" s="560"/>
      <c r="UXJ57" s="560"/>
      <c r="UXK57" s="560"/>
      <c r="UXL57" s="560"/>
      <c r="UXM57" s="560"/>
      <c r="UXN57" s="560"/>
      <c r="UXO57" s="560"/>
      <c r="UXP57" s="560"/>
      <c r="UXQ57" s="560"/>
      <c r="UXR57" s="560"/>
      <c r="UXS57" s="560"/>
      <c r="UXT57" s="560"/>
      <c r="UXU57" s="560"/>
      <c r="UXV57" s="560"/>
      <c r="UXW57" s="560"/>
      <c r="UXX57" s="560"/>
      <c r="UXY57" s="560"/>
      <c r="UXZ57" s="560"/>
      <c r="UYA57" s="560"/>
      <c r="UYB57" s="560"/>
      <c r="UYC57" s="560"/>
      <c r="UYD57" s="560"/>
      <c r="UYE57" s="560"/>
      <c r="UYF57" s="560"/>
      <c r="UYG57" s="560"/>
      <c r="UYH57" s="560"/>
      <c r="UYI57" s="560"/>
      <c r="UYJ57" s="560"/>
      <c r="UYK57" s="560"/>
      <c r="UYL57" s="560"/>
      <c r="UYM57" s="560"/>
      <c r="UYN57" s="560"/>
      <c r="UYO57" s="560"/>
      <c r="UYP57" s="560"/>
      <c r="UYQ57" s="560"/>
      <c r="UYR57" s="560"/>
      <c r="UYS57" s="560"/>
      <c r="UYT57" s="560"/>
      <c r="UYU57" s="560"/>
      <c r="UYV57" s="560"/>
      <c r="UYW57" s="560"/>
      <c r="UYX57" s="560"/>
      <c r="UYY57" s="560"/>
      <c r="UYZ57" s="560"/>
      <c r="UZA57" s="560"/>
      <c r="UZB57" s="560"/>
      <c r="UZC57" s="560"/>
      <c r="UZD57" s="560"/>
      <c r="UZE57" s="560"/>
      <c r="UZF57" s="560"/>
      <c r="UZG57" s="560"/>
      <c r="UZH57" s="560"/>
      <c r="UZI57" s="560"/>
      <c r="UZJ57" s="560"/>
      <c r="UZK57" s="560"/>
      <c r="UZL57" s="560"/>
      <c r="UZM57" s="560"/>
      <c r="UZN57" s="560"/>
      <c r="UZO57" s="560"/>
      <c r="UZP57" s="560"/>
      <c r="UZQ57" s="560"/>
      <c r="UZR57" s="560"/>
      <c r="UZS57" s="560"/>
      <c r="UZT57" s="560"/>
      <c r="UZU57" s="560"/>
      <c r="UZV57" s="560"/>
      <c r="UZW57" s="560"/>
      <c r="UZX57" s="560"/>
      <c r="UZY57" s="560"/>
      <c r="UZZ57" s="560"/>
      <c r="VAA57" s="560"/>
      <c r="VAB57" s="560"/>
      <c r="VAC57" s="560"/>
      <c r="VAD57" s="560"/>
      <c r="VAE57" s="560"/>
      <c r="VAF57" s="560"/>
      <c r="VAG57" s="560"/>
      <c r="VAH57" s="560"/>
      <c r="VAI57" s="560"/>
      <c r="VAJ57" s="560"/>
      <c r="VAK57" s="560"/>
      <c r="VAL57" s="560"/>
      <c r="VAM57" s="560"/>
      <c r="VAN57" s="560"/>
      <c r="VAO57" s="560"/>
      <c r="VAP57" s="560"/>
      <c r="VAQ57" s="560"/>
      <c r="VAR57" s="560"/>
      <c r="VAS57" s="560"/>
      <c r="VAT57" s="560"/>
      <c r="VAU57" s="560"/>
      <c r="VAV57" s="560"/>
      <c r="VAW57" s="560"/>
      <c r="VAX57" s="560"/>
      <c r="VAY57" s="560"/>
      <c r="VAZ57" s="560"/>
      <c r="VBA57" s="560"/>
      <c r="VBB57" s="560"/>
      <c r="VBC57" s="560"/>
      <c r="VBD57" s="560"/>
      <c r="VBE57" s="560"/>
      <c r="VBF57" s="560"/>
      <c r="VBG57" s="560"/>
      <c r="VBH57" s="560"/>
      <c r="VBI57" s="560"/>
      <c r="VBJ57" s="560"/>
      <c r="VBK57" s="560"/>
      <c r="VBL57" s="560"/>
      <c r="VBM57" s="560"/>
      <c r="VBN57" s="560"/>
      <c r="VBO57" s="560"/>
      <c r="VBP57" s="560"/>
      <c r="VBQ57" s="560"/>
      <c r="VBR57" s="560"/>
      <c r="VBS57" s="560"/>
      <c r="VBT57" s="560"/>
      <c r="VBU57" s="560"/>
      <c r="VBV57" s="560"/>
      <c r="VBW57" s="560"/>
      <c r="VBX57" s="560"/>
      <c r="VBY57" s="560"/>
      <c r="VBZ57" s="560"/>
      <c r="VCA57" s="560"/>
      <c r="VCB57" s="560"/>
      <c r="VCC57" s="560"/>
      <c r="VCD57" s="560"/>
      <c r="VCE57" s="560"/>
      <c r="VCF57" s="560"/>
      <c r="VCG57" s="560"/>
      <c r="VCH57" s="560"/>
      <c r="VCI57" s="560"/>
      <c r="VCJ57" s="560"/>
      <c r="VCK57" s="560"/>
      <c r="VCL57" s="560"/>
      <c r="VCM57" s="560"/>
      <c r="VCN57" s="560"/>
      <c r="VCO57" s="560"/>
      <c r="VCP57" s="560"/>
      <c r="VCQ57" s="560"/>
      <c r="VCR57" s="560"/>
      <c r="VCS57" s="560"/>
      <c r="VCT57" s="560"/>
      <c r="VCU57" s="560"/>
      <c r="VCV57" s="560"/>
      <c r="VCW57" s="560"/>
      <c r="VCX57" s="560"/>
      <c r="VCY57" s="560"/>
      <c r="VCZ57" s="560"/>
      <c r="VDA57" s="560"/>
      <c r="VDB57" s="560"/>
      <c r="VDC57" s="560"/>
      <c r="VDD57" s="560"/>
      <c r="VDE57" s="560"/>
      <c r="VDF57" s="560"/>
      <c r="VDG57" s="560"/>
      <c r="VDH57" s="560"/>
      <c r="VDI57" s="560"/>
      <c r="VDJ57" s="560"/>
      <c r="VDK57" s="560"/>
      <c r="VDL57" s="560"/>
      <c r="VDM57" s="560"/>
      <c r="VDN57" s="560"/>
      <c r="VDO57" s="560"/>
      <c r="VDP57" s="560"/>
      <c r="VDQ57" s="560"/>
      <c r="VDR57" s="560"/>
      <c r="VDS57" s="560"/>
      <c r="VDT57" s="560"/>
      <c r="VDU57" s="560"/>
      <c r="VDV57" s="560"/>
      <c r="VDW57" s="560"/>
      <c r="VDX57" s="560"/>
      <c r="VDY57" s="560"/>
      <c r="VDZ57" s="560"/>
      <c r="VEA57" s="560"/>
      <c r="VEB57" s="560"/>
      <c r="VEC57" s="560"/>
      <c r="VED57" s="560"/>
      <c r="VEE57" s="560"/>
      <c r="VEF57" s="560"/>
      <c r="VEG57" s="560"/>
      <c r="VEH57" s="560"/>
      <c r="VEI57" s="560"/>
      <c r="VEJ57" s="560"/>
      <c r="VEK57" s="560"/>
      <c r="VEL57" s="560"/>
      <c r="VEM57" s="560"/>
      <c r="VEN57" s="560"/>
      <c r="VEO57" s="560"/>
      <c r="VEP57" s="560"/>
      <c r="VEQ57" s="560"/>
      <c r="VER57" s="560"/>
      <c r="VES57" s="560"/>
      <c r="VET57" s="560"/>
      <c r="VEU57" s="560"/>
      <c r="VEV57" s="560"/>
      <c r="VEW57" s="560"/>
      <c r="VEX57" s="560"/>
      <c r="VEY57" s="560"/>
      <c r="VEZ57" s="560"/>
      <c r="VFA57" s="560"/>
      <c r="VFB57" s="560"/>
      <c r="VFC57" s="560"/>
      <c r="VFD57" s="560"/>
      <c r="VFE57" s="560"/>
      <c r="VFF57" s="560"/>
      <c r="VFG57" s="560"/>
      <c r="VFH57" s="560"/>
      <c r="VFI57" s="560"/>
      <c r="VFJ57" s="560"/>
      <c r="VFK57" s="560"/>
      <c r="VFL57" s="560"/>
      <c r="VFM57" s="560"/>
      <c r="VFN57" s="560"/>
      <c r="VFO57" s="560"/>
      <c r="VFP57" s="560"/>
      <c r="VFQ57" s="560"/>
      <c r="VFR57" s="560"/>
      <c r="VFS57" s="560"/>
      <c r="VFT57" s="560"/>
      <c r="VFU57" s="560"/>
      <c r="VFV57" s="560"/>
      <c r="VFW57" s="560"/>
      <c r="VFX57" s="560"/>
      <c r="VFY57" s="560"/>
      <c r="VFZ57" s="560"/>
      <c r="VGA57" s="560"/>
      <c r="VGB57" s="560"/>
      <c r="VGC57" s="560"/>
      <c r="VGD57" s="560"/>
      <c r="VGE57" s="560"/>
      <c r="VGF57" s="560"/>
      <c r="VGG57" s="560"/>
      <c r="VGH57" s="560"/>
      <c r="VGI57" s="560"/>
      <c r="VGJ57" s="560"/>
      <c r="VGK57" s="560"/>
      <c r="VGL57" s="560"/>
      <c r="VGM57" s="560"/>
      <c r="VGN57" s="560"/>
      <c r="VGO57" s="560"/>
      <c r="VGP57" s="560"/>
      <c r="VGQ57" s="560"/>
      <c r="VGR57" s="560"/>
      <c r="VGS57" s="560"/>
      <c r="VGT57" s="560"/>
      <c r="VGU57" s="560"/>
      <c r="VGV57" s="560"/>
      <c r="VGW57" s="560"/>
      <c r="VGX57" s="560"/>
      <c r="VGY57" s="560"/>
      <c r="VGZ57" s="560"/>
      <c r="VHA57" s="560"/>
      <c r="VHB57" s="560"/>
      <c r="VHC57" s="560"/>
      <c r="VHD57" s="560"/>
      <c r="VHE57" s="560"/>
      <c r="VHF57" s="560"/>
      <c r="VHG57" s="560"/>
      <c r="VHH57" s="560"/>
      <c r="VHI57" s="560"/>
      <c r="VHJ57" s="560"/>
      <c r="VHK57" s="560"/>
      <c r="VHL57" s="560"/>
      <c r="VHM57" s="560"/>
      <c r="VHN57" s="560"/>
      <c r="VHO57" s="560"/>
      <c r="VHP57" s="560"/>
      <c r="VHQ57" s="560"/>
      <c r="VHR57" s="560"/>
      <c r="VHS57" s="560"/>
      <c r="VHT57" s="560"/>
      <c r="VHU57" s="560"/>
      <c r="VHV57" s="560"/>
      <c r="VHW57" s="560"/>
      <c r="VHX57" s="560"/>
      <c r="VHY57" s="560"/>
      <c r="VHZ57" s="560"/>
      <c r="VIA57" s="560"/>
      <c r="VIB57" s="560"/>
      <c r="VIC57" s="560"/>
      <c r="VID57" s="560"/>
      <c r="VIE57" s="560"/>
      <c r="VIF57" s="560"/>
      <c r="VIG57" s="560"/>
      <c r="VIH57" s="560"/>
      <c r="VII57" s="560"/>
      <c r="VIJ57" s="560"/>
      <c r="VIK57" s="560"/>
      <c r="VIL57" s="560"/>
      <c r="VIM57" s="560"/>
      <c r="VIN57" s="560"/>
      <c r="VIO57" s="560"/>
      <c r="VIP57" s="560"/>
      <c r="VIQ57" s="560"/>
      <c r="VIR57" s="560"/>
      <c r="VIS57" s="560"/>
      <c r="VIT57" s="560"/>
      <c r="VIU57" s="560"/>
      <c r="VIV57" s="560"/>
      <c r="VIW57" s="560"/>
      <c r="VIX57" s="560"/>
      <c r="VIY57" s="560"/>
      <c r="VIZ57" s="560"/>
      <c r="VJA57" s="560"/>
      <c r="VJB57" s="560"/>
      <c r="VJC57" s="560"/>
      <c r="VJD57" s="560"/>
      <c r="VJE57" s="560"/>
      <c r="VJF57" s="560"/>
      <c r="VJG57" s="560"/>
      <c r="VJH57" s="560"/>
      <c r="VJI57" s="560"/>
      <c r="VJJ57" s="560"/>
      <c r="VJK57" s="560"/>
      <c r="VJL57" s="560"/>
      <c r="VJM57" s="560"/>
      <c r="VJN57" s="560"/>
      <c r="VJO57" s="560"/>
      <c r="VJP57" s="560"/>
      <c r="VJQ57" s="560"/>
      <c r="VJR57" s="560"/>
      <c r="VJS57" s="560"/>
      <c r="VJT57" s="560"/>
      <c r="VJU57" s="560"/>
      <c r="VJV57" s="560"/>
      <c r="VJW57" s="560"/>
      <c r="VJX57" s="560"/>
      <c r="VJY57" s="560"/>
      <c r="VJZ57" s="560"/>
      <c r="VKA57" s="560"/>
      <c r="VKB57" s="560"/>
      <c r="VKC57" s="560"/>
      <c r="VKD57" s="560"/>
      <c r="VKE57" s="560"/>
      <c r="VKF57" s="560"/>
      <c r="VKG57" s="560"/>
      <c r="VKH57" s="560"/>
      <c r="VKI57" s="560"/>
      <c r="VKJ57" s="560"/>
      <c r="VKK57" s="560"/>
      <c r="VKL57" s="560"/>
      <c r="VKM57" s="560"/>
      <c r="VKN57" s="560"/>
      <c r="VKO57" s="560"/>
      <c r="VKP57" s="560"/>
      <c r="VKQ57" s="560"/>
      <c r="VKR57" s="560"/>
      <c r="VKS57" s="560"/>
      <c r="VKT57" s="560"/>
      <c r="VKU57" s="560"/>
      <c r="VKV57" s="560"/>
      <c r="VKW57" s="560"/>
      <c r="VKX57" s="560"/>
      <c r="VKY57" s="560"/>
      <c r="VKZ57" s="560"/>
      <c r="VLA57" s="560"/>
      <c r="VLB57" s="560"/>
      <c r="VLC57" s="560"/>
      <c r="VLD57" s="560"/>
      <c r="VLE57" s="560"/>
      <c r="VLF57" s="560"/>
      <c r="VLG57" s="560"/>
      <c r="VLH57" s="560"/>
      <c r="VLI57" s="560"/>
      <c r="VLJ57" s="560"/>
      <c r="VLK57" s="560"/>
      <c r="VLL57" s="560"/>
      <c r="VLM57" s="560"/>
      <c r="VLN57" s="560"/>
      <c r="VLO57" s="560"/>
      <c r="VLP57" s="560"/>
      <c r="VLQ57" s="560"/>
      <c r="VLR57" s="560"/>
      <c r="VLS57" s="560"/>
      <c r="VLT57" s="560"/>
      <c r="VLU57" s="560"/>
      <c r="VLV57" s="560"/>
      <c r="VLW57" s="560"/>
      <c r="VLX57" s="560"/>
      <c r="VLY57" s="560"/>
      <c r="VLZ57" s="560"/>
      <c r="VMA57" s="560"/>
      <c r="VMB57" s="560"/>
      <c r="VMC57" s="560"/>
      <c r="VMD57" s="560"/>
      <c r="VME57" s="560"/>
      <c r="VMF57" s="560"/>
      <c r="VMG57" s="560"/>
      <c r="VMH57" s="560"/>
      <c r="VMI57" s="560"/>
      <c r="VMJ57" s="560"/>
      <c r="VMK57" s="560"/>
      <c r="VML57" s="560"/>
      <c r="VMM57" s="560"/>
      <c r="VMN57" s="560"/>
      <c r="VMO57" s="560"/>
      <c r="VMP57" s="560"/>
      <c r="VMQ57" s="560"/>
      <c r="VMR57" s="560"/>
      <c r="VMS57" s="560"/>
      <c r="VMT57" s="560"/>
      <c r="VMU57" s="560"/>
      <c r="VMV57" s="560"/>
      <c r="VMW57" s="560"/>
      <c r="VMX57" s="560"/>
      <c r="VMY57" s="560"/>
      <c r="VMZ57" s="560"/>
      <c r="VNA57" s="560"/>
      <c r="VNB57" s="560"/>
      <c r="VNC57" s="560"/>
      <c r="VND57" s="560"/>
      <c r="VNE57" s="560"/>
      <c r="VNF57" s="560"/>
      <c r="VNG57" s="560"/>
      <c r="VNH57" s="560"/>
      <c r="VNI57" s="560"/>
      <c r="VNJ57" s="560"/>
      <c r="VNK57" s="560"/>
      <c r="VNL57" s="560"/>
      <c r="VNM57" s="560"/>
      <c r="VNN57" s="560"/>
      <c r="VNO57" s="560"/>
      <c r="VNP57" s="560"/>
      <c r="VNQ57" s="560"/>
      <c r="VNR57" s="560"/>
      <c r="VNS57" s="560"/>
      <c r="VNT57" s="560"/>
      <c r="VNU57" s="560"/>
      <c r="VNV57" s="560"/>
      <c r="VNW57" s="560"/>
      <c r="VNX57" s="560"/>
      <c r="VNY57" s="560"/>
      <c r="VNZ57" s="560"/>
      <c r="VOA57" s="560"/>
      <c r="VOB57" s="560"/>
      <c r="VOC57" s="560"/>
      <c r="VOD57" s="560"/>
      <c r="VOE57" s="560"/>
      <c r="VOF57" s="560"/>
      <c r="VOG57" s="560"/>
      <c r="VOH57" s="560"/>
      <c r="VOI57" s="560"/>
      <c r="VOJ57" s="560"/>
      <c r="VOK57" s="560"/>
      <c r="VOL57" s="560"/>
      <c r="VOM57" s="560"/>
      <c r="VON57" s="560"/>
      <c r="VOO57" s="560"/>
      <c r="VOP57" s="560"/>
      <c r="VOQ57" s="560"/>
      <c r="VOR57" s="560"/>
      <c r="VOS57" s="560"/>
      <c r="VOT57" s="560"/>
      <c r="VOU57" s="560"/>
      <c r="VOV57" s="560"/>
      <c r="VOW57" s="560"/>
      <c r="VOX57" s="560"/>
      <c r="VOY57" s="560"/>
      <c r="VOZ57" s="560"/>
      <c r="VPA57" s="560"/>
      <c r="VPB57" s="560"/>
      <c r="VPC57" s="560"/>
      <c r="VPD57" s="560"/>
      <c r="VPE57" s="560"/>
      <c r="VPF57" s="560"/>
      <c r="VPG57" s="560"/>
      <c r="VPH57" s="560"/>
      <c r="VPI57" s="560"/>
      <c r="VPJ57" s="560"/>
      <c r="VPK57" s="560"/>
      <c r="VPL57" s="560"/>
      <c r="VPM57" s="560"/>
      <c r="VPN57" s="560"/>
      <c r="VPO57" s="560"/>
      <c r="VPP57" s="560"/>
      <c r="VPQ57" s="560"/>
      <c r="VPR57" s="560"/>
      <c r="VPS57" s="560"/>
      <c r="VPT57" s="560"/>
      <c r="VPU57" s="560"/>
      <c r="VPV57" s="560"/>
      <c r="VPW57" s="560"/>
      <c r="VPX57" s="560"/>
      <c r="VPY57" s="560"/>
      <c r="VPZ57" s="560"/>
      <c r="VQA57" s="560"/>
      <c r="VQB57" s="560"/>
      <c r="VQC57" s="560"/>
      <c r="VQD57" s="560"/>
      <c r="VQE57" s="560"/>
      <c r="VQF57" s="560"/>
      <c r="VQG57" s="560"/>
      <c r="VQH57" s="560"/>
      <c r="VQI57" s="560"/>
      <c r="VQJ57" s="560"/>
      <c r="VQK57" s="560"/>
      <c r="VQL57" s="560"/>
      <c r="VQM57" s="560"/>
      <c r="VQN57" s="560"/>
      <c r="VQO57" s="560"/>
      <c r="VQP57" s="560"/>
      <c r="VQQ57" s="560"/>
      <c r="VQR57" s="560"/>
      <c r="VQS57" s="560"/>
      <c r="VQT57" s="560"/>
      <c r="VQU57" s="560"/>
      <c r="VQV57" s="560"/>
      <c r="VQW57" s="560"/>
      <c r="VQX57" s="560"/>
      <c r="VQY57" s="560"/>
      <c r="VQZ57" s="560"/>
      <c r="VRA57" s="560"/>
      <c r="VRB57" s="560"/>
      <c r="VRC57" s="560"/>
      <c r="VRD57" s="560"/>
      <c r="VRE57" s="560"/>
      <c r="VRF57" s="560"/>
      <c r="VRG57" s="560"/>
      <c r="VRH57" s="560"/>
      <c r="VRI57" s="560"/>
      <c r="VRJ57" s="560"/>
      <c r="VRK57" s="560"/>
      <c r="VRL57" s="560"/>
      <c r="VRM57" s="560"/>
      <c r="VRN57" s="560"/>
      <c r="VRO57" s="560"/>
      <c r="VRP57" s="560"/>
      <c r="VRQ57" s="560"/>
      <c r="VRR57" s="560"/>
      <c r="VRS57" s="560"/>
      <c r="VRT57" s="560"/>
      <c r="VRU57" s="560"/>
      <c r="VRV57" s="560"/>
      <c r="VRW57" s="560"/>
      <c r="VRX57" s="560"/>
      <c r="VRY57" s="560"/>
      <c r="VRZ57" s="560"/>
      <c r="VSA57" s="560"/>
      <c r="VSB57" s="560"/>
      <c r="VSC57" s="560"/>
      <c r="VSD57" s="560"/>
      <c r="VSE57" s="560"/>
      <c r="VSF57" s="560"/>
      <c r="VSG57" s="560"/>
      <c r="VSH57" s="560"/>
      <c r="VSI57" s="560"/>
      <c r="VSJ57" s="560"/>
      <c r="VSK57" s="560"/>
      <c r="VSL57" s="560"/>
      <c r="VSM57" s="560"/>
      <c r="VSN57" s="560"/>
      <c r="VSO57" s="560"/>
      <c r="VSP57" s="560"/>
      <c r="VSQ57" s="560"/>
      <c r="VSR57" s="560"/>
      <c r="VSS57" s="560"/>
      <c r="VST57" s="560"/>
      <c r="VSU57" s="560"/>
      <c r="VSV57" s="560"/>
      <c r="VSW57" s="560"/>
      <c r="VSX57" s="560"/>
      <c r="VSY57" s="560"/>
      <c r="VSZ57" s="560"/>
      <c r="VTA57" s="560"/>
      <c r="VTB57" s="560"/>
      <c r="VTC57" s="560"/>
      <c r="VTD57" s="560"/>
      <c r="VTE57" s="560"/>
      <c r="VTF57" s="560"/>
      <c r="VTG57" s="560"/>
      <c r="VTH57" s="560"/>
      <c r="VTI57" s="560"/>
      <c r="VTJ57" s="560"/>
      <c r="VTK57" s="560"/>
      <c r="VTL57" s="560"/>
      <c r="VTM57" s="560"/>
      <c r="VTN57" s="560"/>
      <c r="VTO57" s="560"/>
      <c r="VTP57" s="560"/>
      <c r="VTQ57" s="560"/>
      <c r="VTR57" s="560"/>
      <c r="VTS57" s="560"/>
      <c r="VTT57" s="560"/>
      <c r="VTU57" s="560"/>
      <c r="VTV57" s="560"/>
      <c r="VTW57" s="560"/>
      <c r="VTX57" s="560"/>
      <c r="VTY57" s="560"/>
      <c r="VTZ57" s="560"/>
      <c r="VUA57" s="560"/>
      <c r="VUB57" s="560"/>
      <c r="VUC57" s="560"/>
      <c r="VUD57" s="560"/>
      <c r="VUE57" s="560"/>
      <c r="VUF57" s="560"/>
      <c r="VUG57" s="560"/>
      <c r="VUH57" s="560"/>
      <c r="VUI57" s="560"/>
      <c r="VUJ57" s="560"/>
      <c r="VUK57" s="560"/>
      <c r="VUL57" s="560"/>
      <c r="VUM57" s="560"/>
      <c r="VUN57" s="560"/>
      <c r="VUO57" s="560"/>
      <c r="VUP57" s="560"/>
      <c r="VUQ57" s="560"/>
      <c r="VUR57" s="560"/>
      <c r="VUS57" s="560"/>
      <c r="VUT57" s="560"/>
      <c r="VUU57" s="560"/>
      <c r="VUV57" s="560"/>
      <c r="VUW57" s="560"/>
      <c r="VUX57" s="560"/>
      <c r="VUY57" s="560"/>
      <c r="VUZ57" s="560"/>
      <c r="VVA57" s="560"/>
      <c r="VVB57" s="560"/>
      <c r="VVC57" s="560"/>
      <c r="VVD57" s="560"/>
      <c r="VVE57" s="560"/>
      <c r="VVF57" s="560"/>
      <c r="VVG57" s="560"/>
      <c r="VVH57" s="560"/>
      <c r="VVI57" s="560"/>
      <c r="VVJ57" s="560"/>
      <c r="VVK57" s="560"/>
      <c r="VVL57" s="560"/>
      <c r="VVM57" s="560"/>
      <c r="VVN57" s="560"/>
      <c r="VVO57" s="560"/>
      <c r="VVP57" s="560"/>
      <c r="VVQ57" s="560"/>
      <c r="VVR57" s="560"/>
      <c r="VVS57" s="560"/>
      <c r="VVT57" s="560"/>
      <c r="VVU57" s="560"/>
      <c r="VVV57" s="560"/>
      <c r="VVW57" s="560"/>
      <c r="VVX57" s="560"/>
      <c r="VVY57" s="560"/>
      <c r="VVZ57" s="560"/>
      <c r="VWA57" s="560"/>
      <c r="VWB57" s="560"/>
      <c r="VWC57" s="560"/>
      <c r="VWD57" s="560"/>
      <c r="VWE57" s="560"/>
      <c r="VWF57" s="560"/>
      <c r="VWG57" s="560"/>
      <c r="VWH57" s="560"/>
      <c r="VWI57" s="560"/>
      <c r="VWJ57" s="560"/>
      <c r="VWK57" s="560"/>
      <c r="VWL57" s="560"/>
      <c r="VWM57" s="560"/>
      <c r="VWN57" s="560"/>
      <c r="VWO57" s="560"/>
      <c r="VWP57" s="560"/>
      <c r="VWQ57" s="560"/>
      <c r="VWR57" s="560"/>
      <c r="VWS57" s="560"/>
      <c r="VWT57" s="560"/>
      <c r="VWU57" s="560"/>
      <c r="VWV57" s="560"/>
      <c r="VWW57" s="560"/>
      <c r="VWX57" s="560"/>
      <c r="VWY57" s="560"/>
      <c r="VWZ57" s="560"/>
      <c r="VXA57" s="560"/>
      <c r="VXB57" s="560"/>
      <c r="VXC57" s="560"/>
      <c r="VXD57" s="560"/>
      <c r="VXE57" s="560"/>
      <c r="VXF57" s="560"/>
      <c r="VXG57" s="560"/>
      <c r="VXH57" s="560"/>
      <c r="VXI57" s="560"/>
      <c r="VXJ57" s="560"/>
      <c r="VXK57" s="560"/>
      <c r="VXL57" s="560"/>
      <c r="VXM57" s="560"/>
      <c r="VXN57" s="560"/>
      <c r="VXO57" s="560"/>
      <c r="VXP57" s="560"/>
      <c r="VXQ57" s="560"/>
      <c r="VXR57" s="560"/>
      <c r="VXS57" s="560"/>
      <c r="VXT57" s="560"/>
      <c r="VXU57" s="560"/>
      <c r="VXV57" s="560"/>
      <c r="VXW57" s="560"/>
      <c r="VXX57" s="560"/>
      <c r="VXY57" s="560"/>
      <c r="VXZ57" s="560"/>
      <c r="VYA57" s="560"/>
      <c r="VYB57" s="560"/>
      <c r="VYC57" s="560"/>
      <c r="VYD57" s="560"/>
      <c r="VYE57" s="560"/>
      <c r="VYF57" s="560"/>
      <c r="VYG57" s="560"/>
      <c r="VYH57" s="560"/>
      <c r="VYI57" s="560"/>
      <c r="VYJ57" s="560"/>
      <c r="VYK57" s="560"/>
      <c r="VYL57" s="560"/>
      <c r="VYM57" s="560"/>
      <c r="VYN57" s="560"/>
      <c r="VYO57" s="560"/>
      <c r="VYP57" s="560"/>
      <c r="VYQ57" s="560"/>
      <c r="VYR57" s="560"/>
      <c r="VYS57" s="560"/>
      <c r="VYT57" s="560"/>
      <c r="VYU57" s="560"/>
      <c r="VYV57" s="560"/>
      <c r="VYW57" s="560"/>
      <c r="VYX57" s="560"/>
      <c r="VYY57" s="560"/>
      <c r="VYZ57" s="560"/>
      <c r="VZA57" s="560"/>
      <c r="VZB57" s="560"/>
      <c r="VZC57" s="560"/>
      <c r="VZD57" s="560"/>
      <c r="VZE57" s="560"/>
      <c r="VZF57" s="560"/>
      <c r="VZG57" s="560"/>
      <c r="VZH57" s="560"/>
      <c r="VZI57" s="560"/>
      <c r="VZJ57" s="560"/>
      <c r="VZK57" s="560"/>
      <c r="VZL57" s="560"/>
      <c r="VZM57" s="560"/>
      <c r="VZN57" s="560"/>
      <c r="VZO57" s="560"/>
      <c r="VZP57" s="560"/>
      <c r="VZQ57" s="560"/>
      <c r="VZR57" s="560"/>
      <c r="VZS57" s="560"/>
      <c r="VZT57" s="560"/>
      <c r="VZU57" s="560"/>
      <c r="VZV57" s="560"/>
      <c r="VZW57" s="560"/>
      <c r="VZX57" s="560"/>
      <c r="VZY57" s="560"/>
      <c r="VZZ57" s="560"/>
      <c r="WAA57" s="560"/>
      <c r="WAB57" s="560"/>
      <c r="WAC57" s="560"/>
      <c r="WAD57" s="560"/>
      <c r="WAE57" s="560"/>
      <c r="WAF57" s="560"/>
      <c r="WAG57" s="560"/>
      <c r="WAH57" s="560"/>
      <c r="WAI57" s="560"/>
      <c r="WAJ57" s="560"/>
      <c r="WAK57" s="560"/>
      <c r="WAL57" s="560"/>
      <c r="WAM57" s="560"/>
      <c r="WAN57" s="560"/>
      <c r="WAO57" s="560"/>
      <c r="WAP57" s="560"/>
      <c r="WAQ57" s="560"/>
      <c r="WAR57" s="560"/>
      <c r="WAS57" s="560"/>
      <c r="WAT57" s="560"/>
      <c r="WAU57" s="560"/>
      <c r="WAV57" s="560"/>
      <c r="WAW57" s="560"/>
      <c r="WAX57" s="560"/>
      <c r="WAY57" s="560"/>
      <c r="WAZ57" s="560"/>
      <c r="WBA57" s="560"/>
      <c r="WBB57" s="560"/>
      <c r="WBC57" s="560"/>
      <c r="WBD57" s="560"/>
      <c r="WBE57" s="560"/>
      <c r="WBF57" s="560"/>
      <c r="WBG57" s="560"/>
      <c r="WBH57" s="560"/>
      <c r="WBI57" s="560"/>
      <c r="WBJ57" s="560"/>
      <c r="WBK57" s="560"/>
      <c r="WBL57" s="560"/>
      <c r="WBM57" s="560"/>
      <c r="WBN57" s="560"/>
      <c r="WBO57" s="560"/>
      <c r="WBP57" s="560"/>
      <c r="WBQ57" s="560"/>
      <c r="WBR57" s="560"/>
      <c r="WBS57" s="560"/>
      <c r="WBT57" s="560"/>
      <c r="WBU57" s="560"/>
      <c r="WBV57" s="560"/>
      <c r="WBW57" s="560"/>
      <c r="WBX57" s="560"/>
      <c r="WBY57" s="560"/>
      <c r="WBZ57" s="560"/>
      <c r="WCA57" s="560"/>
      <c r="WCB57" s="560"/>
      <c r="WCC57" s="560"/>
      <c r="WCD57" s="560"/>
      <c r="WCE57" s="560"/>
      <c r="WCF57" s="560"/>
      <c r="WCG57" s="560"/>
      <c r="WCH57" s="560"/>
      <c r="WCI57" s="560"/>
      <c r="WCJ57" s="560"/>
      <c r="WCK57" s="560"/>
      <c r="WCL57" s="560"/>
      <c r="WCM57" s="560"/>
      <c r="WCN57" s="560"/>
      <c r="WCO57" s="560"/>
      <c r="WCP57" s="560"/>
      <c r="WCQ57" s="560"/>
      <c r="WCR57" s="560"/>
      <c r="WCS57" s="560"/>
      <c r="WCT57" s="560"/>
      <c r="WCU57" s="560"/>
      <c r="WCV57" s="560"/>
      <c r="WCW57" s="560"/>
      <c r="WCX57" s="560"/>
      <c r="WCY57" s="560"/>
      <c r="WCZ57" s="560"/>
      <c r="WDA57" s="560"/>
      <c r="WDB57" s="560"/>
      <c r="WDC57" s="560"/>
      <c r="WDD57" s="560"/>
      <c r="WDE57" s="560"/>
      <c r="WDF57" s="560"/>
      <c r="WDG57" s="560"/>
      <c r="WDH57" s="560"/>
      <c r="WDI57" s="560"/>
      <c r="WDJ57" s="560"/>
      <c r="WDK57" s="560"/>
      <c r="WDL57" s="560"/>
      <c r="WDM57" s="560"/>
      <c r="WDN57" s="560"/>
      <c r="WDO57" s="560"/>
      <c r="WDP57" s="560"/>
      <c r="WDQ57" s="560"/>
      <c r="WDR57" s="560"/>
      <c r="WDS57" s="560"/>
      <c r="WDT57" s="560"/>
      <c r="WDU57" s="560"/>
      <c r="WDV57" s="560"/>
      <c r="WDW57" s="560"/>
      <c r="WDX57" s="560"/>
      <c r="WDY57" s="560"/>
      <c r="WDZ57" s="560"/>
      <c r="WEA57" s="560"/>
      <c r="WEB57" s="560"/>
      <c r="WEC57" s="560"/>
      <c r="WED57" s="560"/>
      <c r="WEE57" s="560"/>
      <c r="WEF57" s="560"/>
      <c r="WEG57" s="560"/>
      <c r="WEH57" s="560"/>
      <c r="WEI57" s="560"/>
      <c r="WEJ57" s="560"/>
      <c r="WEK57" s="560"/>
      <c r="WEL57" s="560"/>
      <c r="WEM57" s="560"/>
      <c r="WEN57" s="560"/>
      <c r="WEO57" s="560"/>
      <c r="WEP57" s="560"/>
      <c r="WEQ57" s="560"/>
      <c r="WER57" s="560"/>
      <c r="WES57" s="560"/>
      <c r="WET57" s="560"/>
      <c r="WEU57" s="560"/>
      <c r="WEV57" s="560"/>
      <c r="WEW57" s="560"/>
      <c r="WEX57" s="560"/>
      <c r="WEY57" s="560"/>
      <c r="WEZ57" s="560"/>
      <c r="WFA57" s="560"/>
      <c r="WFB57" s="560"/>
      <c r="WFC57" s="560"/>
      <c r="WFD57" s="560"/>
      <c r="WFE57" s="560"/>
      <c r="WFF57" s="560"/>
      <c r="WFG57" s="560"/>
      <c r="WFH57" s="560"/>
      <c r="WFI57" s="560"/>
      <c r="WFJ57" s="560"/>
      <c r="WFK57" s="560"/>
      <c r="WFL57" s="560"/>
      <c r="WFM57" s="560"/>
      <c r="WFN57" s="560"/>
      <c r="WFO57" s="560"/>
      <c r="WFP57" s="560"/>
      <c r="WFQ57" s="560"/>
      <c r="WFR57" s="560"/>
      <c r="WFS57" s="560"/>
      <c r="WFT57" s="560"/>
      <c r="WFU57" s="560"/>
      <c r="WFV57" s="560"/>
      <c r="WFW57" s="560"/>
      <c r="WFX57" s="560"/>
      <c r="WFY57" s="560"/>
      <c r="WFZ57" s="560"/>
      <c r="WGA57" s="560"/>
      <c r="WGB57" s="560"/>
      <c r="WGC57" s="560"/>
      <c r="WGD57" s="560"/>
      <c r="WGE57" s="560"/>
      <c r="WGF57" s="560"/>
      <c r="WGG57" s="560"/>
      <c r="WGH57" s="560"/>
      <c r="WGI57" s="560"/>
      <c r="WGJ57" s="560"/>
      <c r="WGK57" s="560"/>
      <c r="WGL57" s="560"/>
      <c r="WGM57" s="560"/>
      <c r="WGN57" s="560"/>
      <c r="WGO57" s="560"/>
      <c r="WGP57" s="560"/>
      <c r="WGQ57" s="560"/>
      <c r="WGR57" s="560"/>
      <c r="WGS57" s="560"/>
      <c r="WGT57" s="560"/>
      <c r="WGU57" s="560"/>
      <c r="WGV57" s="560"/>
      <c r="WGW57" s="560"/>
      <c r="WGX57" s="560"/>
      <c r="WGY57" s="560"/>
      <c r="WGZ57" s="560"/>
      <c r="WHA57" s="560"/>
      <c r="WHB57" s="560"/>
      <c r="WHC57" s="560"/>
      <c r="WHD57" s="560"/>
      <c r="WHE57" s="560"/>
      <c r="WHF57" s="560"/>
      <c r="WHG57" s="560"/>
      <c r="WHH57" s="560"/>
      <c r="WHI57" s="560"/>
      <c r="WHJ57" s="560"/>
      <c r="WHK57" s="560"/>
      <c r="WHL57" s="560"/>
      <c r="WHM57" s="560"/>
      <c r="WHN57" s="560"/>
      <c r="WHO57" s="560"/>
      <c r="WHP57" s="560"/>
      <c r="WHQ57" s="560"/>
      <c r="WHR57" s="560"/>
      <c r="WHS57" s="560"/>
      <c r="WHT57" s="560"/>
      <c r="WHU57" s="560"/>
      <c r="WHV57" s="560"/>
      <c r="WHW57" s="560"/>
      <c r="WHX57" s="560"/>
      <c r="WHY57" s="560"/>
      <c r="WHZ57" s="560"/>
      <c r="WIA57" s="560"/>
      <c r="WIB57" s="560"/>
      <c r="WIC57" s="560"/>
      <c r="WID57" s="560"/>
      <c r="WIE57" s="560"/>
      <c r="WIF57" s="560"/>
      <c r="WIG57" s="560"/>
      <c r="WIH57" s="560"/>
      <c r="WII57" s="560"/>
      <c r="WIJ57" s="560"/>
      <c r="WIK57" s="560"/>
      <c r="WIL57" s="560"/>
      <c r="WIM57" s="560"/>
      <c r="WIN57" s="560"/>
      <c r="WIO57" s="560"/>
      <c r="WIP57" s="560"/>
      <c r="WIQ57" s="560"/>
      <c r="WIR57" s="560"/>
      <c r="WIS57" s="560"/>
      <c r="WIT57" s="560"/>
      <c r="WIU57" s="560"/>
      <c r="WIV57" s="560"/>
      <c r="WIW57" s="560"/>
      <c r="WIX57" s="560"/>
      <c r="WIY57" s="560"/>
      <c r="WIZ57" s="560"/>
      <c r="WJA57" s="560"/>
      <c r="WJB57" s="560"/>
      <c r="WJC57" s="560"/>
      <c r="WJD57" s="560"/>
      <c r="WJE57" s="560"/>
      <c r="WJF57" s="560"/>
      <c r="WJG57" s="560"/>
      <c r="WJH57" s="560"/>
      <c r="WJI57" s="560"/>
      <c r="WJJ57" s="560"/>
      <c r="WJK57" s="560"/>
      <c r="WJL57" s="560"/>
      <c r="WJM57" s="560"/>
      <c r="WJN57" s="560"/>
      <c r="WJO57" s="560"/>
      <c r="WJP57" s="560"/>
      <c r="WJQ57" s="560"/>
      <c r="WJR57" s="560"/>
      <c r="WJS57" s="560"/>
      <c r="WJT57" s="560"/>
      <c r="WJU57" s="560"/>
      <c r="WJV57" s="560"/>
      <c r="WJW57" s="560"/>
      <c r="WJX57" s="560"/>
      <c r="WJY57" s="560"/>
      <c r="WJZ57" s="560"/>
      <c r="WKA57" s="560"/>
      <c r="WKB57" s="560"/>
      <c r="WKC57" s="560"/>
      <c r="WKD57" s="560"/>
      <c r="WKE57" s="560"/>
      <c r="WKF57" s="560"/>
      <c r="WKG57" s="560"/>
      <c r="WKH57" s="560"/>
      <c r="WKI57" s="560"/>
      <c r="WKJ57" s="560"/>
      <c r="WKK57" s="560"/>
      <c r="WKL57" s="560"/>
      <c r="WKM57" s="560"/>
      <c r="WKN57" s="560"/>
      <c r="WKO57" s="560"/>
      <c r="WKP57" s="560"/>
      <c r="WKQ57" s="560"/>
      <c r="WKR57" s="560"/>
      <c r="WKS57" s="560"/>
      <c r="WKT57" s="560"/>
      <c r="WKU57" s="560"/>
      <c r="WKV57" s="560"/>
      <c r="WKW57" s="560"/>
      <c r="WKX57" s="560"/>
      <c r="WKY57" s="560"/>
      <c r="WKZ57" s="560"/>
      <c r="WLA57" s="560"/>
      <c r="WLB57" s="560"/>
      <c r="WLC57" s="560"/>
      <c r="WLD57" s="560"/>
      <c r="WLE57" s="560"/>
      <c r="WLF57" s="560"/>
      <c r="WLG57" s="560"/>
      <c r="WLH57" s="560"/>
      <c r="WLI57" s="560"/>
      <c r="WLJ57" s="560"/>
      <c r="WLK57" s="560"/>
      <c r="WLL57" s="560"/>
      <c r="WLM57" s="560"/>
      <c r="WLN57" s="560"/>
      <c r="WLO57" s="560"/>
      <c r="WLP57" s="560"/>
      <c r="WLQ57" s="560"/>
      <c r="WLR57" s="560"/>
      <c r="WLS57" s="560"/>
      <c r="WLT57" s="560"/>
      <c r="WLU57" s="560"/>
      <c r="WLV57" s="560"/>
      <c r="WLW57" s="560"/>
      <c r="WLX57" s="560"/>
      <c r="WLY57" s="560"/>
      <c r="WLZ57" s="560"/>
      <c r="WMA57" s="560"/>
      <c r="WMB57" s="560"/>
      <c r="WMC57" s="560"/>
      <c r="WMD57" s="560"/>
      <c r="WME57" s="560"/>
      <c r="WMF57" s="560"/>
      <c r="WMG57" s="560"/>
      <c r="WMH57" s="560"/>
      <c r="WMI57" s="560"/>
      <c r="WMJ57" s="560"/>
      <c r="WMK57" s="560"/>
      <c r="WML57" s="560"/>
      <c r="WMM57" s="560"/>
      <c r="WMN57" s="560"/>
      <c r="WMO57" s="560"/>
      <c r="WMP57" s="560"/>
      <c r="WMQ57" s="560"/>
      <c r="WMR57" s="560"/>
      <c r="WMS57" s="560"/>
      <c r="WMT57" s="560"/>
      <c r="WMU57" s="560"/>
      <c r="WMV57" s="560"/>
      <c r="WMW57" s="560"/>
      <c r="WMX57" s="560"/>
      <c r="WMY57" s="560"/>
      <c r="WMZ57" s="560"/>
      <c r="WNA57" s="560"/>
      <c r="WNB57" s="560"/>
      <c r="WNC57" s="560"/>
      <c r="WND57" s="560"/>
      <c r="WNE57" s="560"/>
      <c r="WNF57" s="560"/>
      <c r="WNG57" s="560"/>
      <c r="WNH57" s="560"/>
      <c r="WNI57" s="560"/>
      <c r="WNJ57" s="560"/>
      <c r="WNK57" s="560"/>
      <c r="WNL57" s="560"/>
      <c r="WNM57" s="560"/>
      <c r="WNN57" s="560"/>
      <c r="WNO57" s="560"/>
      <c r="WNP57" s="560"/>
      <c r="WNQ57" s="560"/>
      <c r="WNR57" s="560"/>
      <c r="WNS57" s="560"/>
      <c r="WNT57" s="560"/>
      <c r="WNU57" s="560"/>
      <c r="WNV57" s="560"/>
      <c r="WNW57" s="560"/>
      <c r="WNX57" s="560"/>
      <c r="WNY57" s="560"/>
      <c r="WNZ57" s="560"/>
      <c r="WOA57" s="560"/>
      <c r="WOB57" s="560"/>
      <c r="WOC57" s="560"/>
      <c r="WOD57" s="560"/>
      <c r="WOE57" s="560"/>
      <c r="WOF57" s="560"/>
      <c r="WOG57" s="560"/>
      <c r="WOH57" s="560"/>
      <c r="WOI57" s="560"/>
      <c r="WOJ57" s="560"/>
      <c r="WOK57" s="560"/>
      <c r="WOL57" s="560"/>
      <c r="WOM57" s="560"/>
      <c r="WON57" s="560"/>
      <c r="WOO57" s="560"/>
      <c r="WOP57" s="560"/>
      <c r="WOQ57" s="560"/>
      <c r="WOR57" s="560"/>
      <c r="WOS57" s="560"/>
      <c r="WOT57" s="560"/>
      <c r="WOU57" s="560"/>
      <c r="WOV57" s="560"/>
      <c r="WOW57" s="560"/>
      <c r="WOX57" s="560"/>
      <c r="WOY57" s="560"/>
      <c r="WOZ57" s="560"/>
      <c r="WPA57" s="560"/>
      <c r="WPB57" s="560"/>
      <c r="WPC57" s="560"/>
      <c r="WPD57" s="560"/>
      <c r="WPE57" s="560"/>
      <c r="WPF57" s="560"/>
      <c r="WPG57" s="560"/>
      <c r="WPH57" s="560"/>
      <c r="WPI57" s="560"/>
      <c r="WPJ57" s="560"/>
      <c r="WPK57" s="560"/>
      <c r="WPL57" s="560"/>
      <c r="WPM57" s="560"/>
      <c r="WPN57" s="560"/>
      <c r="WPO57" s="560"/>
      <c r="WPP57" s="560"/>
      <c r="WPQ57" s="560"/>
      <c r="WPR57" s="560"/>
      <c r="WPS57" s="560"/>
      <c r="WPT57" s="560"/>
      <c r="WPU57" s="560"/>
      <c r="WPV57" s="560"/>
      <c r="WPW57" s="560"/>
      <c r="WPX57" s="560"/>
      <c r="WPY57" s="560"/>
      <c r="WPZ57" s="560"/>
      <c r="WQA57" s="560"/>
      <c r="WQB57" s="560"/>
      <c r="WQC57" s="560"/>
      <c r="WQD57" s="560"/>
      <c r="WQE57" s="560"/>
      <c r="WQF57" s="560"/>
      <c r="WQG57" s="560"/>
      <c r="WQH57" s="560"/>
      <c r="WQI57" s="560"/>
      <c r="WQJ57" s="560"/>
      <c r="WQK57" s="560"/>
      <c r="WQL57" s="560"/>
      <c r="WQM57" s="560"/>
      <c r="WQN57" s="560"/>
      <c r="WQO57" s="560"/>
      <c r="WQP57" s="560"/>
      <c r="WQQ57" s="560"/>
      <c r="WQR57" s="560"/>
      <c r="WQS57" s="560"/>
      <c r="WQT57" s="560"/>
      <c r="WQU57" s="560"/>
      <c r="WQV57" s="560"/>
      <c r="WQW57" s="560"/>
      <c r="WQX57" s="560"/>
      <c r="WQY57" s="560"/>
      <c r="WQZ57" s="560"/>
      <c r="WRA57" s="560"/>
      <c r="WRB57" s="560"/>
      <c r="WRC57" s="560"/>
      <c r="WRD57" s="560"/>
      <c r="WRE57" s="560"/>
      <c r="WRF57" s="560"/>
      <c r="WRG57" s="560"/>
      <c r="WRH57" s="560"/>
      <c r="WRI57" s="560"/>
      <c r="WRJ57" s="560"/>
      <c r="WRK57" s="560"/>
      <c r="WRL57" s="560"/>
      <c r="WRM57" s="560"/>
      <c r="WRN57" s="560"/>
      <c r="WRO57" s="560"/>
      <c r="WRP57" s="560"/>
      <c r="WRQ57" s="560"/>
      <c r="WRR57" s="560"/>
      <c r="WRS57" s="560"/>
      <c r="WRT57" s="560"/>
      <c r="WRU57" s="560"/>
      <c r="WRV57" s="560"/>
      <c r="WRW57" s="560"/>
      <c r="WRX57" s="560"/>
      <c r="WRY57" s="560"/>
      <c r="WRZ57" s="560"/>
      <c r="WSA57" s="560"/>
      <c r="WSB57" s="560"/>
      <c r="WSC57" s="560"/>
      <c r="WSD57" s="560"/>
      <c r="WSE57" s="560"/>
      <c r="WSF57" s="560"/>
      <c r="WSG57" s="560"/>
      <c r="WSH57" s="560"/>
      <c r="WSI57" s="560"/>
      <c r="WSJ57" s="560"/>
      <c r="WSK57" s="560"/>
      <c r="WSL57" s="560"/>
      <c r="WSM57" s="560"/>
      <c r="WSN57" s="560"/>
      <c r="WSO57" s="560"/>
      <c r="WSP57" s="560"/>
      <c r="WSQ57" s="560"/>
      <c r="WSR57" s="560"/>
      <c r="WSS57" s="560"/>
      <c r="WST57" s="560"/>
      <c r="WSU57" s="560"/>
      <c r="WSV57" s="560"/>
      <c r="WSW57" s="560"/>
      <c r="WSX57" s="560"/>
      <c r="WSY57" s="560"/>
      <c r="WSZ57" s="560"/>
      <c r="WTA57" s="560"/>
      <c r="WTB57" s="560"/>
      <c r="WTC57" s="560"/>
      <c r="WTD57" s="560"/>
      <c r="WTE57" s="560"/>
      <c r="WTF57" s="560"/>
      <c r="WTG57" s="560"/>
      <c r="WTH57" s="560"/>
      <c r="WTI57" s="560"/>
      <c r="WTJ57" s="560"/>
      <c r="WTK57" s="560"/>
      <c r="WTL57" s="560"/>
      <c r="WTM57" s="560"/>
      <c r="WTN57" s="560"/>
      <c r="WTO57" s="560"/>
      <c r="WTP57" s="560"/>
      <c r="WTQ57" s="560"/>
      <c r="WTR57" s="560"/>
      <c r="WTS57" s="560"/>
      <c r="WTT57" s="560"/>
      <c r="WTU57" s="560"/>
      <c r="WTV57" s="560"/>
      <c r="WTW57" s="560"/>
      <c r="WTX57" s="560"/>
      <c r="WTY57" s="560"/>
      <c r="WTZ57" s="560"/>
      <c r="WUA57" s="560"/>
      <c r="WUB57" s="560"/>
      <c r="WUC57" s="560"/>
      <c r="WUD57" s="560"/>
      <c r="WUE57" s="560"/>
      <c r="WUF57" s="560"/>
      <c r="WUG57" s="560"/>
      <c r="WUH57" s="560"/>
      <c r="WUI57" s="560"/>
      <c r="WUJ57" s="560"/>
      <c r="WUK57" s="560"/>
      <c r="WUL57" s="560"/>
      <c r="WUM57" s="560"/>
      <c r="WUN57" s="560"/>
      <c r="WUO57" s="560"/>
      <c r="WUP57" s="560"/>
      <c r="WUQ57" s="560"/>
      <c r="WUR57" s="560"/>
      <c r="WUS57" s="560"/>
      <c r="WUT57" s="560"/>
      <c r="WUU57" s="560"/>
      <c r="WUV57" s="560"/>
      <c r="WUW57" s="560"/>
      <c r="WUX57" s="560"/>
      <c r="WUY57" s="560"/>
      <c r="WUZ57" s="560"/>
      <c r="WVA57" s="560"/>
      <c r="WVB57" s="560"/>
      <c r="WVC57" s="560"/>
      <c r="WVD57" s="560"/>
      <c r="WVE57" s="560"/>
      <c r="WVF57" s="560"/>
      <c r="WVG57" s="560"/>
      <c r="WVH57" s="560"/>
      <c r="WVI57" s="560"/>
      <c r="WVJ57" s="560"/>
      <c r="WVK57" s="560"/>
      <c r="WVL57" s="560"/>
      <c r="WVM57" s="560"/>
      <c r="WVN57" s="560"/>
      <c r="WVO57" s="560"/>
      <c r="WVP57" s="560"/>
      <c r="WVQ57" s="560"/>
      <c r="WVR57" s="560"/>
      <c r="WVS57" s="560"/>
      <c r="WVT57" s="560"/>
      <c r="WVU57" s="560"/>
      <c r="WVV57" s="560"/>
      <c r="WVW57" s="560"/>
      <c r="WVX57" s="560"/>
      <c r="WVY57" s="560"/>
      <c r="WVZ57" s="560"/>
      <c r="WWA57" s="560"/>
      <c r="WWB57" s="560"/>
      <c r="WWC57" s="560"/>
      <c r="WWD57" s="560"/>
      <c r="WWE57" s="560"/>
      <c r="WWF57" s="560"/>
      <c r="WWG57" s="560"/>
      <c r="WWH57" s="560"/>
      <c r="WWI57" s="560"/>
      <c r="WWJ57" s="560"/>
      <c r="WWK57" s="560"/>
      <c r="WWL57" s="560"/>
      <c r="WWM57" s="560"/>
      <c r="WWN57" s="560"/>
      <c r="WWO57" s="560"/>
      <c r="WWP57" s="560"/>
      <c r="WWQ57" s="560"/>
      <c r="WWR57" s="560"/>
      <c r="WWS57" s="560"/>
      <c r="WWT57" s="560"/>
      <c r="WWU57" s="560"/>
      <c r="WWV57" s="560"/>
      <c r="WWW57" s="560"/>
      <c r="WWX57" s="560"/>
      <c r="WWY57" s="560"/>
      <c r="WWZ57" s="560"/>
      <c r="WXA57" s="560"/>
      <c r="WXB57" s="560"/>
      <c r="WXC57" s="560"/>
      <c r="WXD57" s="560"/>
      <c r="WXE57" s="560"/>
      <c r="WXF57" s="560"/>
      <c r="WXG57" s="560"/>
      <c r="WXH57" s="560"/>
      <c r="WXI57" s="560"/>
      <c r="WXJ57" s="560"/>
      <c r="WXK57" s="560"/>
      <c r="WXL57" s="560"/>
      <c r="WXM57" s="560"/>
      <c r="WXN57" s="560"/>
      <c r="WXO57" s="560"/>
      <c r="WXP57" s="560"/>
      <c r="WXQ57" s="560"/>
      <c r="WXR57" s="560"/>
      <c r="WXS57" s="560"/>
      <c r="WXT57" s="560"/>
      <c r="WXU57" s="560"/>
      <c r="WXV57" s="560"/>
      <c r="WXW57" s="560"/>
      <c r="WXX57" s="560"/>
      <c r="WXY57" s="560"/>
      <c r="WXZ57" s="560"/>
      <c r="WYA57" s="560"/>
      <c r="WYB57" s="560"/>
      <c r="WYC57" s="560"/>
      <c r="WYD57" s="560"/>
      <c r="WYE57" s="560"/>
      <c r="WYF57" s="560"/>
      <c r="WYG57" s="560"/>
      <c r="WYH57" s="560"/>
      <c r="WYI57" s="560"/>
      <c r="WYJ57" s="560"/>
      <c r="WYK57" s="560"/>
      <c r="WYL57" s="560"/>
      <c r="WYM57" s="560"/>
      <c r="WYN57" s="560"/>
      <c r="WYO57" s="560"/>
      <c r="WYP57" s="560"/>
      <c r="WYQ57" s="560"/>
      <c r="WYR57" s="560"/>
      <c r="WYS57" s="560"/>
      <c r="WYT57" s="560"/>
      <c r="WYU57" s="560"/>
      <c r="WYV57" s="560"/>
      <c r="WYW57" s="560"/>
      <c r="WYX57" s="560"/>
      <c r="WYY57" s="560"/>
      <c r="WYZ57" s="560"/>
      <c r="WZA57" s="560"/>
      <c r="WZB57" s="560"/>
      <c r="WZC57" s="560"/>
      <c r="WZD57" s="560"/>
      <c r="WZE57" s="560"/>
      <c r="WZF57" s="560"/>
      <c r="WZG57" s="560"/>
      <c r="WZH57" s="560"/>
      <c r="WZI57" s="560"/>
      <c r="WZJ57" s="560"/>
      <c r="WZK57" s="560"/>
      <c r="WZL57" s="560"/>
      <c r="WZM57" s="560"/>
      <c r="WZN57" s="560"/>
      <c r="WZO57" s="560"/>
      <c r="WZP57" s="560"/>
      <c r="WZQ57" s="560"/>
      <c r="WZR57" s="560"/>
      <c r="WZS57" s="560"/>
      <c r="WZT57" s="560"/>
      <c r="WZU57" s="560"/>
      <c r="WZV57" s="560"/>
      <c r="WZW57" s="560"/>
      <c r="WZX57" s="560"/>
      <c r="WZY57" s="560"/>
      <c r="WZZ57" s="560"/>
      <c r="XAA57" s="560"/>
      <c r="XAB57" s="560"/>
      <c r="XAC57" s="560"/>
      <c r="XAD57" s="560"/>
      <c r="XAE57" s="560"/>
      <c r="XAF57" s="560"/>
      <c r="XAG57" s="560"/>
      <c r="XAH57" s="560"/>
      <c r="XAI57" s="560"/>
      <c r="XAJ57" s="560"/>
      <c r="XAK57" s="560"/>
      <c r="XAL57" s="560"/>
      <c r="XAM57" s="560"/>
      <c r="XAN57" s="560"/>
      <c r="XAO57" s="560"/>
      <c r="XAP57" s="560"/>
      <c r="XAQ57" s="560"/>
      <c r="XAR57" s="560"/>
      <c r="XAS57" s="560"/>
      <c r="XAT57" s="560"/>
      <c r="XAU57" s="560"/>
      <c r="XAV57" s="560"/>
      <c r="XAW57" s="560"/>
      <c r="XAX57" s="560"/>
      <c r="XAY57" s="560"/>
      <c r="XAZ57" s="560"/>
      <c r="XBA57" s="560"/>
      <c r="XBB57" s="560"/>
      <c r="XBC57" s="560"/>
      <c r="XBD57" s="560"/>
      <c r="XBE57" s="560"/>
      <c r="XBF57" s="560"/>
      <c r="XBG57" s="560"/>
      <c r="XBH57" s="560"/>
      <c r="XBI57" s="560"/>
    </row>
    <row r="58" spans="1:16285" s="560" customFormat="1" ht="20.25" customHeight="1">
      <c r="A58" s="555">
        <v>10025</v>
      </c>
      <c r="B58" s="658" t="s">
        <v>277</v>
      </c>
      <c r="C58" s="563" t="s">
        <v>55</v>
      </c>
      <c r="D58" s="563" t="s">
        <v>112</v>
      </c>
      <c r="E58" s="404" t="s">
        <v>89</v>
      </c>
      <c r="F58" s="658" t="s">
        <v>1343</v>
      </c>
      <c r="G58" s="658"/>
      <c r="H58" s="563"/>
      <c r="I58" s="563" t="s">
        <v>278</v>
      </c>
      <c r="J58" s="563" t="s">
        <v>279</v>
      </c>
      <c r="K58" s="563" t="s">
        <v>114</v>
      </c>
      <c r="L58" s="300">
        <v>1</v>
      </c>
      <c r="M58" s="301" t="s">
        <v>93</v>
      </c>
      <c r="N58" s="301" t="s">
        <v>280</v>
      </c>
      <c r="O58" s="296"/>
      <c r="P58" s="297"/>
      <c r="Q58" s="297"/>
      <c r="R58" s="302"/>
      <c r="S58" s="304">
        <v>1995</v>
      </c>
      <c r="T58" s="248">
        <v>1.9</v>
      </c>
      <c r="U58" s="248">
        <v>9.6280000000000001</v>
      </c>
      <c r="V58" s="248">
        <v>9.6280000000000001</v>
      </c>
      <c r="W58" s="305"/>
      <c r="X58" s="260">
        <v>0.50673684210526315</v>
      </c>
      <c r="Y58" s="307">
        <v>1</v>
      </c>
      <c r="Z58" s="307">
        <v>1</v>
      </c>
      <c r="AA58" s="248">
        <v>9.6280000000000001</v>
      </c>
      <c r="AB58" s="306">
        <v>6.0864146240132942E-2</v>
      </c>
      <c r="AC58" s="308">
        <v>54</v>
      </c>
      <c r="AD58" s="309">
        <v>35977</v>
      </c>
      <c r="AE58" s="302" t="s">
        <v>94</v>
      </c>
      <c r="AF58" s="627">
        <v>12.999689</v>
      </c>
      <c r="AG58" s="418"/>
      <c r="AH58" s="413">
        <v>41090</v>
      </c>
      <c r="AI58" s="414">
        <v>12.5</v>
      </c>
      <c r="AJ58" s="254"/>
      <c r="AK58" s="254" t="s">
        <v>152</v>
      </c>
      <c r="AL58" s="254" t="s">
        <v>1535</v>
      </c>
      <c r="AM58" s="255">
        <v>7.8750000000000001E-2</v>
      </c>
      <c r="AN58" s="258">
        <v>8.6152830271554959E-2</v>
      </c>
      <c r="AO58" s="255" t="s">
        <v>1534</v>
      </c>
      <c r="AP58" s="310">
        <v>115.42883336544037</v>
      </c>
      <c r="AQ58" s="310">
        <v>119.33</v>
      </c>
      <c r="AR58" s="563"/>
      <c r="AS58" s="311"/>
      <c r="AT58" s="258">
        <v>3.3797159001068507E-2</v>
      </c>
      <c r="AU58" s="259" t="s">
        <v>1556</v>
      </c>
      <c r="AV58" s="260">
        <v>1</v>
      </c>
      <c r="AW58" s="249"/>
      <c r="AX58" s="485"/>
      <c r="AY58" s="259"/>
      <c r="AZ58" s="260"/>
      <c r="BA58" s="249"/>
      <c r="BB58" s="485"/>
      <c r="BC58" s="259"/>
      <c r="BD58" s="260"/>
      <c r="BE58" s="249"/>
      <c r="BF58" s="485"/>
      <c r="BG58" s="260">
        <v>1</v>
      </c>
      <c r="BH58" s="263">
        <v>0.83333333333333337</v>
      </c>
      <c r="BI58" s="264">
        <v>0</v>
      </c>
      <c r="BJ58" s="264">
        <v>0</v>
      </c>
      <c r="BK58" s="264">
        <v>1</v>
      </c>
      <c r="BL58" s="264">
        <v>0</v>
      </c>
      <c r="BM58" s="264">
        <v>0</v>
      </c>
      <c r="BN58" s="265"/>
      <c r="BO58" s="683">
        <v>0.54062868000000008</v>
      </c>
      <c r="BP58" s="266"/>
      <c r="BQ58" s="419" t="s">
        <v>98</v>
      </c>
      <c r="BR58" s="246">
        <v>1</v>
      </c>
      <c r="BS58" s="246"/>
      <c r="BT58" s="481"/>
      <c r="BU58" s="246"/>
      <c r="BV58" s="246">
        <v>0</v>
      </c>
      <c r="BW58" s="246">
        <v>1</v>
      </c>
      <c r="BX58" s="246"/>
      <c r="BY58" s="246">
        <v>0</v>
      </c>
      <c r="BZ58" s="304">
        <v>0</v>
      </c>
      <c r="CA58" s="563" t="s">
        <v>608</v>
      </c>
      <c r="CB58" s="563" t="s">
        <v>609</v>
      </c>
      <c r="CC58" s="312" t="s">
        <v>610</v>
      </c>
      <c r="CD58" s="572" t="s">
        <v>611</v>
      </c>
      <c r="CE58" s="563" t="s">
        <v>608</v>
      </c>
      <c r="CF58" s="563" t="s">
        <v>609</v>
      </c>
      <c r="CG58" s="312" t="s">
        <v>610</v>
      </c>
      <c r="CH58" s="563" t="s">
        <v>611</v>
      </c>
      <c r="CI58" s="313"/>
      <c r="CJ58" s="313"/>
      <c r="CK58" s="313"/>
      <c r="CL58" s="313"/>
      <c r="CM58" s="313"/>
      <c r="CN58" s="562" t="s">
        <v>815</v>
      </c>
      <c r="CO58" s="562"/>
      <c r="CP58" s="564" t="s">
        <v>277</v>
      </c>
      <c r="CQ58" s="304" t="s">
        <v>422</v>
      </c>
      <c r="CR58" s="304" t="s">
        <v>55</v>
      </c>
      <c r="CS58" s="564"/>
      <c r="CT58" s="299"/>
      <c r="CU58" s="299" t="s">
        <v>93</v>
      </c>
      <c r="CV58" s="299"/>
      <c r="CW58" s="299"/>
      <c r="CX58" s="299"/>
      <c r="CY58" s="299"/>
      <c r="CZ58" s="272" t="s">
        <v>93</v>
      </c>
      <c r="DA58" s="273"/>
      <c r="DB58" s="274"/>
      <c r="DC58" s="275"/>
      <c r="DD58" s="275"/>
      <c r="DE58" s="275"/>
      <c r="DF58" s="275"/>
      <c r="DG58" s="275"/>
      <c r="DH58" s="275"/>
      <c r="DI58" s="275"/>
      <c r="DJ58" s="276"/>
      <c r="DK58" s="271"/>
      <c r="DL58" s="277"/>
      <c r="DM58" s="278"/>
      <c r="DN58" s="278"/>
      <c r="DO58" s="278"/>
      <c r="DP58" s="279"/>
      <c r="DQ58" s="280"/>
      <c r="DS58" s="417">
        <v>10025</v>
      </c>
    </row>
    <row r="59" spans="1:16285" s="560" customFormat="1" ht="20.25" customHeight="1">
      <c r="A59" s="555">
        <v>10004</v>
      </c>
      <c r="B59" s="658" t="s">
        <v>282</v>
      </c>
      <c r="C59" s="563" t="s">
        <v>55</v>
      </c>
      <c r="D59" s="563" t="s">
        <v>112</v>
      </c>
      <c r="E59" s="404" t="s">
        <v>89</v>
      </c>
      <c r="F59" s="658" t="s">
        <v>1284</v>
      </c>
      <c r="G59" s="658"/>
      <c r="H59" s="563"/>
      <c r="I59" s="563" t="s">
        <v>283</v>
      </c>
      <c r="J59" s="563" t="s">
        <v>140</v>
      </c>
      <c r="K59" s="563" t="s">
        <v>114</v>
      </c>
      <c r="L59" s="300">
        <v>1</v>
      </c>
      <c r="M59" s="301" t="s">
        <v>93</v>
      </c>
      <c r="N59" s="301" t="s">
        <v>836</v>
      </c>
      <c r="O59" s="302"/>
      <c r="P59" s="303"/>
      <c r="Q59" s="303"/>
      <c r="R59" s="302"/>
      <c r="S59" s="304">
        <v>1989</v>
      </c>
      <c r="T59" s="248">
        <v>3.5</v>
      </c>
      <c r="U59" s="248">
        <v>26.001399999999997</v>
      </c>
      <c r="V59" s="248">
        <v>26.001399999999997</v>
      </c>
      <c r="W59" s="305"/>
      <c r="X59" s="260">
        <v>0.74289714285714281</v>
      </c>
      <c r="Y59" s="307">
        <v>2</v>
      </c>
      <c r="Z59" s="307">
        <v>15</v>
      </c>
      <c r="AA59" s="248">
        <v>1.7341800000000001</v>
      </c>
      <c r="AB59" s="306">
        <v>0.42229024627800194</v>
      </c>
      <c r="AC59" s="308">
        <v>466</v>
      </c>
      <c r="AD59" s="309">
        <v>35674</v>
      </c>
      <c r="AE59" s="302" t="s">
        <v>306</v>
      </c>
      <c r="AF59" s="627"/>
      <c r="AG59" s="418"/>
      <c r="AH59" s="413"/>
      <c r="AI59" s="414"/>
      <c r="AJ59" s="254"/>
      <c r="AK59" s="254"/>
      <c r="AL59" s="254"/>
      <c r="AM59" s="255"/>
      <c r="AN59" s="415"/>
      <c r="AO59" s="255"/>
      <c r="AP59" s="257"/>
      <c r="AQ59" s="310"/>
      <c r="AR59" s="563"/>
      <c r="AS59" s="311"/>
      <c r="AT59" s="258"/>
      <c r="AU59" s="259"/>
      <c r="AV59" s="264"/>
      <c r="AW59" s="285"/>
      <c r="AX59" s="262"/>
      <c r="AY59" s="259"/>
      <c r="AZ59" s="264"/>
      <c r="BA59" s="285"/>
      <c r="BB59" s="262"/>
      <c r="BC59" s="259"/>
      <c r="BD59" s="264"/>
      <c r="BE59" s="285"/>
      <c r="BF59" s="262"/>
      <c r="BG59" s="260"/>
      <c r="BH59" s="263"/>
      <c r="BI59" s="264"/>
      <c r="BJ59" s="264"/>
      <c r="BK59" s="264"/>
      <c r="BL59" s="264"/>
      <c r="BM59" s="264"/>
      <c r="BN59" s="265"/>
      <c r="BO59" s="683">
        <v>0.25225081999999999</v>
      </c>
      <c r="BP59" s="266"/>
      <c r="BQ59" s="419" t="s">
        <v>98</v>
      </c>
      <c r="BR59" s="246">
        <v>1</v>
      </c>
      <c r="BS59" s="246"/>
      <c r="BT59" s="481"/>
      <c r="BU59" s="246"/>
      <c r="BV59" s="246">
        <v>0</v>
      </c>
      <c r="BW59" s="246">
        <v>1</v>
      </c>
      <c r="BX59" s="246"/>
      <c r="BY59" s="246">
        <v>1</v>
      </c>
      <c r="BZ59" s="304">
        <v>0</v>
      </c>
      <c r="CA59" s="563" t="s">
        <v>619</v>
      </c>
      <c r="CB59" s="563" t="s">
        <v>620</v>
      </c>
      <c r="CC59" s="312" t="s">
        <v>735</v>
      </c>
      <c r="CD59" s="407" t="s">
        <v>621</v>
      </c>
      <c r="CE59" s="563" t="s">
        <v>284</v>
      </c>
      <c r="CF59" s="563" t="s">
        <v>285</v>
      </c>
      <c r="CG59" s="312" t="s">
        <v>286</v>
      </c>
      <c r="CH59" s="563" t="s">
        <v>287</v>
      </c>
      <c r="CI59" s="313" t="s">
        <v>288</v>
      </c>
      <c r="CJ59" s="313" t="s">
        <v>257</v>
      </c>
      <c r="CK59" s="313" t="s">
        <v>289</v>
      </c>
      <c r="CL59" s="313"/>
      <c r="CM59" s="313"/>
      <c r="CN59" s="562" t="s">
        <v>816</v>
      </c>
      <c r="CO59" s="562"/>
      <c r="CP59" s="564" t="s">
        <v>282</v>
      </c>
      <c r="CQ59" s="304" t="s">
        <v>422</v>
      </c>
      <c r="CR59" s="304" t="s">
        <v>55</v>
      </c>
      <c r="CS59" s="564"/>
      <c r="CT59" s="299"/>
      <c r="CU59" s="299" t="s">
        <v>93</v>
      </c>
      <c r="CV59" s="299"/>
      <c r="CW59" s="299"/>
      <c r="CX59" s="299"/>
      <c r="CY59" s="299"/>
      <c r="CZ59" s="272" t="s">
        <v>93</v>
      </c>
      <c r="DA59" s="273"/>
      <c r="DB59" s="274"/>
      <c r="DC59" s="275"/>
      <c r="DD59" s="275"/>
      <c r="DE59" s="275"/>
      <c r="DF59" s="275"/>
      <c r="DG59" s="275"/>
      <c r="DH59" s="275"/>
      <c r="DI59" s="275"/>
      <c r="DJ59" s="276"/>
      <c r="DK59" s="271"/>
      <c r="DL59" s="277"/>
      <c r="DM59" s="278"/>
      <c r="DN59" s="278"/>
      <c r="DO59" s="278"/>
      <c r="DP59" s="279"/>
      <c r="DQ59" s="280"/>
      <c r="DS59" s="417">
        <v>10004</v>
      </c>
      <c r="DU59" s="314"/>
    </row>
    <row r="60" spans="1:16285" s="560" customFormat="1" ht="20.25" customHeight="1">
      <c r="A60" s="555">
        <v>10017</v>
      </c>
      <c r="B60" s="658" t="s">
        <v>290</v>
      </c>
      <c r="C60" s="563" t="s">
        <v>55</v>
      </c>
      <c r="D60" s="563" t="s">
        <v>112</v>
      </c>
      <c r="E60" s="404" t="s">
        <v>89</v>
      </c>
      <c r="F60" s="658" t="s">
        <v>771</v>
      </c>
      <c r="G60" s="658"/>
      <c r="H60" s="563"/>
      <c r="I60" s="563" t="s">
        <v>278</v>
      </c>
      <c r="J60" s="563" t="s">
        <v>291</v>
      </c>
      <c r="K60" s="563" t="s">
        <v>114</v>
      </c>
      <c r="L60" s="300">
        <v>1</v>
      </c>
      <c r="M60" s="301" t="s">
        <v>93</v>
      </c>
      <c r="N60" s="301" t="s">
        <v>292</v>
      </c>
      <c r="O60" s="302"/>
      <c r="P60" s="303"/>
      <c r="Q60" s="303"/>
      <c r="R60" s="302"/>
      <c r="S60" s="304">
        <v>1995</v>
      </c>
      <c r="T60" s="248">
        <v>5.2</v>
      </c>
      <c r="U60" s="248">
        <v>13.422000000000001</v>
      </c>
      <c r="V60" s="248">
        <v>13.422000000000001</v>
      </c>
      <c r="W60" s="305"/>
      <c r="X60" s="260">
        <v>0.25811538461538464</v>
      </c>
      <c r="Y60" s="307">
        <v>1</v>
      </c>
      <c r="Z60" s="307">
        <v>1</v>
      </c>
      <c r="AA60" s="248">
        <v>13.422000000000001</v>
      </c>
      <c r="AB60" s="306">
        <v>9.9985099091044555E-2</v>
      </c>
      <c r="AC60" s="308">
        <v>163</v>
      </c>
      <c r="AD60" s="309">
        <v>37591</v>
      </c>
      <c r="AE60" s="302" t="s">
        <v>94</v>
      </c>
      <c r="AF60" s="627">
        <v>54.214966549999993</v>
      </c>
      <c r="AG60" s="418"/>
      <c r="AH60" s="413">
        <v>41090</v>
      </c>
      <c r="AI60" s="414">
        <v>52</v>
      </c>
      <c r="AJ60" s="254"/>
      <c r="AK60" s="254" t="s">
        <v>152</v>
      </c>
      <c r="AL60" s="254" t="s">
        <v>1531</v>
      </c>
      <c r="AM60" s="255">
        <v>8.5000000000000006E-2</v>
      </c>
      <c r="AN60" s="258">
        <v>7.4419523920189537E-2</v>
      </c>
      <c r="AO60" s="255" t="s">
        <v>1534</v>
      </c>
      <c r="AP60" s="310">
        <v>301.1186957359314</v>
      </c>
      <c r="AQ60" s="310">
        <v>300.99</v>
      </c>
      <c r="AR60" s="563"/>
      <c r="AS60" s="311"/>
      <c r="AT60" s="258">
        <v>-4.2739204756734271E-4</v>
      </c>
      <c r="AU60" s="259" t="s">
        <v>1149</v>
      </c>
      <c r="AV60" s="260">
        <v>1</v>
      </c>
      <c r="AW60" s="249">
        <v>13422</v>
      </c>
      <c r="AX60" s="485">
        <v>43404</v>
      </c>
      <c r="AY60" s="259"/>
      <c r="AZ60" s="260"/>
      <c r="BA60" s="249"/>
      <c r="BB60" s="485"/>
      <c r="BC60" s="259"/>
      <c r="BD60" s="260"/>
      <c r="BE60" s="249"/>
      <c r="BF60" s="485"/>
      <c r="BG60" s="260">
        <v>1</v>
      </c>
      <c r="BH60" s="263">
        <v>3.8333333333333335</v>
      </c>
      <c r="BI60" s="264">
        <v>0</v>
      </c>
      <c r="BJ60" s="264">
        <v>0</v>
      </c>
      <c r="BK60" s="264">
        <v>0</v>
      </c>
      <c r="BL60" s="264">
        <v>0</v>
      </c>
      <c r="BM60" s="264">
        <v>1</v>
      </c>
      <c r="BN60" s="265"/>
      <c r="BO60" s="683">
        <v>2.00140472</v>
      </c>
      <c r="BP60" s="266"/>
      <c r="BQ60" s="419" t="s">
        <v>98</v>
      </c>
      <c r="BR60" s="246">
        <v>1</v>
      </c>
      <c r="BS60" s="246"/>
      <c r="BT60" s="481"/>
      <c r="BU60" s="246"/>
      <c r="BV60" s="246">
        <v>0</v>
      </c>
      <c r="BW60" s="246">
        <v>1</v>
      </c>
      <c r="BX60" s="246"/>
      <c r="BY60" s="246">
        <v>0</v>
      </c>
      <c r="BZ60" s="304">
        <v>0</v>
      </c>
      <c r="CA60" s="563" t="s">
        <v>608</v>
      </c>
      <c r="CB60" s="563" t="s">
        <v>609</v>
      </c>
      <c r="CC60" s="312" t="s">
        <v>610</v>
      </c>
      <c r="CD60" s="572" t="s">
        <v>611</v>
      </c>
      <c r="CE60" s="563" t="s">
        <v>154</v>
      </c>
      <c r="CF60" s="563" t="s">
        <v>155</v>
      </c>
      <c r="CG60" s="312" t="s">
        <v>156</v>
      </c>
      <c r="CH60" s="563" t="s">
        <v>157</v>
      </c>
      <c r="CI60" s="313"/>
      <c r="CJ60" s="313"/>
      <c r="CK60" s="313"/>
      <c r="CL60" s="313"/>
      <c r="CM60" s="313"/>
      <c r="CN60" s="562" t="s">
        <v>817</v>
      </c>
      <c r="CO60" s="562"/>
      <c r="CP60" s="564" t="s">
        <v>297</v>
      </c>
      <c r="CQ60" s="304" t="s">
        <v>422</v>
      </c>
      <c r="CR60" s="304" t="s">
        <v>55</v>
      </c>
      <c r="CS60" s="564"/>
      <c r="CT60" s="299"/>
      <c r="CU60" s="299" t="s">
        <v>93</v>
      </c>
      <c r="CV60" s="299"/>
      <c r="CW60" s="299"/>
      <c r="CX60" s="299"/>
      <c r="CY60" s="299"/>
      <c r="CZ60" s="272" t="s">
        <v>93</v>
      </c>
      <c r="DA60" s="273"/>
      <c r="DB60" s="274"/>
      <c r="DC60" s="275"/>
      <c r="DD60" s="275"/>
      <c r="DE60" s="275"/>
      <c r="DF60" s="275"/>
      <c r="DG60" s="275"/>
      <c r="DH60" s="275"/>
      <c r="DI60" s="275"/>
      <c r="DJ60" s="276"/>
      <c r="DK60" s="271"/>
      <c r="DL60" s="277"/>
      <c r="DM60" s="278"/>
      <c r="DN60" s="278"/>
      <c r="DO60" s="278"/>
      <c r="DP60" s="279"/>
      <c r="DQ60" s="280"/>
      <c r="DS60" s="417">
        <v>10017</v>
      </c>
    </row>
    <row r="61" spans="1:16285" s="560" customFormat="1" ht="20.25" customHeight="1">
      <c r="A61" s="555">
        <v>10010</v>
      </c>
      <c r="B61" s="658" t="s">
        <v>298</v>
      </c>
      <c r="C61" s="563" t="s">
        <v>55</v>
      </c>
      <c r="D61" s="563" t="s">
        <v>112</v>
      </c>
      <c r="E61" s="404" t="s">
        <v>89</v>
      </c>
      <c r="F61" s="658" t="s">
        <v>1344</v>
      </c>
      <c r="G61" s="658"/>
      <c r="H61" s="563"/>
      <c r="I61" s="563" t="s">
        <v>299</v>
      </c>
      <c r="J61" s="563" t="s">
        <v>140</v>
      </c>
      <c r="K61" s="563" t="s">
        <v>114</v>
      </c>
      <c r="L61" s="300">
        <v>1</v>
      </c>
      <c r="M61" s="301" t="s">
        <v>93</v>
      </c>
      <c r="N61" s="301" t="s">
        <v>141</v>
      </c>
      <c r="O61" s="302"/>
      <c r="P61" s="303"/>
      <c r="Q61" s="303"/>
      <c r="R61" s="302"/>
      <c r="S61" s="304">
        <v>1992</v>
      </c>
      <c r="T61" s="248">
        <v>2.6</v>
      </c>
      <c r="U61" s="248">
        <v>12.301400000000001</v>
      </c>
      <c r="V61" s="248">
        <v>12.301400000000001</v>
      </c>
      <c r="W61" s="305"/>
      <c r="X61" s="260">
        <v>0.47313076923076924</v>
      </c>
      <c r="Y61" s="307">
        <v>1</v>
      </c>
      <c r="Z61" s="307">
        <v>2</v>
      </c>
      <c r="AA61" s="248">
        <v>6.1506999999999996</v>
      </c>
      <c r="AB61" s="306">
        <v>0.4677</v>
      </c>
      <c r="AC61" s="308">
        <v>299</v>
      </c>
      <c r="AD61" s="309">
        <v>36130</v>
      </c>
      <c r="AE61" s="302" t="s">
        <v>94</v>
      </c>
      <c r="AF61" s="627">
        <v>21.033107889999997</v>
      </c>
      <c r="AG61" s="418"/>
      <c r="AH61" s="413">
        <v>41090</v>
      </c>
      <c r="AI61" s="414">
        <v>16.25</v>
      </c>
      <c r="AJ61" s="254"/>
      <c r="AK61" s="254" t="s">
        <v>1061</v>
      </c>
      <c r="AL61" s="254" t="s">
        <v>1557</v>
      </c>
      <c r="AM61" s="255">
        <v>8.2500000000000004E-2</v>
      </c>
      <c r="AN61" s="258">
        <v>7.6489124118689633E-2</v>
      </c>
      <c r="AO61" s="255" t="s">
        <v>1558</v>
      </c>
      <c r="AP61" s="310">
        <v>125.37294942039117</v>
      </c>
      <c r="AQ61" s="310">
        <v>143.47242745251199</v>
      </c>
      <c r="AR61" s="563"/>
      <c r="AS61" s="311"/>
      <c r="AT61" s="258">
        <v>0.14436509722229646</v>
      </c>
      <c r="AU61" s="259" t="s">
        <v>1150</v>
      </c>
      <c r="AV61" s="260">
        <v>0.83422951827017899</v>
      </c>
      <c r="AW61" s="249">
        <v>10604.8</v>
      </c>
      <c r="AX61" s="485">
        <v>45291</v>
      </c>
      <c r="AY61" s="259"/>
      <c r="AZ61" s="260"/>
      <c r="BA61" s="249"/>
      <c r="BB61" s="485"/>
      <c r="BC61" s="259"/>
      <c r="BD61" s="260"/>
      <c r="BE61" s="249"/>
      <c r="BF61" s="485"/>
      <c r="BG61" s="260">
        <v>0.86208073877770008</v>
      </c>
      <c r="BH61" s="263">
        <v>7.548695957611578</v>
      </c>
      <c r="BI61" s="264">
        <v>0.16125600470982454</v>
      </c>
      <c r="BJ61" s="264">
        <v>0</v>
      </c>
      <c r="BK61" s="264">
        <v>0</v>
      </c>
      <c r="BL61" s="264">
        <v>0</v>
      </c>
      <c r="BM61" s="264">
        <v>0.8387439952901754</v>
      </c>
      <c r="BN61" s="265"/>
      <c r="BO61" s="683">
        <v>0.49660428000000001</v>
      </c>
      <c r="BP61" s="266"/>
      <c r="BQ61" s="419" t="s">
        <v>98</v>
      </c>
      <c r="BR61" s="246">
        <v>1</v>
      </c>
      <c r="BS61" s="246"/>
      <c r="BT61" s="481"/>
      <c r="BU61" s="246"/>
      <c r="BV61" s="246">
        <v>0</v>
      </c>
      <c r="BW61" s="246">
        <v>1</v>
      </c>
      <c r="BX61" s="246"/>
      <c r="BY61" s="246">
        <v>1</v>
      </c>
      <c r="BZ61" s="304">
        <v>0</v>
      </c>
      <c r="CA61" s="563" t="s">
        <v>608</v>
      </c>
      <c r="CB61" s="563" t="s">
        <v>609</v>
      </c>
      <c r="CC61" s="312" t="s">
        <v>610</v>
      </c>
      <c r="CD61" s="572" t="s">
        <v>611</v>
      </c>
      <c r="CE61" s="563" t="s">
        <v>154</v>
      </c>
      <c r="CF61" s="563" t="s">
        <v>155</v>
      </c>
      <c r="CG61" s="312" t="s">
        <v>156</v>
      </c>
      <c r="CH61" s="563" t="s">
        <v>157</v>
      </c>
      <c r="CI61" s="313"/>
      <c r="CJ61" s="313"/>
      <c r="CK61" s="313"/>
      <c r="CL61" s="313"/>
      <c r="CM61" s="313"/>
      <c r="CN61" s="562" t="s">
        <v>818</v>
      </c>
      <c r="CO61" s="562"/>
      <c r="CP61" s="315" t="s">
        <v>298</v>
      </c>
      <c r="CQ61" s="304" t="s">
        <v>422</v>
      </c>
      <c r="CR61" s="304" t="s">
        <v>55</v>
      </c>
      <c r="CS61" s="564"/>
      <c r="CT61" s="299"/>
      <c r="CU61" s="299" t="s">
        <v>93</v>
      </c>
      <c r="CV61" s="299"/>
      <c r="CW61" s="299"/>
      <c r="CX61" s="299"/>
      <c r="CY61" s="299"/>
      <c r="CZ61" s="272" t="s">
        <v>93</v>
      </c>
      <c r="DA61" s="273"/>
      <c r="DB61" s="274"/>
      <c r="DC61" s="275"/>
      <c r="DD61" s="275"/>
      <c r="DE61" s="275"/>
      <c r="DF61" s="275"/>
      <c r="DG61" s="275"/>
      <c r="DH61" s="275"/>
      <c r="DI61" s="275"/>
      <c r="DJ61" s="276"/>
      <c r="DK61" s="271"/>
      <c r="DL61" s="277"/>
      <c r="DM61" s="278"/>
      <c r="DN61" s="278"/>
      <c r="DO61" s="278"/>
      <c r="DP61" s="279"/>
      <c r="DQ61" s="280"/>
      <c r="DS61" s="417">
        <v>10010</v>
      </c>
      <c r="DU61" s="314"/>
    </row>
    <row r="62" spans="1:16285" s="560" customFormat="1" ht="20.25" customHeight="1">
      <c r="A62" s="555">
        <v>10047</v>
      </c>
      <c r="B62" s="658" t="s">
        <v>303</v>
      </c>
      <c r="C62" s="563" t="s">
        <v>55</v>
      </c>
      <c r="D62" s="563" t="s">
        <v>112</v>
      </c>
      <c r="E62" s="404" t="s">
        <v>89</v>
      </c>
      <c r="F62" s="658" t="s">
        <v>1283</v>
      </c>
      <c r="G62" s="658"/>
      <c r="H62" s="563"/>
      <c r="I62" s="563" t="s">
        <v>278</v>
      </c>
      <c r="J62" s="563" t="s">
        <v>279</v>
      </c>
      <c r="K62" s="563" t="s">
        <v>114</v>
      </c>
      <c r="L62" s="300">
        <v>1</v>
      </c>
      <c r="M62" s="301" t="s">
        <v>93</v>
      </c>
      <c r="N62" s="301" t="s">
        <v>304</v>
      </c>
      <c r="O62" s="302"/>
      <c r="P62" s="303"/>
      <c r="Q62" s="303"/>
      <c r="R62" s="302"/>
      <c r="S62" s="304">
        <v>2004</v>
      </c>
      <c r="T62" s="248">
        <v>2.6</v>
      </c>
      <c r="U62" s="248">
        <v>16.914999999999999</v>
      </c>
      <c r="V62" s="248">
        <v>16.914999999999999</v>
      </c>
      <c r="W62" s="305"/>
      <c r="X62" s="260">
        <v>0.65057692307692305</v>
      </c>
      <c r="Y62" s="307">
        <v>1</v>
      </c>
      <c r="Z62" s="307">
        <v>1</v>
      </c>
      <c r="AA62" s="248">
        <v>16.914999999999999</v>
      </c>
      <c r="AB62" s="306">
        <v>2.146024238841265E-2</v>
      </c>
      <c r="AC62" s="308">
        <v>144</v>
      </c>
      <c r="AD62" s="309">
        <v>38047</v>
      </c>
      <c r="AE62" s="302" t="s">
        <v>94</v>
      </c>
      <c r="AF62" s="627">
        <v>23.600223849999999</v>
      </c>
      <c r="AG62" s="418"/>
      <c r="AH62" s="413">
        <v>42004</v>
      </c>
      <c r="AI62" s="414">
        <v>23.6</v>
      </c>
      <c r="AJ62" s="254"/>
      <c r="AK62" s="254" t="s">
        <v>110</v>
      </c>
      <c r="AL62" s="254" t="s">
        <v>1516</v>
      </c>
      <c r="AM62" s="255">
        <v>8.2500000000000004E-2</v>
      </c>
      <c r="AN62" s="258">
        <v>0.10517391766180219</v>
      </c>
      <c r="AO62" s="255" t="s">
        <v>1534</v>
      </c>
      <c r="AP62" s="310">
        <v>120.44747829437256</v>
      </c>
      <c r="AQ62" s="310">
        <v>148.77676391601562</v>
      </c>
      <c r="AR62" s="563"/>
      <c r="AS62" s="311"/>
      <c r="AT62" s="258">
        <v>0.23520032152442866</v>
      </c>
      <c r="AU62" s="259" t="s">
        <v>1559</v>
      </c>
      <c r="AV62" s="260">
        <v>1</v>
      </c>
      <c r="AW62" s="249">
        <v>16915</v>
      </c>
      <c r="AX62" s="485">
        <v>42308</v>
      </c>
      <c r="AY62" s="259"/>
      <c r="AZ62" s="260"/>
      <c r="BA62" s="249"/>
      <c r="BB62" s="485"/>
      <c r="BC62" s="259"/>
      <c r="BD62" s="260"/>
      <c r="BE62" s="249"/>
      <c r="BF62" s="485"/>
      <c r="BG62" s="260">
        <v>1</v>
      </c>
      <c r="BH62" s="263">
        <v>0.83333333333333337</v>
      </c>
      <c r="BI62" s="264">
        <v>0</v>
      </c>
      <c r="BJ62" s="264">
        <v>0</v>
      </c>
      <c r="BK62" s="264">
        <v>1</v>
      </c>
      <c r="BL62" s="264">
        <v>0</v>
      </c>
      <c r="BM62" s="264">
        <v>0</v>
      </c>
      <c r="BN62" s="265"/>
      <c r="BO62" s="683">
        <v>1.0741290700000001</v>
      </c>
      <c r="BP62" s="266"/>
      <c r="BQ62" s="419" t="s">
        <v>98</v>
      </c>
      <c r="BR62" s="246">
        <v>1</v>
      </c>
      <c r="BS62" s="246"/>
      <c r="BT62" s="481"/>
      <c r="BU62" s="246"/>
      <c r="BV62" s="246">
        <v>0</v>
      </c>
      <c r="BW62" s="246">
        <v>1</v>
      </c>
      <c r="BX62" s="246"/>
      <c r="BY62" s="246">
        <v>0</v>
      </c>
      <c r="BZ62" s="304">
        <v>0</v>
      </c>
      <c r="CA62" s="562" t="s">
        <v>134</v>
      </c>
      <c r="CB62" s="562" t="s">
        <v>135</v>
      </c>
      <c r="CC62" s="562" t="s">
        <v>136</v>
      </c>
      <c r="CD62" s="568" t="s">
        <v>137</v>
      </c>
      <c r="CE62" s="562" t="s">
        <v>134</v>
      </c>
      <c r="CF62" s="562" t="s">
        <v>135</v>
      </c>
      <c r="CG62" s="562" t="s">
        <v>136</v>
      </c>
      <c r="CH62" s="562" t="s">
        <v>137</v>
      </c>
      <c r="CI62" s="313"/>
      <c r="CJ62" s="313"/>
      <c r="CK62" s="313"/>
      <c r="CL62" s="313"/>
      <c r="CM62" s="313"/>
      <c r="CN62" s="562" t="s">
        <v>819</v>
      </c>
      <c r="CO62" s="562"/>
      <c r="CP62" s="564" t="s">
        <v>303</v>
      </c>
      <c r="CQ62" s="304" t="s">
        <v>422</v>
      </c>
      <c r="CR62" s="304" t="s">
        <v>55</v>
      </c>
      <c r="CS62" s="564"/>
      <c r="CT62" s="299"/>
      <c r="CU62" s="299"/>
      <c r="CV62" s="299"/>
      <c r="CW62" s="299"/>
      <c r="CX62" s="299"/>
      <c r="CY62" s="299"/>
      <c r="CZ62" s="272" t="s">
        <v>93</v>
      </c>
      <c r="DA62" s="273"/>
      <c r="DB62" s="274"/>
      <c r="DC62" s="275"/>
      <c r="DD62" s="275"/>
      <c r="DE62" s="275"/>
      <c r="DF62" s="275"/>
      <c r="DG62" s="275"/>
      <c r="DH62" s="275"/>
      <c r="DI62" s="275"/>
      <c r="DJ62" s="276"/>
      <c r="DK62" s="271"/>
      <c r="DL62" s="277"/>
      <c r="DM62" s="278"/>
      <c r="DN62" s="278"/>
      <c r="DO62" s="278"/>
      <c r="DP62" s="279"/>
      <c r="DQ62" s="280"/>
      <c r="DS62" s="417">
        <v>10047</v>
      </c>
    </row>
    <row r="63" spans="1:16285" s="560" customFormat="1" ht="20.25" customHeight="1">
      <c r="A63" s="555">
        <v>10121</v>
      </c>
      <c r="B63" s="658" t="s">
        <v>782</v>
      </c>
      <c r="C63" s="563" t="s">
        <v>55</v>
      </c>
      <c r="D63" s="563" t="s">
        <v>112</v>
      </c>
      <c r="E63" s="404" t="s">
        <v>89</v>
      </c>
      <c r="F63" s="659" t="s">
        <v>1345</v>
      </c>
      <c r="G63" s="659"/>
      <c r="H63" s="84"/>
      <c r="I63" s="563" t="s">
        <v>278</v>
      </c>
      <c r="J63" s="563" t="s">
        <v>317</v>
      </c>
      <c r="K63" s="563" t="s">
        <v>114</v>
      </c>
      <c r="L63" s="300">
        <v>1</v>
      </c>
      <c r="M63" s="301"/>
      <c r="N63" s="301" t="s">
        <v>305</v>
      </c>
      <c r="O63" s="302"/>
      <c r="P63" s="303"/>
      <c r="Q63" s="303"/>
      <c r="R63" s="302"/>
      <c r="S63" s="304">
        <v>2013</v>
      </c>
      <c r="T63" s="248">
        <v>6.3402000000000003</v>
      </c>
      <c r="U63" s="248">
        <v>28.571000000000002</v>
      </c>
      <c r="V63" s="248">
        <v>28.571000000000002</v>
      </c>
      <c r="W63" s="305"/>
      <c r="X63" s="260">
        <v>0.4506324721617615</v>
      </c>
      <c r="Y63" s="307">
        <v>2</v>
      </c>
      <c r="Z63" s="307">
        <v>5</v>
      </c>
      <c r="AA63" s="248">
        <v>5.7141999999999999</v>
      </c>
      <c r="AB63" s="306">
        <v>0.05</v>
      </c>
      <c r="AC63" s="308">
        <v>215</v>
      </c>
      <c r="AD63" s="309">
        <v>41089</v>
      </c>
      <c r="AE63" s="302" t="s">
        <v>306</v>
      </c>
      <c r="AF63" s="627"/>
      <c r="AG63" s="307"/>
      <c r="AH63" s="413"/>
      <c r="AI63" s="414"/>
      <c r="AJ63" s="254"/>
      <c r="AK63" s="254"/>
      <c r="AL63" s="254"/>
      <c r="AM63" s="255"/>
      <c r="AN63" s="415"/>
      <c r="AO63" s="255"/>
      <c r="AP63" s="257"/>
      <c r="AQ63" s="310"/>
      <c r="AR63" s="563"/>
      <c r="AS63" s="311"/>
      <c r="AT63" s="258"/>
      <c r="AU63" s="259" t="s">
        <v>1560</v>
      </c>
      <c r="AV63" s="260">
        <v>0.36213088060802351</v>
      </c>
      <c r="AW63" s="249">
        <v>10871.8</v>
      </c>
      <c r="AX63" s="485">
        <v>44165</v>
      </c>
      <c r="AY63" s="259" t="s">
        <v>1151</v>
      </c>
      <c r="AZ63" s="260">
        <v>0.20028599831308555</v>
      </c>
      <c r="BA63" s="249">
        <v>5910.7</v>
      </c>
      <c r="BB63" s="485">
        <v>43616</v>
      </c>
      <c r="BC63" s="259"/>
      <c r="BD63" s="260"/>
      <c r="BE63" s="249"/>
      <c r="BF63" s="485"/>
      <c r="BG63" s="260">
        <v>0.56241687892110903</v>
      </c>
      <c r="BH63" s="263">
        <v>5.2406390628671868</v>
      </c>
      <c r="BI63" s="264">
        <v>0.43758312107889097</v>
      </c>
      <c r="BJ63" s="264">
        <v>0</v>
      </c>
      <c r="BK63" s="264">
        <v>0</v>
      </c>
      <c r="BL63" s="264">
        <v>0</v>
      </c>
      <c r="BM63" s="264">
        <v>0.56241687892110903</v>
      </c>
      <c r="BN63" s="265"/>
      <c r="BO63" s="683">
        <v>0.66085222999999993</v>
      </c>
      <c r="BP63" s="266"/>
      <c r="BQ63" s="419" t="s">
        <v>98</v>
      </c>
      <c r="BR63" s="246">
        <v>1</v>
      </c>
      <c r="BS63" s="246"/>
      <c r="BT63" s="481"/>
      <c r="BU63" s="246"/>
      <c r="BV63" s="246">
        <v>0</v>
      </c>
      <c r="BW63" s="246">
        <v>1</v>
      </c>
      <c r="BX63" s="246"/>
      <c r="BY63" s="246">
        <v>1</v>
      </c>
      <c r="BZ63" s="304">
        <v>0</v>
      </c>
      <c r="CA63" s="563" t="s">
        <v>619</v>
      </c>
      <c r="CB63" s="563" t="s">
        <v>620</v>
      </c>
      <c r="CC63" s="312" t="s">
        <v>735</v>
      </c>
      <c r="CD63" s="560" t="s">
        <v>621</v>
      </c>
      <c r="CE63" s="563" t="s">
        <v>284</v>
      </c>
      <c r="CF63" s="563" t="s">
        <v>285</v>
      </c>
      <c r="CG63" s="312" t="s">
        <v>286</v>
      </c>
      <c r="CH63" s="563" t="s">
        <v>287</v>
      </c>
      <c r="CI63" s="313" t="s">
        <v>110</v>
      </c>
      <c r="CJ63" s="313" t="s">
        <v>1025</v>
      </c>
      <c r="CK63" s="313" t="s">
        <v>1026</v>
      </c>
      <c r="CL63" s="313" t="s">
        <v>1027</v>
      </c>
      <c r="CM63" s="313" t="s">
        <v>1028</v>
      </c>
      <c r="CN63" s="562" t="s">
        <v>587</v>
      </c>
      <c r="CO63" s="562"/>
      <c r="CP63" s="563" t="s">
        <v>782</v>
      </c>
      <c r="CQ63" s="304" t="s">
        <v>422</v>
      </c>
      <c r="CR63" s="304" t="s">
        <v>55</v>
      </c>
      <c r="CS63" s="564"/>
      <c r="CT63" s="299"/>
      <c r="CU63" s="299" t="s">
        <v>93</v>
      </c>
      <c r="CV63" s="299"/>
      <c r="CW63" s="299"/>
      <c r="CX63" s="299"/>
      <c r="CY63" s="299"/>
      <c r="CZ63" s="272" t="s">
        <v>93</v>
      </c>
      <c r="DA63" s="273"/>
      <c r="DB63" s="274"/>
      <c r="DC63" s="275"/>
      <c r="DD63" s="275"/>
      <c r="DE63" s="275"/>
      <c r="DF63" s="275"/>
      <c r="DG63" s="275"/>
      <c r="DH63" s="275"/>
      <c r="DI63" s="275"/>
      <c r="DJ63" s="276"/>
      <c r="DK63" s="271"/>
      <c r="DL63" s="277"/>
      <c r="DM63" s="278"/>
      <c r="DN63" s="278"/>
      <c r="DO63" s="278"/>
      <c r="DP63" s="279"/>
      <c r="DQ63" s="280"/>
      <c r="DS63" s="417">
        <v>10121</v>
      </c>
    </row>
    <row r="64" spans="1:16285" s="560" customFormat="1" ht="20.25" customHeight="1">
      <c r="A64" s="555">
        <v>10003</v>
      </c>
      <c r="B64" s="658" t="s">
        <v>308</v>
      </c>
      <c r="C64" s="563" t="s">
        <v>55</v>
      </c>
      <c r="D64" s="563" t="s">
        <v>112</v>
      </c>
      <c r="E64" s="404" t="s">
        <v>89</v>
      </c>
      <c r="F64" s="658" t="s">
        <v>1346</v>
      </c>
      <c r="G64" s="658"/>
      <c r="H64" s="563"/>
      <c r="I64" s="563" t="s">
        <v>283</v>
      </c>
      <c r="J64" s="563" t="s">
        <v>140</v>
      </c>
      <c r="K64" s="563" t="s">
        <v>114</v>
      </c>
      <c r="L64" s="300">
        <v>1</v>
      </c>
      <c r="M64" s="301" t="s">
        <v>93</v>
      </c>
      <c r="N64" s="301" t="s">
        <v>305</v>
      </c>
      <c r="O64" s="302"/>
      <c r="P64" s="303"/>
      <c r="Q64" s="303"/>
      <c r="R64" s="302"/>
      <c r="S64" s="304">
        <v>1985</v>
      </c>
      <c r="T64" s="248">
        <v>3.2</v>
      </c>
      <c r="U64" s="248">
        <v>19.213649999999998</v>
      </c>
      <c r="V64" s="248">
        <v>19.213649999999998</v>
      </c>
      <c r="W64" s="305"/>
      <c r="X64" s="260">
        <v>0.60042656249999982</v>
      </c>
      <c r="Y64" s="307">
        <v>2</v>
      </c>
      <c r="Z64" s="307">
        <v>9</v>
      </c>
      <c r="AA64" s="248">
        <v>2.1395444444444442</v>
      </c>
      <c r="AB64" s="306">
        <v>0.55950872912854677</v>
      </c>
      <c r="AC64" s="308">
        <v>401</v>
      </c>
      <c r="AD64" s="309">
        <v>35674</v>
      </c>
      <c r="AE64" s="302" t="s">
        <v>94</v>
      </c>
      <c r="AF64" s="627">
        <v>26.300000009999998</v>
      </c>
      <c r="AG64" s="418"/>
      <c r="AH64" s="413">
        <v>41820</v>
      </c>
      <c r="AI64" s="414">
        <v>27.5</v>
      </c>
      <c r="AJ64" s="254"/>
      <c r="AK64" s="254" t="s">
        <v>1103</v>
      </c>
      <c r="AL64" s="254" t="s">
        <v>1561</v>
      </c>
      <c r="AM64" s="255">
        <v>8.5000000000000006E-2</v>
      </c>
      <c r="AN64" s="258">
        <v>6.1388441041297176E-2</v>
      </c>
      <c r="AO64" s="255" t="s">
        <v>1558</v>
      </c>
      <c r="AP64" s="310">
        <v>67.053995466764519</v>
      </c>
      <c r="AQ64" s="310">
        <v>81.240403434010744</v>
      </c>
      <c r="AR64" s="563"/>
      <c r="AS64" s="311"/>
      <c r="AT64" s="258">
        <v>0.21156693003145136</v>
      </c>
      <c r="AU64" s="259" t="s">
        <v>1152</v>
      </c>
      <c r="AV64" s="260">
        <v>0.33117697249320288</v>
      </c>
      <c r="AW64" s="249">
        <v>6504.85</v>
      </c>
      <c r="AX64" s="485">
        <v>41851</v>
      </c>
      <c r="AY64" s="259" t="s">
        <v>1153</v>
      </c>
      <c r="AZ64" s="260">
        <v>0.26823103482596122</v>
      </c>
      <c r="BA64" s="249">
        <v>4356.3</v>
      </c>
      <c r="BB64" s="485">
        <v>42155</v>
      </c>
      <c r="BC64" s="259" t="s">
        <v>1154</v>
      </c>
      <c r="BD64" s="260">
        <v>0.16240480719150277</v>
      </c>
      <c r="BE64" s="249">
        <v>3330</v>
      </c>
      <c r="BF64" s="485">
        <v>42094</v>
      </c>
      <c r="BG64" s="260">
        <v>0.52452032799598192</v>
      </c>
      <c r="BH64" s="263">
        <v>0.3160382802188349</v>
      </c>
      <c r="BI64" s="264">
        <v>0.43209482303737939</v>
      </c>
      <c r="BJ64" s="264">
        <v>0.45043563543042181</v>
      </c>
      <c r="BK64" s="264">
        <v>0.11746954153219874</v>
      </c>
      <c r="BL64" s="264">
        <v>0</v>
      </c>
      <c r="BM64" s="264">
        <v>0</v>
      </c>
      <c r="BN64" s="265"/>
      <c r="BO64" s="683">
        <v>0.99544049000000001</v>
      </c>
      <c r="BP64" s="266"/>
      <c r="BQ64" s="419" t="s">
        <v>98</v>
      </c>
      <c r="BR64" s="246">
        <v>1</v>
      </c>
      <c r="BS64" s="246"/>
      <c r="BT64" s="481"/>
      <c r="BU64" s="246"/>
      <c r="BV64" s="246">
        <v>0</v>
      </c>
      <c r="BW64" s="246">
        <v>1</v>
      </c>
      <c r="BX64" s="246"/>
      <c r="BY64" s="246">
        <v>1</v>
      </c>
      <c r="BZ64" s="304">
        <v>0</v>
      </c>
      <c r="CA64" s="563" t="s">
        <v>619</v>
      </c>
      <c r="CB64" s="563" t="s">
        <v>620</v>
      </c>
      <c r="CC64" s="312" t="s">
        <v>735</v>
      </c>
      <c r="CD64" s="560" t="s">
        <v>621</v>
      </c>
      <c r="CE64" s="563" t="s">
        <v>284</v>
      </c>
      <c r="CF64" s="563" t="s">
        <v>285</v>
      </c>
      <c r="CG64" s="312" t="s">
        <v>286</v>
      </c>
      <c r="CH64" s="563" t="s">
        <v>287</v>
      </c>
      <c r="CI64" s="313" t="s">
        <v>1020</v>
      </c>
      <c r="CJ64" s="313" t="s">
        <v>1021</v>
      </c>
      <c r="CK64" s="313" t="s">
        <v>1022</v>
      </c>
      <c r="CL64" s="313" t="s">
        <v>1023</v>
      </c>
      <c r="CM64" s="313" t="s">
        <v>1024</v>
      </c>
      <c r="CN64" s="562" t="s">
        <v>820</v>
      </c>
      <c r="CO64" s="562"/>
      <c r="CP64" s="564" t="s">
        <v>308</v>
      </c>
      <c r="CQ64" s="304" t="s">
        <v>422</v>
      </c>
      <c r="CR64" s="304" t="s">
        <v>55</v>
      </c>
      <c r="CS64" s="564"/>
      <c r="CT64" s="299"/>
      <c r="CU64" s="299" t="s">
        <v>93</v>
      </c>
      <c r="CV64" s="299"/>
      <c r="CW64" s="299"/>
      <c r="CX64" s="299"/>
      <c r="CY64" s="299"/>
      <c r="CZ64" s="272" t="s">
        <v>93</v>
      </c>
      <c r="DA64" s="273"/>
      <c r="DB64" s="274"/>
      <c r="DC64" s="275"/>
      <c r="DD64" s="275"/>
      <c r="DE64" s="275"/>
      <c r="DF64" s="275"/>
      <c r="DG64" s="275"/>
      <c r="DH64" s="275"/>
      <c r="DI64" s="275"/>
      <c r="DJ64" s="276"/>
      <c r="DK64" s="271"/>
      <c r="DL64" s="277"/>
      <c r="DM64" s="278"/>
      <c r="DN64" s="278"/>
      <c r="DO64" s="278"/>
      <c r="DP64" s="279"/>
      <c r="DQ64" s="280"/>
      <c r="DS64" s="417">
        <v>10003</v>
      </c>
      <c r="DU64" s="314"/>
    </row>
    <row r="65" spans="1:125" s="560" customFormat="1" ht="20.25" customHeight="1">
      <c r="A65" s="555">
        <v>10007</v>
      </c>
      <c r="B65" s="658" t="s">
        <v>311</v>
      </c>
      <c r="C65" s="563" t="s">
        <v>55</v>
      </c>
      <c r="D65" s="563" t="s">
        <v>112</v>
      </c>
      <c r="E65" s="404" t="s">
        <v>89</v>
      </c>
      <c r="F65" s="658" t="s">
        <v>1282</v>
      </c>
      <c r="G65" s="658"/>
      <c r="H65" s="563"/>
      <c r="I65" s="563" t="s">
        <v>299</v>
      </c>
      <c r="J65" s="563" t="s">
        <v>140</v>
      </c>
      <c r="K65" s="563" t="s">
        <v>114</v>
      </c>
      <c r="L65" s="300">
        <v>1</v>
      </c>
      <c r="M65" s="301" t="s">
        <v>93</v>
      </c>
      <c r="N65" s="301" t="s">
        <v>837</v>
      </c>
      <c r="O65" s="302"/>
      <c r="P65" s="303"/>
      <c r="Q65" s="303"/>
      <c r="R65" s="302"/>
      <c r="S65" s="304">
        <v>1991</v>
      </c>
      <c r="T65" s="248">
        <v>2</v>
      </c>
      <c r="U65" s="248">
        <v>19.3889</v>
      </c>
      <c r="V65" s="248">
        <v>19.3889</v>
      </c>
      <c r="W65" s="305"/>
      <c r="X65" s="260">
        <v>0.969445</v>
      </c>
      <c r="Y65" s="307">
        <v>2</v>
      </c>
      <c r="Z65" s="307">
        <v>10</v>
      </c>
      <c r="AA65" s="248">
        <v>1.9693499999999997</v>
      </c>
      <c r="AB65" s="306">
        <v>0.67641607637037604</v>
      </c>
      <c r="AC65" s="308">
        <v>414</v>
      </c>
      <c r="AD65" s="309">
        <v>35674</v>
      </c>
      <c r="AE65" s="302" t="s">
        <v>306</v>
      </c>
      <c r="AF65" s="627"/>
      <c r="AG65" s="418"/>
      <c r="AH65" s="413"/>
      <c r="AI65" s="414"/>
      <c r="AJ65" s="254"/>
      <c r="AK65" s="254"/>
      <c r="AL65" s="254"/>
      <c r="AM65" s="255"/>
      <c r="AN65" s="415"/>
      <c r="AO65" s="255"/>
      <c r="AP65" s="257"/>
      <c r="AQ65" s="310"/>
      <c r="AR65" s="563"/>
      <c r="AS65" s="311"/>
      <c r="AT65" s="258"/>
      <c r="AU65" s="259"/>
      <c r="AV65" s="264"/>
      <c r="AW65" s="285"/>
      <c r="AX65" s="262"/>
      <c r="AY65" s="259"/>
      <c r="AZ65" s="264"/>
      <c r="BA65" s="285"/>
      <c r="BB65" s="262"/>
      <c r="BC65" s="259"/>
      <c r="BD65" s="264"/>
      <c r="BE65" s="285"/>
      <c r="BF65" s="262"/>
      <c r="BG65" s="260"/>
      <c r="BH65" s="263"/>
      <c r="BI65" s="264"/>
      <c r="BJ65" s="264"/>
      <c r="BK65" s="264"/>
      <c r="BL65" s="264"/>
      <c r="BM65" s="264"/>
      <c r="BN65" s="265"/>
      <c r="BO65" s="683">
        <v>0.69661558999999995</v>
      </c>
      <c r="BP65" s="266"/>
      <c r="BQ65" s="419" t="s">
        <v>98</v>
      </c>
      <c r="BR65" s="246">
        <v>1</v>
      </c>
      <c r="BS65" s="246"/>
      <c r="BT65" s="481"/>
      <c r="BU65" s="246"/>
      <c r="BV65" s="246">
        <v>0</v>
      </c>
      <c r="BW65" s="246">
        <v>1</v>
      </c>
      <c r="BX65" s="246"/>
      <c r="BY65" s="246">
        <v>1</v>
      </c>
      <c r="BZ65" s="304">
        <v>0</v>
      </c>
      <c r="CA65" s="562" t="s">
        <v>134</v>
      </c>
      <c r="CB65" s="562" t="s">
        <v>135</v>
      </c>
      <c r="CC65" s="562" t="s">
        <v>136</v>
      </c>
      <c r="CD65" s="568" t="s">
        <v>137</v>
      </c>
      <c r="CE65" s="562" t="s">
        <v>134</v>
      </c>
      <c r="CF65" s="562" t="s">
        <v>135</v>
      </c>
      <c r="CG65" s="562" t="s">
        <v>136</v>
      </c>
      <c r="CH65" s="562" t="s">
        <v>137</v>
      </c>
      <c r="CI65" s="313" t="s">
        <v>312</v>
      </c>
      <c r="CJ65" s="313" t="s">
        <v>313</v>
      </c>
      <c r="CK65" s="313" t="s">
        <v>314</v>
      </c>
      <c r="CL65" s="313" t="s">
        <v>315</v>
      </c>
      <c r="CM65" s="313"/>
      <c r="CN65" s="562" t="s">
        <v>821</v>
      </c>
      <c r="CO65" s="562"/>
      <c r="CP65" s="564" t="s">
        <v>311</v>
      </c>
      <c r="CQ65" s="304" t="s">
        <v>422</v>
      </c>
      <c r="CR65" s="304" t="s">
        <v>55</v>
      </c>
      <c r="CS65" s="564"/>
      <c r="CT65" s="299"/>
      <c r="CU65" s="299" t="s">
        <v>93</v>
      </c>
      <c r="CV65" s="299"/>
      <c r="CW65" s="299"/>
      <c r="CX65" s="299"/>
      <c r="CY65" s="299"/>
      <c r="CZ65" s="272" t="s">
        <v>93</v>
      </c>
      <c r="DA65" s="273"/>
      <c r="DB65" s="274"/>
      <c r="DC65" s="275"/>
      <c r="DD65" s="275"/>
      <c r="DE65" s="275"/>
      <c r="DF65" s="275"/>
      <c r="DG65" s="275"/>
      <c r="DH65" s="275"/>
      <c r="DI65" s="275"/>
      <c r="DJ65" s="276"/>
      <c r="DK65" s="271"/>
      <c r="DL65" s="277"/>
      <c r="DM65" s="278"/>
      <c r="DN65" s="278"/>
      <c r="DO65" s="278"/>
      <c r="DP65" s="279"/>
      <c r="DQ65" s="280"/>
      <c r="DS65" s="417">
        <v>10007</v>
      </c>
    </row>
    <row r="66" spans="1:125" s="560" customFormat="1" ht="20.25" customHeight="1">
      <c r="A66" s="555">
        <v>10020</v>
      </c>
      <c r="B66" s="658" t="s">
        <v>316</v>
      </c>
      <c r="C66" s="563" t="s">
        <v>55</v>
      </c>
      <c r="D66" s="563" t="s">
        <v>112</v>
      </c>
      <c r="E66" s="404" t="s">
        <v>89</v>
      </c>
      <c r="F66" s="658" t="s">
        <v>1281</v>
      </c>
      <c r="G66" s="658"/>
      <c r="H66" s="563"/>
      <c r="I66" s="563" t="s">
        <v>278</v>
      </c>
      <c r="J66" s="563" t="s">
        <v>317</v>
      </c>
      <c r="K66" s="563" t="s">
        <v>114</v>
      </c>
      <c r="L66" s="300">
        <v>1</v>
      </c>
      <c r="M66" s="301" t="s">
        <v>93</v>
      </c>
      <c r="N66" s="301" t="s">
        <v>305</v>
      </c>
      <c r="O66" s="302"/>
      <c r="P66" s="303"/>
      <c r="Q66" s="303"/>
      <c r="R66" s="302"/>
      <c r="S66" s="304">
        <v>2004</v>
      </c>
      <c r="T66" s="248">
        <v>5.8</v>
      </c>
      <c r="U66" s="248">
        <v>30.756499999999999</v>
      </c>
      <c r="V66" s="248">
        <v>30.756499999999999</v>
      </c>
      <c r="W66" s="305"/>
      <c r="X66" s="260">
        <v>0.53028448275862072</v>
      </c>
      <c r="Y66" s="307">
        <v>4</v>
      </c>
      <c r="Z66" s="307">
        <v>5</v>
      </c>
      <c r="AA66" s="248">
        <v>6.1513</v>
      </c>
      <c r="AB66" s="306">
        <v>0.13626387918001073</v>
      </c>
      <c r="AC66" s="308">
        <v>278</v>
      </c>
      <c r="AD66" s="309">
        <v>37653</v>
      </c>
      <c r="AE66" s="302" t="s">
        <v>94</v>
      </c>
      <c r="AF66" s="627">
        <v>47.956282109999997</v>
      </c>
      <c r="AG66" s="418"/>
      <c r="AH66" s="413">
        <v>41639</v>
      </c>
      <c r="AI66" s="414">
        <v>47.5</v>
      </c>
      <c r="AJ66" s="254"/>
      <c r="AK66" s="254" t="s">
        <v>312</v>
      </c>
      <c r="AL66" s="254" t="s">
        <v>1183</v>
      </c>
      <c r="AM66" s="255">
        <v>7.7499999999999999E-2</v>
      </c>
      <c r="AN66" s="258">
        <v>8.6193253899848665E-2</v>
      </c>
      <c r="AO66" s="255" t="s">
        <v>623</v>
      </c>
      <c r="AP66" s="310">
        <v>119.8837955311519</v>
      </c>
      <c r="AQ66" s="310">
        <v>136.0083142322423</v>
      </c>
      <c r="AR66" s="563"/>
      <c r="AS66" s="311"/>
      <c r="AT66" s="258">
        <v>0.13450123621503479</v>
      </c>
      <c r="AU66" s="259" t="s">
        <v>318</v>
      </c>
      <c r="AV66" s="260">
        <v>0.29251963542848158</v>
      </c>
      <c r="AW66" s="249">
        <v>8366</v>
      </c>
      <c r="AX66" s="485">
        <v>42369</v>
      </c>
      <c r="AY66" s="259" t="s">
        <v>1156</v>
      </c>
      <c r="AZ66" s="260">
        <v>0.2640911170908371</v>
      </c>
      <c r="BA66" s="249">
        <v>8672.2999999999993</v>
      </c>
      <c r="BB66" s="485">
        <v>44255</v>
      </c>
      <c r="BC66" s="259" t="s">
        <v>319</v>
      </c>
      <c r="BD66" s="260">
        <v>0.15681426570778306</v>
      </c>
      <c r="BE66" s="249">
        <v>5031.7</v>
      </c>
      <c r="BF66" s="485">
        <v>42582</v>
      </c>
      <c r="BG66" s="260">
        <v>1</v>
      </c>
      <c r="BH66" s="263">
        <v>2.2491478551520134</v>
      </c>
      <c r="BI66" s="264">
        <v>0</v>
      </c>
      <c r="BJ66" s="264">
        <v>0.28632584337570716</v>
      </c>
      <c r="BK66" s="264">
        <v>0.29565168497539224</v>
      </c>
      <c r="BL66" s="264">
        <v>0.15887800758129025</v>
      </c>
      <c r="BM66" s="264">
        <v>0.25914446406761038</v>
      </c>
      <c r="BN66" s="265"/>
      <c r="BO66" s="683">
        <v>1.9789160100000001</v>
      </c>
      <c r="BP66" s="266"/>
      <c r="BQ66" s="419" t="s">
        <v>98</v>
      </c>
      <c r="BR66" s="246">
        <v>1</v>
      </c>
      <c r="BS66" s="246"/>
      <c r="BT66" s="481"/>
      <c r="BU66" s="246"/>
      <c r="BV66" s="246">
        <v>0</v>
      </c>
      <c r="BW66" s="246">
        <v>1</v>
      </c>
      <c r="BX66" s="246"/>
      <c r="BY66" s="246">
        <v>0</v>
      </c>
      <c r="BZ66" s="304">
        <v>0</v>
      </c>
      <c r="CA66" s="563" t="s">
        <v>619</v>
      </c>
      <c r="CB66" s="563" t="s">
        <v>620</v>
      </c>
      <c r="CC66" s="312" t="s">
        <v>735</v>
      </c>
      <c r="CD66" s="560" t="s">
        <v>621</v>
      </c>
      <c r="CE66" s="563" t="s">
        <v>284</v>
      </c>
      <c r="CF66" s="563" t="s">
        <v>285</v>
      </c>
      <c r="CG66" s="312" t="s">
        <v>286</v>
      </c>
      <c r="CH66" s="563" t="s">
        <v>287</v>
      </c>
      <c r="CI66" s="313" t="s">
        <v>263</v>
      </c>
      <c r="CJ66" s="313" t="s">
        <v>320</v>
      </c>
      <c r="CK66" s="313" t="s">
        <v>321</v>
      </c>
      <c r="CL66" s="313"/>
      <c r="CM66" s="313"/>
      <c r="CN66" s="562" t="s">
        <v>586</v>
      </c>
      <c r="CO66" s="562"/>
      <c r="CP66" s="315" t="s">
        <v>316</v>
      </c>
      <c r="CQ66" s="304" t="s">
        <v>422</v>
      </c>
      <c r="CR66" s="304" t="s">
        <v>55</v>
      </c>
      <c r="CS66" s="564"/>
      <c r="CT66" s="299"/>
      <c r="CU66" s="299"/>
      <c r="CV66" s="299"/>
      <c r="CW66" s="299"/>
      <c r="CX66" s="299"/>
      <c r="CY66" s="299"/>
      <c r="CZ66" s="272" t="s">
        <v>93</v>
      </c>
      <c r="DA66" s="273"/>
      <c r="DB66" s="274"/>
      <c r="DC66" s="275"/>
      <c r="DD66" s="275"/>
      <c r="DE66" s="275"/>
      <c r="DF66" s="275"/>
      <c r="DG66" s="275"/>
      <c r="DH66" s="275"/>
      <c r="DI66" s="275"/>
      <c r="DJ66" s="276"/>
      <c r="DK66" s="271"/>
      <c r="DL66" s="277"/>
      <c r="DM66" s="278"/>
      <c r="DN66" s="278"/>
      <c r="DO66" s="278"/>
      <c r="DP66" s="279"/>
      <c r="DQ66" s="280"/>
      <c r="DS66" s="417">
        <v>10020</v>
      </c>
    </row>
    <row r="67" spans="1:125" s="560" customFormat="1" ht="20.25" customHeight="1">
      <c r="A67" s="555">
        <v>10192</v>
      </c>
      <c r="B67" s="658" t="s">
        <v>1309</v>
      </c>
      <c r="C67" s="563" t="s">
        <v>55</v>
      </c>
      <c r="D67" s="563" t="s">
        <v>112</v>
      </c>
      <c r="E67" s="404" t="s">
        <v>89</v>
      </c>
      <c r="F67" s="658" t="s">
        <v>1347</v>
      </c>
      <c r="G67" s="658" t="s">
        <v>1247</v>
      </c>
      <c r="H67" s="563"/>
      <c r="I67" s="563" t="s">
        <v>278</v>
      </c>
      <c r="J67" s="563" t="s">
        <v>317</v>
      </c>
      <c r="K67" s="563" t="s">
        <v>114</v>
      </c>
      <c r="L67" s="300">
        <v>0.5</v>
      </c>
      <c r="M67" s="301" t="s">
        <v>775</v>
      </c>
      <c r="N67" s="301" t="s">
        <v>837</v>
      </c>
      <c r="O67" s="302"/>
      <c r="P67" s="303"/>
      <c r="Q67" s="303"/>
      <c r="R67" s="302"/>
      <c r="S67" s="304">
        <v>2014</v>
      </c>
      <c r="T67" s="248"/>
      <c r="U67" s="248">
        <v>19.364900000000002</v>
      </c>
      <c r="V67" s="248">
        <v>9.6824500000000011</v>
      </c>
      <c r="W67" s="305"/>
      <c r="X67" s="260"/>
      <c r="Y67" s="307">
        <v>1</v>
      </c>
      <c r="Z67" s="307">
        <v>2</v>
      </c>
      <c r="AA67" s="248"/>
      <c r="AB67" s="306"/>
      <c r="AC67" s="308"/>
      <c r="AD67" s="309">
        <v>39417</v>
      </c>
      <c r="AE67" s="302" t="s">
        <v>94</v>
      </c>
      <c r="AF67" s="627">
        <v>14.66342815</v>
      </c>
      <c r="AG67" s="418"/>
      <c r="AH67" s="413">
        <v>41820</v>
      </c>
      <c r="AI67" s="414">
        <v>7.3125</v>
      </c>
      <c r="AJ67" s="254"/>
      <c r="AK67" s="254"/>
      <c r="AL67" s="254" t="s">
        <v>110</v>
      </c>
      <c r="AM67" s="255">
        <v>7.7499999999999999E-2</v>
      </c>
      <c r="AN67" s="258">
        <v>5.9077181075149879E-2</v>
      </c>
      <c r="AO67" s="255"/>
      <c r="AP67" s="310">
        <v>95.688434152136679</v>
      </c>
      <c r="AQ67" s="310">
        <v>94.978760540978783</v>
      </c>
      <c r="AR67" s="563"/>
      <c r="AS67" s="311"/>
      <c r="AT67" s="258">
        <v>-7.4165035455546705E-3</v>
      </c>
      <c r="AU67" s="259" t="s">
        <v>1097</v>
      </c>
      <c r="AV67" s="260">
        <v>0.8</v>
      </c>
      <c r="AW67" s="249">
        <v>15587</v>
      </c>
      <c r="AX67" s="485">
        <v>43951</v>
      </c>
      <c r="AY67" s="259"/>
      <c r="AZ67" s="260"/>
      <c r="BA67" s="249"/>
      <c r="BB67" s="485"/>
      <c r="BC67" s="259"/>
      <c r="BD67" s="260"/>
      <c r="BE67" s="249"/>
      <c r="BF67" s="485"/>
      <c r="BG67" s="260">
        <v>0.8</v>
      </c>
      <c r="BH67" s="263">
        <v>5.3</v>
      </c>
      <c r="BI67" s="264">
        <v>0.2</v>
      </c>
      <c r="BJ67" s="264">
        <v>0</v>
      </c>
      <c r="BK67" s="264">
        <v>0</v>
      </c>
      <c r="BL67" s="264">
        <v>0</v>
      </c>
      <c r="BM67" s="264">
        <v>0.8</v>
      </c>
      <c r="BN67" s="265"/>
      <c r="BO67" s="683">
        <v>0.46472620000000003</v>
      </c>
      <c r="BP67" s="266"/>
      <c r="BQ67" s="419" t="s">
        <v>98</v>
      </c>
      <c r="BR67" s="246">
        <v>0.5</v>
      </c>
      <c r="BS67" s="246"/>
      <c r="BT67" s="565"/>
      <c r="BU67" s="246">
        <v>0.5</v>
      </c>
      <c r="BV67" s="246">
        <v>0</v>
      </c>
      <c r="BW67" s="246">
        <v>1</v>
      </c>
      <c r="BX67" s="246"/>
      <c r="BY67" s="246">
        <v>0</v>
      </c>
      <c r="BZ67" s="304">
        <v>0</v>
      </c>
      <c r="CA67" s="563" t="s">
        <v>619</v>
      </c>
      <c r="CB67" s="563" t="s">
        <v>620</v>
      </c>
      <c r="CC67" s="312" t="s">
        <v>735</v>
      </c>
      <c r="CD67" s="560" t="s">
        <v>621</v>
      </c>
      <c r="CE67" s="563" t="s">
        <v>284</v>
      </c>
      <c r="CF67" s="563" t="s">
        <v>285</v>
      </c>
      <c r="CG67" s="312" t="s">
        <v>286</v>
      </c>
      <c r="CH67" s="563" t="s">
        <v>287</v>
      </c>
      <c r="CI67" s="313"/>
      <c r="CJ67" s="313"/>
      <c r="CK67" s="313"/>
      <c r="CL67" s="313"/>
      <c r="CM67" s="313"/>
      <c r="CN67" s="394" t="s">
        <v>1319</v>
      </c>
      <c r="CO67" s="562" t="s">
        <v>573</v>
      </c>
      <c r="CP67" s="563" t="s">
        <v>1309</v>
      </c>
      <c r="CQ67" s="304" t="s">
        <v>422</v>
      </c>
      <c r="CR67" s="304" t="s">
        <v>55</v>
      </c>
      <c r="CS67" s="564"/>
      <c r="CT67" s="565"/>
      <c r="CU67" s="565"/>
      <c r="CV67" s="565"/>
      <c r="CW67" s="565"/>
      <c r="CX67" s="565"/>
      <c r="CY67" s="565"/>
      <c r="CZ67" s="272" t="s">
        <v>509</v>
      </c>
      <c r="DA67" s="565"/>
      <c r="DB67" s="565"/>
      <c r="DC67" s="565"/>
      <c r="DD67" s="565"/>
      <c r="DE67" s="565"/>
      <c r="DF67" s="565"/>
      <c r="DG67" s="565"/>
      <c r="DH67" s="565"/>
      <c r="DI67" s="565"/>
      <c r="DJ67" s="565"/>
      <c r="DK67" s="565"/>
      <c r="DL67" s="565"/>
      <c r="DM67" s="565"/>
      <c r="DN67" s="565"/>
      <c r="DO67" s="565"/>
      <c r="DP67" s="565"/>
      <c r="DQ67" s="565"/>
      <c r="DS67" s="417">
        <v>10192</v>
      </c>
    </row>
    <row r="68" spans="1:125" s="560" customFormat="1" ht="20.25" customHeight="1">
      <c r="A68" s="555">
        <v>10128</v>
      </c>
      <c r="B68" s="658" t="s">
        <v>1409</v>
      </c>
      <c r="C68" s="563" t="s">
        <v>55</v>
      </c>
      <c r="D68" s="563" t="s">
        <v>112</v>
      </c>
      <c r="E68" s="404" t="s">
        <v>89</v>
      </c>
      <c r="F68" s="658" t="s">
        <v>1250</v>
      </c>
      <c r="G68" s="658" t="s">
        <v>1251</v>
      </c>
      <c r="H68" s="563"/>
      <c r="I68" s="563" t="s">
        <v>278</v>
      </c>
      <c r="J68" s="563" t="s">
        <v>317</v>
      </c>
      <c r="K68" s="563" t="s">
        <v>114</v>
      </c>
      <c r="L68" s="300">
        <v>0.5</v>
      </c>
      <c r="M68" s="301" t="s">
        <v>775</v>
      </c>
      <c r="N68" s="301" t="s">
        <v>837</v>
      </c>
      <c r="O68" s="302"/>
      <c r="P68" s="303"/>
      <c r="Q68" s="303"/>
      <c r="R68" s="302" t="s">
        <v>131</v>
      </c>
      <c r="S68" s="304">
        <v>2012</v>
      </c>
      <c r="T68" s="248">
        <v>4.2729999999999997</v>
      </c>
      <c r="U68" s="248">
        <v>23.352</v>
      </c>
      <c r="V68" s="248">
        <v>11.676</v>
      </c>
      <c r="W68" s="305"/>
      <c r="X68" s="260">
        <v>0.54650128715188395</v>
      </c>
      <c r="Y68" s="307">
        <v>1</v>
      </c>
      <c r="Z68" s="307">
        <v>2</v>
      </c>
      <c r="AA68" s="248">
        <v>5.8380000000000001</v>
      </c>
      <c r="AB68" s="306">
        <v>4.7129391602399318E-2</v>
      </c>
      <c r="AC68" s="308">
        <v>111</v>
      </c>
      <c r="AD68" s="309">
        <v>39417</v>
      </c>
      <c r="AE68" s="302" t="s">
        <v>94</v>
      </c>
      <c r="AF68" s="627">
        <v>16.890740000000001</v>
      </c>
      <c r="AG68" s="418"/>
      <c r="AH68" s="413">
        <v>41820</v>
      </c>
      <c r="AI68" s="414">
        <v>11.65</v>
      </c>
      <c r="AJ68" s="254"/>
      <c r="AK68" s="254"/>
      <c r="AL68" s="254" t="s">
        <v>110</v>
      </c>
      <c r="AM68" s="255">
        <v>7.6249999999999998E-2</v>
      </c>
      <c r="AN68" s="258">
        <v>8.3001692051384371E-2</v>
      </c>
      <c r="AO68" s="255"/>
      <c r="AP68" s="310">
        <v>115.42883336544037</v>
      </c>
      <c r="AQ68" s="310">
        <v>120.46324157649501</v>
      </c>
      <c r="AR68" s="563"/>
      <c r="AS68" s="311"/>
      <c r="AT68" s="258">
        <v>4.361482364736393E-2</v>
      </c>
      <c r="AU68" s="259" t="s">
        <v>1562</v>
      </c>
      <c r="AV68" s="260">
        <v>0.5334835627872565</v>
      </c>
      <c r="AW68" s="249">
        <v>12506</v>
      </c>
      <c r="AX68" s="485">
        <v>44561</v>
      </c>
      <c r="AY68" s="259" t="s">
        <v>322</v>
      </c>
      <c r="AZ68" s="260">
        <v>0.4665164372127435</v>
      </c>
      <c r="BA68" s="249">
        <v>10846</v>
      </c>
      <c r="BB68" s="485">
        <v>42886</v>
      </c>
      <c r="BC68" s="259"/>
      <c r="BD68" s="260"/>
      <c r="BE68" s="249"/>
      <c r="BF68" s="485"/>
      <c r="BG68" s="260">
        <v>1</v>
      </c>
      <c r="BH68" s="263">
        <v>4.861799662774926</v>
      </c>
      <c r="BI68" s="264">
        <v>0</v>
      </c>
      <c r="BJ68" s="264">
        <v>0</v>
      </c>
      <c r="BK68" s="264">
        <v>0</v>
      </c>
      <c r="BL68" s="264">
        <v>0.4665164372127435</v>
      </c>
      <c r="BM68" s="264">
        <v>0.5334835627872565</v>
      </c>
      <c r="BN68" s="265"/>
      <c r="BO68" s="683">
        <v>0.20779288500000001</v>
      </c>
      <c r="BP68" s="266"/>
      <c r="BQ68" s="419" t="s">
        <v>98</v>
      </c>
      <c r="BR68" s="246">
        <v>0.5</v>
      </c>
      <c r="BS68" s="246"/>
      <c r="BT68" s="565"/>
      <c r="BU68" s="246">
        <v>0.5</v>
      </c>
      <c r="BV68" s="246">
        <v>0</v>
      </c>
      <c r="BW68" s="246">
        <v>1</v>
      </c>
      <c r="BX68" s="246"/>
      <c r="BY68" s="246">
        <v>0</v>
      </c>
      <c r="BZ68" s="304">
        <v>0</v>
      </c>
      <c r="CA68" s="563" t="s">
        <v>619</v>
      </c>
      <c r="CB68" s="563" t="s">
        <v>620</v>
      </c>
      <c r="CC68" s="312" t="s">
        <v>735</v>
      </c>
      <c r="CD68" s="560" t="s">
        <v>621</v>
      </c>
      <c r="CE68" s="563" t="s">
        <v>284</v>
      </c>
      <c r="CF68" s="563" t="s">
        <v>285</v>
      </c>
      <c r="CG68" s="312" t="s">
        <v>286</v>
      </c>
      <c r="CH68" s="563" t="s">
        <v>287</v>
      </c>
      <c r="CI68" s="313"/>
      <c r="CJ68" s="313"/>
      <c r="CK68" s="313"/>
      <c r="CL68" s="313"/>
      <c r="CM68" s="313"/>
      <c r="CN68" s="562" t="s">
        <v>575</v>
      </c>
      <c r="CO68" s="562" t="s">
        <v>573</v>
      </c>
      <c r="CP68" s="315" t="s">
        <v>323</v>
      </c>
      <c r="CQ68" s="304" t="s">
        <v>422</v>
      </c>
      <c r="CR68" s="304" t="s">
        <v>55</v>
      </c>
      <c r="CS68" s="564"/>
      <c r="CT68" s="299"/>
      <c r="CU68" s="299"/>
      <c r="CV68" s="299"/>
      <c r="CW68" s="299"/>
      <c r="CX68" s="299"/>
      <c r="CY68" s="299"/>
      <c r="CZ68" s="272" t="s">
        <v>509</v>
      </c>
      <c r="DA68" s="273"/>
      <c r="DB68" s="274"/>
      <c r="DC68" s="275"/>
      <c r="DD68" s="275"/>
      <c r="DE68" s="275"/>
      <c r="DF68" s="275"/>
      <c r="DG68" s="275"/>
      <c r="DH68" s="275"/>
      <c r="DI68" s="275"/>
      <c r="DJ68" s="276"/>
      <c r="DK68" s="271"/>
      <c r="DL68" s="277"/>
      <c r="DM68" s="278"/>
      <c r="DN68" s="278"/>
      <c r="DO68" s="278"/>
      <c r="DP68" s="279"/>
      <c r="DQ68" s="280"/>
      <c r="DS68" s="417">
        <v>10128</v>
      </c>
    </row>
    <row r="69" spans="1:125" s="560" customFormat="1" ht="20.25" customHeight="1">
      <c r="A69" s="555">
        <v>10130</v>
      </c>
      <c r="B69" s="658" t="s">
        <v>637</v>
      </c>
      <c r="C69" s="563" t="s">
        <v>55</v>
      </c>
      <c r="D69" s="563" t="s">
        <v>112</v>
      </c>
      <c r="E69" s="404" t="s">
        <v>89</v>
      </c>
      <c r="F69" s="658" t="s">
        <v>1252</v>
      </c>
      <c r="G69" s="658" t="s">
        <v>1247</v>
      </c>
      <c r="H69" s="563"/>
      <c r="I69" s="563" t="s">
        <v>278</v>
      </c>
      <c r="J69" s="563" t="s">
        <v>317</v>
      </c>
      <c r="K69" s="563" t="s">
        <v>114</v>
      </c>
      <c r="L69" s="300">
        <v>0.5</v>
      </c>
      <c r="M69" s="301" t="s">
        <v>775</v>
      </c>
      <c r="N69" s="301" t="s">
        <v>837</v>
      </c>
      <c r="O69" s="302"/>
      <c r="P69" s="303"/>
      <c r="Q69" s="303"/>
      <c r="R69" s="302"/>
      <c r="S69" s="304">
        <v>2012</v>
      </c>
      <c r="T69" s="248">
        <v>3.7551999999999999</v>
      </c>
      <c r="U69" s="248">
        <v>18.247199999999996</v>
      </c>
      <c r="V69" s="248">
        <v>9.1235999999999979</v>
      </c>
      <c r="W69" s="305"/>
      <c r="X69" s="260">
        <v>0.48591819343843196</v>
      </c>
      <c r="Y69" s="307">
        <v>1</v>
      </c>
      <c r="Z69" s="307">
        <v>4</v>
      </c>
      <c r="AA69" s="248">
        <v>2.2808999999999995</v>
      </c>
      <c r="AB69" s="306">
        <v>0.14511815511420934</v>
      </c>
      <c r="AC69" s="308">
        <v>150</v>
      </c>
      <c r="AD69" s="309">
        <v>39417</v>
      </c>
      <c r="AE69" s="302" t="s">
        <v>94</v>
      </c>
      <c r="AF69" s="627">
        <v>14.668561</v>
      </c>
      <c r="AG69" s="418"/>
      <c r="AH69" s="413">
        <v>41820</v>
      </c>
      <c r="AI69" s="414">
        <v>7.3375000000000004</v>
      </c>
      <c r="AJ69" s="254"/>
      <c r="AK69" s="254"/>
      <c r="AL69" s="254" t="s">
        <v>110</v>
      </c>
      <c r="AM69" s="255">
        <v>7.4999999999999997E-2</v>
      </c>
      <c r="AN69" s="258">
        <v>7.9872047435327845E-2</v>
      </c>
      <c r="AO69" s="255"/>
      <c r="AP69" s="310">
        <v>125.46612322330476</v>
      </c>
      <c r="AQ69" s="310">
        <v>129.19781658672338</v>
      </c>
      <c r="AR69" s="563"/>
      <c r="AS69" s="311"/>
      <c r="AT69" s="258">
        <v>2.974263703658829E-2</v>
      </c>
      <c r="AU69" s="259" t="s">
        <v>1562</v>
      </c>
      <c r="AV69" s="260">
        <v>0.34460322630986667</v>
      </c>
      <c r="AW69" s="249">
        <v>6345.4</v>
      </c>
      <c r="AX69" s="485">
        <v>43220</v>
      </c>
      <c r="AY69" s="259" t="s">
        <v>655</v>
      </c>
      <c r="AZ69" s="260">
        <v>0.22278560736500996</v>
      </c>
      <c r="BA69" s="249">
        <v>3910.1</v>
      </c>
      <c r="BB69" s="485">
        <v>43830</v>
      </c>
      <c r="BC69" s="259" t="s">
        <v>638</v>
      </c>
      <c r="BD69" s="260">
        <v>0.21790701998658946</v>
      </c>
      <c r="BE69" s="249">
        <v>4015.7</v>
      </c>
      <c r="BF69" s="485">
        <v>43769</v>
      </c>
      <c r="BG69" s="260">
        <v>1</v>
      </c>
      <c r="BH69" s="263">
        <v>4.0851792455062013</v>
      </c>
      <c r="BI69" s="264">
        <v>0</v>
      </c>
      <c r="BJ69" s="264">
        <v>0</v>
      </c>
      <c r="BK69" s="264">
        <v>0</v>
      </c>
      <c r="BL69" s="264">
        <v>0</v>
      </c>
      <c r="BM69" s="264">
        <v>1</v>
      </c>
      <c r="BN69" s="265"/>
      <c r="BO69" s="683">
        <v>0.54411880500000009</v>
      </c>
      <c r="BP69" s="266"/>
      <c r="BQ69" s="419" t="s">
        <v>98</v>
      </c>
      <c r="BR69" s="246">
        <v>0.5</v>
      </c>
      <c r="BS69" s="246"/>
      <c r="BT69" s="565"/>
      <c r="BU69" s="246">
        <v>0.5</v>
      </c>
      <c r="BV69" s="246">
        <v>0</v>
      </c>
      <c r="BW69" s="246">
        <v>1</v>
      </c>
      <c r="BX69" s="246"/>
      <c r="BY69" s="246">
        <v>0</v>
      </c>
      <c r="BZ69" s="304">
        <v>0</v>
      </c>
      <c r="CA69" s="563" t="s">
        <v>619</v>
      </c>
      <c r="CB69" s="563" t="s">
        <v>620</v>
      </c>
      <c r="CC69" s="312" t="s">
        <v>735</v>
      </c>
      <c r="CD69" s="565" t="s">
        <v>621</v>
      </c>
      <c r="CE69" s="563" t="s">
        <v>284</v>
      </c>
      <c r="CF69" s="563" t="s">
        <v>285</v>
      </c>
      <c r="CG69" s="312" t="s">
        <v>286</v>
      </c>
      <c r="CH69" s="563" t="s">
        <v>287</v>
      </c>
      <c r="CI69" s="313"/>
      <c r="CJ69" s="313"/>
      <c r="CK69" s="313"/>
      <c r="CL69" s="313"/>
      <c r="CM69" s="313"/>
      <c r="CN69" s="562" t="s">
        <v>695</v>
      </c>
      <c r="CO69" s="562" t="s">
        <v>573</v>
      </c>
      <c r="CP69" s="318" t="s">
        <v>637</v>
      </c>
      <c r="CQ69" s="304" t="s">
        <v>422</v>
      </c>
      <c r="CR69" s="304" t="s">
        <v>55</v>
      </c>
      <c r="CS69" s="564"/>
      <c r="CT69" s="299"/>
      <c r="CU69" s="299"/>
      <c r="CV69" s="299"/>
      <c r="CW69" s="299"/>
      <c r="CX69" s="299"/>
      <c r="CY69" s="299"/>
      <c r="CZ69" s="272" t="s">
        <v>93</v>
      </c>
      <c r="DA69" s="273"/>
      <c r="DB69" s="274"/>
      <c r="DC69" s="275"/>
      <c r="DD69" s="275"/>
      <c r="DE69" s="275"/>
      <c r="DF69" s="275"/>
      <c r="DG69" s="275"/>
      <c r="DH69" s="275"/>
      <c r="DI69" s="275"/>
      <c r="DJ69" s="276"/>
      <c r="DK69" s="271"/>
      <c r="DL69" s="277"/>
      <c r="DM69" s="278"/>
      <c r="DN69" s="278"/>
      <c r="DO69" s="278"/>
      <c r="DP69" s="279"/>
      <c r="DQ69" s="280"/>
      <c r="DS69" s="417">
        <v>10130</v>
      </c>
    </row>
    <row r="70" spans="1:125" s="560" customFormat="1" ht="20.25" customHeight="1">
      <c r="A70" s="555">
        <v>10129</v>
      </c>
      <c r="B70" s="658" t="s">
        <v>324</v>
      </c>
      <c r="C70" s="563" t="s">
        <v>55</v>
      </c>
      <c r="D70" s="563" t="s">
        <v>112</v>
      </c>
      <c r="E70" s="404" t="s">
        <v>89</v>
      </c>
      <c r="F70" s="658" t="s">
        <v>1254</v>
      </c>
      <c r="G70" s="658" t="s">
        <v>1247</v>
      </c>
      <c r="H70" s="563"/>
      <c r="I70" s="563" t="s">
        <v>278</v>
      </c>
      <c r="J70" s="563" t="s">
        <v>317</v>
      </c>
      <c r="K70" s="563" t="s">
        <v>114</v>
      </c>
      <c r="L70" s="300">
        <v>0.5</v>
      </c>
      <c r="M70" s="301" t="s">
        <v>775</v>
      </c>
      <c r="N70" s="301" t="s">
        <v>837</v>
      </c>
      <c r="O70" s="302"/>
      <c r="P70" s="303"/>
      <c r="Q70" s="303"/>
      <c r="R70" s="302"/>
      <c r="S70" s="304">
        <v>2012</v>
      </c>
      <c r="T70" s="248">
        <v>1.2450000000000001</v>
      </c>
      <c r="U70" s="248">
        <v>5.4649999999999999</v>
      </c>
      <c r="V70" s="248">
        <v>2.7324999999999999</v>
      </c>
      <c r="W70" s="305"/>
      <c r="X70" s="260">
        <v>0.43895582329317262</v>
      </c>
      <c r="Y70" s="307">
        <v>1</v>
      </c>
      <c r="Z70" s="307">
        <v>1</v>
      </c>
      <c r="AA70" s="248">
        <v>2.7324999999999999</v>
      </c>
      <c r="AB70" s="306">
        <v>6.9891484274416035E-2</v>
      </c>
      <c r="AC70" s="308">
        <v>34</v>
      </c>
      <c r="AD70" s="309">
        <v>39417</v>
      </c>
      <c r="AE70" s="302" t="s">
        <v>94</v>
      </c>
      <c r="AF70" s="627">
        <v>4.6074339999999996</v>
      </c>
      <c r="AG70" s="418"/>
      <c r="AH70" s="413">
        <v>41820</v>
      </c>
      <c r="AI70" s="414">
        <v>2.2999999999999998</v>
      </c>
      <c r="AJ70" s="254"/>
      <c r="AK70" s="254"/>
      <c r="AL70" s="254" t="s">
        <v>110</v>
      </c>
      <c r="AM70" s="255">
        <v>7.4999999999999997E-2</v>
      </c>
      <c r="AN70" s="258">
        <v>7.8910734261196144E-2</v>
      </c>
      <c r="AO70" s="255"/>
      <c r="AP70" s="310">
        <v>127.97544568777084</v>
      </c>
      <c r="AQ70" s="310">
        <v>135.52752685546875</v>
      </c>
      <c r="AR70" s="563"/>
      <c r="AS70" s="311"/>
      <c r="AT70" s="258">
        <v>5.9011954419155993E-2</v>
      </c>
      <c r="AU70" s="259" t="s">
        <v>325</v>
      </c>
      <c r="AV70" s="260">
        <v>1</v>
      </c>
      <c r="AW70" s="249">
        <v>5465</v>
      </c>
      <c r="AX70" s="485">
        <v>43830</v>
      </c>
      <c r="AY70" s="259"/>
      <c r="AZ70" s="260"/>
      <c r="BA70" s="249"/>
      <c r="BB70" s="485"/>
      <c r="BC70" s="259"/>
      <c r="BD70" s="260"/>
      <c r="BE70" s="249"/>
      <c r="BF70" s="485"/>
      <c r="BG70" s="260">
        <v>1</v>
      </c>
      <c r="BH70" s="263">
        <v>5</v>
      </c>
      <c r="BI70" s="264">
        <v>0</v>
      </c>
      <c r="BJ70" s="264">
        <v>0</v>
      </c>
      <c r="BK70" s="264">
        <v>0</v>
      </c>
      <c r="BL70" s="264">
        <v>0</v>
      </c>
      <c r="BM70" s="264">
        <v>1</v>
      </c>
      <c r="BN70" s="265"/>
      <c r="BO70" s="683">
        <v>0.16440799</v>
      </c>
      <c r="BP70" s="266"/>
      <c r="BQ70" s="419" t="s">
        <v>98</v>
      </c>
      <c r="BR70" s="246">
        <v>0.5</v>
      </c>
      <c r="BS70" s="246"/>
      <c r="BT70" s="565"/>
      <c r="BU70" s="246">
        <v>0.5</v>
      </c>
      <c r="BV70" s="246">
        <v>0</v>
      </c>
      <c r="BW70" s="246">
        <v>1</v>
      </c>
      <c r="BX70" s="246"/>
      <c r="BY70" s="246">
        <v>0</v>
      </c>
      <c r="BZ70" s="304">
        <v>0</v>
      </c>
      <c r="CA70" s="563" t="s">
        <v>619</v>
      </c>
      <c r="CB70" s="563" t="s">
        <v>620</v>
      </c>
      <c r="CC70" s="312" t="s">
        <v>735</v>
      </c>
      <c r="CD70" s="565" t="s">
        <v>621</v>
      </c>
      <c r="CE70" s="563" t="s">
        <v>284</v>
      </c>
      <c r="CF70" s="563" t="s">
        <v>285</v>
      </c>
      <c r="CG70" s="312" t="s">
        <v>286</v>
      </c>
      <c r="CH70" s="563" t="s">
        <v>287</v>
      </c>
      <c r="CI70" s="313"/>
      <c r="CJ70" s="313"/>
      <c r="CK70" s="313"/>
      <c r="CL70" s="313"/>
      <c r="CM70" s="313"/>
      <c r="CN70" s="562" t="s">
        <v>576</v>
      </c>
      <c r="CO70" s="562" t="s">
        <v>573</v>
      </c>
      <c r="CP70" s="315" t="s">
        <v>324</v>
      </c>
      <c r="CQ70" s="304" t="s">
        <v>422</v>
      </c>
      <c r="CR70" s="304" t="s">
        <v>55</v>
      </c>
      <c r="CS70" s="564"/>
      <c r="CT70" s="299"/>
      <c r="CU70" s="299" t="s">
        <v>93</v>
      </c>
      <c r="CV70" s="299"/>
      <c r="CW70" s="299"/>
      <c r="CX70" s="299"/>
      <c r="CY70" s="299"/>
      <c r="CZ70" s="272" t="s">
        <v>93</v>
      </c>
      <c r="DA70" s="273"/>
      <c r="DB70" s="274"/>
      <c r="DC70" s="275"/>
      <c r="DD70" s="275"/>
      <c r="DE70" s="275"/>
      <c r="DF70" s="275"/>
      <c r="DG70" s="275"/>
      <c r="DH70" s="275"/>
      <c r="DI70" s="275"/>
      <c r="DJ70" s="276"/>
      <c r="DK70" s="271"/>
      <c r="DL70" s="277"/>
      <c r="DM70" s="278"/>
      <c r="DN70" s="278"/>
      <c r="DO70" s="278"/>
      <c r="DP70" s="279"/>
      <c r="DQ70" s="280"/>
      <c r="DS70" s="417">
        <v>10129</v>
      </c>
      <c r="DU70" s="314"/>
    </row>
    <row r="71" spans="1:125" s="560" customFormat="1" ht="20.25" customHeight="1">
      <c r="A71" s="555">
        <v>10125</v>
      </c>
      <c r="B71" s="658" t="s">
        <v>326</v>
      </c>
      <c r="C71" s="563" t="s">
        <v>55</v>
      </c>
      <c r="D71" s="563" t="s">
        <v>112</v>
      </c>
      <c r="E71" s="404" t="s">
        <v>89</v>
      </c>
      <c r="F71" s="658" t="s">
        <v>1257</v>
      </c>
      <c r="G71" s="658" t="s">
        <v>1247</v>
      </c>
      <c r="H71" s="563"/>
      <c r="I71" s="563" t="s">
        <v>278</v>
      </c>
      <c r="J71" s="563" t="s">
        <v>317</v>
      </c>
      <c r="K71" s="563" t="s">
        <v>114</v>
      </c>
      <c r="L71" s="300">
        <v>0.5</v>
      </c>
      <c r="M71" s="301" t="s">
        <v>775</v>
      </c>
      <c r="N71" s="301" t="s">
        <v>837</v>
      </c>
      <c r="O71" s="302"/>
      <c r="P71" s="303"/>
      <c r="Q71" s="303"/>
      <c r="R71" s="302"/>
      <c r="S71" s="304">
        <v>2010</v>
      </c>
      <c r="T71" s="248">
        <v>3.1040000000000001</v>
      </c>
      <c r="U71" s="248">
        <v>18.654</v>
      </c>
      <c r="V71" s="248">
        <v>9.327</v>
      </c>
      <c r="W71" s="305"/>
      <c r="X71" s="260">
        <v>0.6009664948453608</v>
      </c>
      <c r="Y71" s="307">
        <v>1</v>
      </c>
      <c r="Z71" s="307">
        <v>1</v>
      </c>
      <c r="AA71" s="248">
        <v>9.327</v>
      </c>
      <c r="AB71" s="306">
        <v>3.2164683177870697E-2</v>
      </c>
      <c r="AC71" s="308">
        <v>84</v>
      </c>
      <c r="AD71" s="309">
        <v>39417</v>
      </c>
      <c r="AE71" s="302" t="s">
        <v>94</v>
      </c>
      <c r="AF71" s="627">
        <v>14.256869</v>
      </c>
      <c r="AG71" s="418"/>
      <c r="AH71" s="413">
        <v>41820</v>
      </c>
      <c r="AI71" s="414">
        <v>7.125</v>
      </c>
      <c r="AJ71" s="254"/>
      <c r="AK71" s="254"/>
      <c r="AL71" s="254" t="s">
        <v>110</v>
      </c>
      <c r="AM71" s="255">
        <v>7.4999999999999997E-2</v>
      </c>
      <c r="AN71" s="258">
        <v>7.8066790120607826E-2</v>
      </c>
      <c r="AO71" s="255"/>
      <c r="AP71" s="310">
        <v>115.42883336544037</v>
      </c>
      <c r="AQ71" s="310">
        <v>119.32997894287109</v>
      </c>
      <c r="AR71" s="563"/>
      <c r="AS71" s="311"/>
      <c r="AT71" s="258">
        <v>3.3796976575860775E-2</v>
      </c>
      <c r="AU71" s="259" t="s">
        <v>327</v>
      </c>
      <c r="AV71" s="260">
        <v>1</v>
      </c>
      <c r="AW71" s="249">
        <v>18654</v>
      </c>
      <c r="AX71" s="485">
        <v>44074</v>
      </c>
      <c r="AY71" s="259"/>
      <c r="AZ71" s="260"/>
      <c r="BA71" s="249"/>
      <c r="BB71" s="485"/>
      <c r="BC71" s="259"/>
      <c r="BD71" s="260"/>
      <c r="BE71" s="249"/>
      <c r="BF71" s="485"/>
      <c r="BG71" s="260">
        <v>1</v>
      </c>
      <c r="BH71" s="263">
        <v>5.666666666666667</v>
      </c>
      <c r="BI71" s="264">
        <v>0</v>
      </c>
      <c r="BJ71" s="264">
        <v>0</v>
      </c>
      <c r="BK71" s="264">
        <v>0</v>
      </c>
      <c r="BL71" s="264">
        <v>0</v>
      </c>
      <c r="BM71" s="264">
        <v>1</v>
      </c>
      <c r="BN71" s="265"/>
      <c r="BO71" s="683">
        <v>0.54970667500000003</v>
      </c>
      <c r="BP71" s="266"/>
      <c r="BQ71" s="419" t="s">
        <v>98</v>
      </c>
      <c r="BR71" s="246">
        <v>0.5</v>
      </c>
      <c r="BS71" s="246"/>
      <c r="BT71" s="565"/>
      <c r="BU71" s="246">
        <v>0.5</v>
      </c>
      <c r="BV71" s="246">
        <v>0</v>
      </c>
      <c r="BW71" s="246">
        <v>1</v>
      </c>
      <c r="BX71" s="246"/>
      <c r="BY71" s="246">
        <v>0</v>
      </c>
      <c r="BZ71" s="304">
        <v>0</v>
      </c>
      <c r="CA71" s="563" t="s">
        <v>619</v>
      </c>
      <c r="CB71" s="563" t="s">
        <v>620</v>
      </c>
      <c r="CC71" s="312" t="s">
        <v>735</v>
      </c>
      <c r="CD71" s="565" t="s">
        <v>621</v>
      </c>
      <c r="CE71" s="563" t="s">
        <v>284</v>
      </c>
      <c r="CF71" s="563" t="s">
        <v>285</v>
      </c>
      <c r="CG71" s="312" t="s">
        <v>286</v>
      </c>
      <c r="CH71" s="563" t="s">
        <v>287</v>
      </c>
      <c r="CI71" s="313"/>
      <c r="CJ71" s="313"/>
      <c r="CK71" s="313"/>
      <c r="CL71" s="313"/>
      <c r="CM71" s="313"/>
      <c r="CN71" s="562" t="s">
        <v>577</v>
      </c>
      <c r="CO71" s="562" t="s">
        <v>573</v>
      </c>
      <c r="CP71" s="315" t="s">
        <v>326</v>
      </c>
      <c r="CQ71" s="304" t="s">
        <v>422</v>
      </c>
      <c r="CR71" s="304" t="s">
        <v>55</v>
      </c>
      <c r="CS71" s="564"/>
      <c r="CT71" s="299"/>
      <c r="CU71" s="299" t="s">
        <v>93</v>
      </c>
      <c r="CV71" s="299"/>
      <c r="CW71" s="299"/>
      <c r="CX71" s="299"/>
      <c r="CY71" s="299"/>
      <c r="CZ71" s="272" t="s">
        <v>93</v>
      </c>
      <c r="DA71" s="273"/>
      <c r="DB71" s="274"/>
      <c r="DC71" s="275"/>
      <c r="DD71" s="275"/>
      <c r="DE71" s="275"/>
      <c r="DF71" s="275"/>
      <c r="DG71" s="275"/>
      <c r="DH71" s="275"/>
      <c r="DI71" s="275"/>
      <c r="DJ71" s="276"/>
      <c r="DK71" s="271"/>
      <c r="DL71" s="277"/>
      <c r="DM71" s="278"/>
      <c r="DN71" s="278"/>
      <c r="DO71" s="278"/>
      <c r="DP71" s="279"/>
      <c r="DQ71" s="280"/>
      <c r="DS71" s="417">
        <v>10125</v>
      </c>
    </row>
    <row r="72" spans="1:125" s="560" customFormat="1" ht="20.25" customHeight="1">
      <c r="A72" s="555">
        <v>10182</v>
      </c>
      <c r="B72" s="658" t="s">
        <v>1410</v>
      </c>
      <c r="C72" s="563" t="s">
        <v>55</v>
      </c>
      <c r="D72" s="563" t="s">
        <v>112</v>
      </c>
      <c r="E72" s="404" t="s">
        <v>89</v>
      </c>
      <c r="F72" s="658" t="s">
        <v>1280</v>
      </c>
      <c r="G72" s="658" t="s">
        <v>1247</v>
      </c>
      <c r="H72" s="563"/>
      <c r="I72" s="563" t="s">
        <v>278</v>
      </c>
      <c r="J72" s="563" t="s">
        <v>842</v>
      </c>
      <c r="K72" s="563" t="s">
        <v>114</v>
      </c>
      <c r="L72" s="300">
        <v>0.5</v>
      </c>
      <c r="M72" s="301" t="s">
        <v>775</v>
      </c>
      <c r="N72" s="301" t="s">
        <v>837</v>
      </c>
      <c r="O72" s="302"/>
      <c r="P72" s="303"/>
      <c r="Q72" s="303"/>
      <c r="R72" s="302"/>
      <c r="S72" s="304">
        <v>2013</v>
      </c>
      <c r="T72" s="248">
        <v>3.5019999999999998</v>
      </c>
      <c r="U72" s="248">
        <v>17.859099999999998</v>
      </c>
      <c r="V72" s="248">
        <v>8.929549999999999</v>
      </c>
      <c r="W72" s="305"/>
      <c r="X72" s="260">
        <v>0.50996858937749856</v>
      </c>
      <c r="Y72" s="307">
        <v>1</v>
      </c>
      <c r="Z72" s="307">
        <v>1</v>
      </c>
      <c r="AA72" s="248">
        <v>8.929549999999999</v>
      </c>
      <c r="AB72" s="306">
        <v>0.21199000000000001</v>
      </c>
      <c r="AC72" s="308">
        <v>242</v>
      </c>
      <c r="AD72" s="309">
        <v>39417</v>
      </c>
      <c r="AE72" s="302" t="s">
        <v>94</v>
      </c>
      <c r="AF72" s="627">
        <v>16.568818460000003</v>
      </c>
      <c r="AG72" s="418"/>
      <c r="AH72" s="413">
        <v>41820</v>
      </c>
      <c r="AI72" s="414">
        <v>16.225000000000001</v>
      </c>
      <c r="AJ72" s="254"/>
      <c r="AK72" s="254"/>
      <c r="AL72" s="254" t="s">
        <v>110</v>
      </c>
      <c r="AM72" s="255">
        <v>7.1249999999999994E-2</v>
      </c>
      <c r="AN72" s="258">
        <v>7.3186389417414122E-2</v>
      </c>
      <c r="AO72" s="255"/>
      <c r="AP72" s="310">
        <v>132.49222612380981</v>
      </c>
      <c r="AQ72" s="310">
        <v>135.96000671386719</v>
      </c>
      <c r="AR72" s="563"/>
      <c r="AS72" s="311"/>
      <c r="AT72" s="258">
        <v>2.617346459872175E-2</v>
      </c>
      <c r="AU72" s="259" t="s">
        <v>686</v>
      </c>
      <c r="AV72" s="260">
        <v>1</v>
      </c>
      <c r="AW72" s="249">
        <v>17859.099999999999</v>
      </c>
      <c r="AX72" s="485">
        <v>47118</v>
      </c>
      <c r="AY72" s="259"/>
      <c r="AZ72" s="260"/>
      <c r="BA72" s="249"/>
      <c r="BB72" s="485"/>
      <c r="BC72" s="259"/>
      <c r="BD72" s="260"/>
      <c r="BE72" s="249"/>
      <c r="BF72" s="485"/>
      <c r="BG72" s="260">
        <v>1</v>
      </c>
      <c r="BH72" s="263">
        <v>14</v>
      </c>
      <c r="BI72" s="264">
        <v>0</v>
      </c>
      <c r="BJ72" s="264">
        <v>0</v>
      </c>
      <c r="BK72" s="264">
        <v>0</v>
      </c>
      <c r="BL72" s="264">
        <v>0</v>
      </c>
      <c r="BM72" s="264">
        <v>1</v>
      </c>
      <c r="BN72" s="265"/>
      <c r="BO72" s="683">
        <v>0.55976292500000002</v>
      </c>
      <c r="BP72" s="266"/>
      <c r="BQ72" s="419" t="s">
        <v>98</v>
      </c>
      <c r="BR72" s="246">
        <v>0.5</v>
      </c>
      <c r="BS72" s="246"/>
      <c r="BT72" s="565"/>
      <c r="BU72" s="246">
        <v>0.5</v>
      </c>
      <c r="BV72" s="246">
        <v>0</v>
      </c>
      <c r="BW72" s="246">
        <v>1</v>
      </c>
      <c r="BX72" s="246"/>
      <c r="BY72" s="246">
        <v>0</v>
      </c>
      <c r="BZ72" s="304">
        <v>0</v>
      </c>
      <c r="CA72" s="563" t="s">
        <v>619</v>
      </c>
      <c r="CB72" s="563" t="s">
        <v>620</v>
      </c>
      <c r="CC72" s="312" t="s">
        <v>735</v>
      </c>
      <c r="CD72" s="565" t="s">
        <v>621</v>
      </c>
      <c r="CE72" s="563" t="s">
        <v>284</v>
      </c>
      <c r="CF72" s="563" t="s">
        <v>285</v>
      </c>
      <c r="CG72" s="312" t="s">
        <v>286</v>
      </c>
      <c r="CH72" s="563" t="s">
        <v>287</v>
      </c>
      <c r="CI72" s="313"/>
      <c r="CJ72" s="313"/>
      <c r="CK72" s="313"/>
      <c r="CL72" s="313"/>
      <c r="CM72" s="313"/>
      <c r="CN72" s="562" t="s">
        <v>696</v>
      </c>
      <c r="CO72" s="562" t="s">
        <v>573</v>
      </c>
      <c r="CP72" s="563" t="s">
        <v>693</v>
      </c>
      <c r="CQ72" s="304" t="s">
        <v>422</v>
      </c>
      <c r="CR72" s="304" t="s">
        <v>55</v>
      </c>
      <c r="CS72" s="564"/>
      <c r="CT72" s="299"/>
      <c r="CU72" s="299"/>
      <c r="CV72" s="299"/>
      <c r="CW72" s="299"/>
      <c r="CX72" s="299"/>
      <c r="CY72" s="299"/>
      <c r="CZ72" s="272" t="s">
        <v>93</v>
      </c>
      <c r="DA72" s="273"/>
      <c r="DB72" s="274"/>
      <c r="DC72" s="275"/>
      <c r="DD72" s="275"/>
      <c r="DE72" s="275"/>
      <c r="DF72" s="275"/>
      <c r="DG72" s="275"/>
      <c r="DH72" s="275"/>
      <c r="DI72" s="275"/>
      <c r="DJ72" s="276"/>
      <c r="DK72" s="271"/>
      <c r="DL72" s="277"/>
      <c r="DM72" s="278"/>
      <c r="DN72" s="278"/>
      <c r="DO72" s="278"/>
      <c r="DP72" s="279"/>
      <c r="DQ72" s="280"/>
      <c r="DS72" s="417">
        <v>10182</v>
      </c>
    </row>
    <row r="73" spans="1:125" s="560" customFormat="1" ht="20.25" customHeight="1">
      <c r="A73" s="555">
        <v>10131</v>
      </c>
      <c r="B73" s="658" t="s">
        <v>694</v>
      </c>
      <c r="C73" s="563" t="s">
        <v>55</v>
      </c>
      <c r="D73" s="563" t="s">
        <v>112</v>
      </c>
      <c r="E73" s="404" t="s">
        <v>89</v>
      </c>
      <c r="F73" s="658" t="s">
        <v>1248</v>
      </c>
      <c r="G73" s="658" t="s">
        <v>1249</v>
      </c>
      <c r="H73" s="563"/>
      <c r="I73" s="563" t="s">
        <v>278</v>
      </c>
      <c r="J73" s="563" t="s">
        <v>317</v>
      </c>
      <c r="K73" s="563" t="s">
        <v>114</v>
      </c>
      <c r="L73" s="300">
        <v>0.5</v>
      </c>
      <c r="M73" s="301" t="s">
        <v>775</v>
      </c>
      <c r="N73" s="301" t="s">
        <v>837</v>
      </c>
      <c r="O73" s="302"/>
      <c r="P73" s="303"/>
      <c r="Q73" s="303"/>
      <c r="R73" s="302"/>
      <c r="S73" s="304">
        <v>2012</v>
      </c>
      <c r="T73" s="248">
        <v>2.5190000000000001</v>
      </c>
      <c r="U73" s="248">
        <v>13.433299999999999</v>
      </c>
      <c r="V73" s="248">
        <v>6.7166499999999996</v>
      </c>
      <c r="W73" s="305"/>
      <c r="X73" s="260">
        <v>0.53327907899960292</v>
      </c>
      <c r="Y73" s="307">
        <v>1</v>
      </c>
      <c r="Z73" s="307">
        <v>1</v>
      </c>
      <c r="AA73" s="248">
        <v>6.7166499999999996</v>
      </c>
      <c r="AB73" s="306">
        <v>2.8549962434259956E-2</v>
      </c>
      <c r="AC73" s="308">
        <v>200</v>
      </c>
      <c r="AD73" s="309">
        <v>39417</v>
      </c>
      <c r="AE73" s="302" t="s">
        <v>94</v>
      </c>
      <c r="AF73" s="627">
        <v>12.055273099999999</v>
      </c>
      <c r="AG73" s="418"/>
      <c r="AH73" s="413">
        <v>41820</v>
      </c>
      <c r="AI73" s="414">
        <v>12</v>
      </c>
      <c r="AJ73" s="254"/>
      <c r="AK73" s="254"/>
      <c r="AL73" s="254" t="s">
        <v>110</v>
      </c>
      <c r="AM73" s="255">
        <v>7.3800000000000004E-2</v>
      </c>
      <c r="AN73" s="258">
        <v>7.495276071348396E-2</v>
      </c>
      <c r="AO73" s="255"/>
      <c r="AP73" s="310">
        <v>130.48476815223694</v>
      </c>
      <c r="AQ73" s="310">
        <v>134.52752685546875</v>
      </c>
      <c r="AR73" s="563"/>
      <c r="AS73" s="311"/>
      <c r="AT73" s="258">
        <v>3.0982610158107601E-2</v>
      </c>
      <c r="AU73" s="259" t="s">
        <v>639</v>
      </c>
      <c r="AV73" s="260">
        <v>1</v>
      </c>
      <c r="AW73" s="249">
        <v>13433.3</v>
      </c>
      <c r="AX73" s="485">
        <v>44926</v>
      </c>
      <c r="AY73" s="259"/>
      <c r="AZ73" s="260"/>
      <c r="BA73" s="249"/>
      <c r="BB73" s="485"/>
      <c r="BC73" s="259"/>
      <c r="BD73" s="260"/>
      <c r="BE73" s="249"/>
      <c r="BF73" s="485"/>
      <c r="BG73" s="260">
        <v>1</v>
      </c>
      <c r="BH73" s="263">
        <v>8</v>
      </c>
      <c r="BI73" s="264">
        <v>0</v>
      </c>
      <c r="BJ73" s="264">
        <v>0</v>
      </c>
      <c r="BK73" s="264">
        <v>0</v>
      </c>
      <c r="BL73" s="264">
        <v>0</v>
      </c>
      <c r="BM73" s="264">
        <v>1</v>
      </c>
      <c r="BN73" s="265"/>
      <c r="BO73" s="683">
        <v>0.40502854999999999</v>
      </c>
      <c r="BP73" s="266"/>
      <c r="BQ73" s="419" t="s">
        <v>98</v>
      </c>
      <c r="BR73" s="246">
        <v>0.5</v>
      </c>
      <c r="BS73" s="246"/>
      <c r="BT73" s="565"/>
      <c r="BU73" s="246">
        <v>0.5</v>
      </c>
      <c r="BV73" s="246">
        <v>0</v>
      </c>
      <c r="BW73" s="246">
        <v>1</v>
      </c>
      <c r="BX73" s="246"/>
      <c r="BY73" s="246">
        <v>0</v>
      </c>
      <c r="BZ73" s="304">
        <v>0</v>
      </c>
      <c r="CA73" s="563" t="s">
        <v>619</v>
      </c>
      <c r="CB73" s="563" t="s">
        <v>620</v>
      </c>
      <c r="CC73" s="312" t="s">
        <v>735</v>
      </c>
      <c r="CD73" s="565" t="s">
        <v>621</v>
      </c>
      <c r="CE73" s="563" t="s">
        <v>284</v>
      </c>
      <c r="CF73" s="563" t="s">
        <v>285</v>
      </c>
      <c r="CG73" s="312" t="s">
        <v>286</v>
      </c>
      <c r="CH73" s="563" t="s">
        <v>287</v>
      </c>
      <c r="CI73" s="313"/>
      <c r="CJ73" s="313"/>
      <c r="CK73" s="313"/>
      <c r="CL73" s="313"/>
      <c r="CM73" s="313"/>
      <c r="CN73" s="562" t="s">
        <v>697</v>
      </c>
      <c r="CO73" s="562" t="s">
        <v>573</v>
      </c>
      <c r="CP73" s="563" t="s">
        <v>694</v>
      </c>
      <c r="CQ73" s="304" t="s">
        <v>422</v>
      </c>
      <c r="CR73" s="304" t="s">
        <v>55</v>
      </c>
      <c r="CS73" s="564"/>
      <c r="CT73" s="299"/>
      <c r="CU73" s="299"/>
      <c r="CV73" s="299"/>
      <c r="CW73" s="299"/>
      <c r="CX73" s="299"/>
      <c r="CY73" s="299"/>
      <c r="CZ73" s="272" t="s">
        <v>93</v>
      </c>
      <c r="DA73" s="273"/>
      <c r="DB73" s="274"/>
      <c r="DC73" s="275"/>
      <c r="DD73" s="275"/>
      <c r="DE73" s="275"/>
      <c r="DF73" s="275"/>
      <c r="DG73" s="275"/>
      <c r="DH73" s="275"/>
      <c r="DI73" s="275"/>
      <c r="DJ73" s="276"/>
      <c r="DK73" s="271"/>
      <c r="DL73" s="277"/>
      <c r="DM73" s="278"/>
      <c r="DN73" s="278"/>
      <c r="DO73" s="278"/>
      <c r="DP73" s="279"/>
      <c r="DQ73" s="280"/>
      <c r="DS73" s="417">
        <v>10131</v>
      </c>
      <c r="DU73" s="314"/>
    </row>
    <row r="74" spans="1:125" s="560" customFormat="1" ht="20.25" customHeight="1">
      <c r="A74" s="555">
        <v>10126</v>
      </c>
      <c r="B74" s="658" t="s">
        <v>328</v>
      </c>
      <c r="C74" s="563" t="s">
        <v>55</v>
      </c>
      <c r="D74" s="563" t="s">
        <v>112</v>
      </c>
      <c r="E74" s="404" t="s">
        <v>89</v>
      </c>
      <c r="F74" s="658" t="s">
        <v>1255</v>
      </c>
      <c r="G74" s="658" t="s">
        <v>1247</v>
      </c>
      <c r="H74" s="563"/>
      <c r="I74" s="563" t="s">
        <v>278</v>
      </c>
      <c r="J74" s="563" t="s">
        <v>317</v>
      </c>
      <c r="K74" s="563" t="s">
        <v>114</v>
      </c>
      <c r="L74" s="300">
        <v>0.5</v>
      </c>
      <c r="M74" s="301" t="s">
        <v>775</v>
      </c>
      <c r="N74" s="301" t="s">
        <v>837</v>
      </c>
      <c r="O74" s="302"/>
      <c r="P74" s="303"/>
      <c r="Q74" s="303"/>
      <c r="R74" s="302"/>
      <c r="S74" s="304">
        <v>2010</v>
      </c>
      <c r="T74" s="248">
        <v>3.7852999999999999</v>
      </c>
      <c r="U74" s="248">
        <v>17.297999999999998</v>
      </c>
      <c r="V74" s="248">
        <v>8.6489999999999991</v>
      </c>
      <c r="W74" s="305"/>
      <c r="X74" s="260">
        <v>0.45697831083401574</v>
      </c>
      <c r="Y74" s="307">
        <v>1</v>
      </c>
      <c r="Z74" s="307">
        <v>1</v>
      </c>
      <c r="AA74" s="248">
        <v>8.6485000000000003</v>
      </c>
      <c r="AB74" s="306">
        <v>0.1414118055154073</v>
      </c>
      <c r="AC74" s="308">
        <v>243</v>
      </c>
      <c r="AD74" s="309">
        <v>39417</v>
      </c>
      <c r="AE74" s="302" t="s">
        <v>94</v>
      </c>
      <c r="AF74" s="627">
        <v>18.207702000000001</v>
      </c>
      <c r="AG74" s="418"/>
      <c r="AH74" s="413">
        <v>41820</v>
      </c>
      <c r="AI74" s="414">
        <v>18.100000000000001</v>
      </c>
      <c r="AJ74" s="254"/>
      <c r="AK74" s="254"/>
      <c r="AL74" s="254" t="s">
        <v>110</v>
      </c>
      <c r="AM74" s="255">
        <v>7.0000000000000007E-2</v>
      </c>
      <c r="AN74" s="258">
        <v>7.3206602348830183E-2</v>
      </c>
      <c r="AO74" s="255"/>
      <c r="AP74" s="310">
        <v>140.1161991344365</v>
      </c>
      <c r="AQ74" s="310">
        <v>155.39751660058866</v>
      </c>
      <c r="AR74" s="563"/>
      <c r="AS74" s="311"/>
      <c r="AT74" s="258">
        <v>0.10906174703961447</v>
      </c>
      <c r="AU74" s="259" t="s">
        <v>329</v>
      </c>
      <c r="AV74" s="260">
        <v>1</v>
      </c>
      <c r="AW74" s="249">
        <v>17298</v>
      </c>
      <c r="AX74" s="485">
        <v>46081</v>
      </c>
      <c r="AY74" s="259"/>
      <c r="AZ74" s="260"/>
      <c r="BA74" s="249"/>
      <c r="BB74" s="485"/>
      <c r="BC74" s="259"/>
      <c r="BD74" s="260"/>
      <c r="BE74" s="249"/>
      <c r="BF74" s="485"/>
      <c r="BG74" s="260">
        <v>1</v>
      </c>
      <c r="BH74" s="263">
        <v>11.16111111111111</v>
      </c>
      <c r="BI74" s="264">
        <v>0</v>
      </c>
      <c r="BJ74" s="264">
        <v>0</v>
      </c>
      <c r="BK74" s="264">
        <v>0</v>
      </c>
      <c r="BL74" s="264">
        <v>0</v>
      </c>
      <c r="BM74" s="264">
        <v>1</v>
      </c>
      <c r="BN74" s="265"/>
      <c r="BO74" s="683">
        <v>0.66680606999999992</v>
      </c>
      <c r="BP74" s="266"/>
      <c r="BQ74" s="419" t="s">
        <v>98</v>
      </c>
      <c r="BR74" s="246">
        <v>0.5</v>
      </c>
      <c r="BS74" s="246"/>
      <c r="BT74" s="565"/>
      <c r="BU74" s="246">
        <v>0.5</v>
      </c>
      <c r="BV74" s="246">
        <v>0</v>
      </c>
      <c r="BW74" s="246">
        <v>1</v>
      </c>
      <c r="BX74" s="246"/>
      <c r="BY74" s="246">
        <v>0</v>
      </c>
      <c r="BZ74" s="304">
        <v>0</v>
      </c>
      <c r="CA74" s="563" t="s">
        <v>619</v>
      </c>
      <c r="CB74" s="563" t="s">
        <v>620</v>
      </c>
      <c r="CC74" s="312" t="s">
        <v>735</v>
      </c>
      <c r="CD74" s="565" t="s">
        <v>621</v>
      </c>
      <c r="CE74" s="563" t="s">
        <v>284</v>
      </c>
      <c r="CF74" s="563" t="s">
        <v>285</v>
      </c>
      <c r="CG74" s="312" t="s">
        <v>286</v>
      </c>
      <c r="CH74" s="563" t="s">
        <v>287</v>
      </c>
      <c r="CI74" s="313"/>
      <c r="CJ74" s="313"/>
      <c r="CK74" s="313"/>
      <c r="CL74" s="313"/>
      <c r="CM74" s="313"/>
      <c r="CN74" s="562" t="s">
        <v>578</v>
      </c>
      <c r="CO74" s="562" t="s">
        <v>573</v>
      </c>
      <c r="CP74" s="315" t="s">
        <v>328</v>
      </c>
      <c r="CQ74" s="304" t="s">
        <v>422</v>
      </c>
      <c r="CR74" s="304" t="s">
        <v>55</v>
      </c>
      <c r="CS74" s="564"/>
      <c r="CT74" s="299"/>
      <c r="CU74" s="299" t="s">
        <v>93</v>
      </c>
      <c r="CV74" s="299"/>
      <c r="CW74" s="299"/>
      <c r="CX74" s="299"/>
      <c r="CY74" s="299"/>
      <c r="CZ74" s="272" t="s">
        <v>93</v>
      </c>
      <c r="DA74" s="273"/>
      <c r="DB74" s="274"/>
      <c r="DC74" s="275"/>
      <c r="DD74" s="275"/>
      <c r="DE74" s="275"/>
      <c r="DF74" s="275"/>
      <c r="DG74" s="275"/>
      <c r="DH74" s="275"/>
      <c r="DI74" s="275"/>
      <c r="DJ74" s="276"/>
      <c r="DK74" s="271"/>
      <c r="DL74" s="277"/>
      <c r="DM74" s="278"/>
      <c r="DN74" s="278"/>
      <c r="DO74" s="278"/>
      <c r="DP74" s="279"/>
      <c r="DQ74" s="280"/>
      <c r="DS74" s="417">
        <v>10126</v>
      </c>
    </row>
    <row r="75" spans="1:125" s="560" customFormat="1" ht="20.25" customHeight="1">
      <c r="A75" s="555">
        <v>10127</v>
      </c>
      <c r="B75" s="658" t="s">
        <v>330</v>
      </c>
      <c r="C75" s="563" t="s">
        <v>55</v>
      </c>
      <c r="D75" s="563" t="s">
        <v>112</v>
      </c>
      <c r="E75" s="404" t="s">
        <v>89</v>
      </c>
      <c r="F75" s="658" t="s">
        <v>1256</v>
      </c>
      <c r="G75" s="658" t="s">
        <v>1247</v>
      </c>
      <c r="H75" s="563"/>
      <c r="I75" s="563" t="s">
        <v>278</v>
      </c>
      <c r="J75" s="563" t="s">
        <v>317</v>
      </c>
      <c r="K75" s="563" t="s">
        <v>114</v>
      </c>
      <c r="L75" s="300">
        <v>0.5</v>
      </c>
      <c r="M75" s="301" t="s">
        <v>775</v>
      </c>
      <c r="N75" s="301" t="s">
        <v>837</v>
      </c>
      <c r="O75" s="302"/>
      <c r="P75" s="303"/>
      <c r="Q75" s="303"/>
      <c r="R75" s="302"/>
      <c r="S75" s="304">
        <v>2011</v>
      </c>
      <c r="T75" s="248">
        <v>3.85</v>
      </c>
      <c r="U75" s="248">
        <v>17.003900000000002</v>
      </c>
      <c r="V75" s="248">
        <v>8.5019500000000008</v>
      </c>
      <c r="W75" s="305"/>
      <c r="X75" s="260">
        <v>0.44165974025974031</v>
      </c>
      <c r="Y75" s="307">
        <v>1</v>
      </c>
      <c r="Z75" s="307">
        <v>1</v>
      </c>
      <c r="AA75" s="248">
        <v>8.5019500000000008</v>
      </c>
      <c r="AB75" s="306">
        <v>0</v>
      </c>
      <c r="AC75" s="308">
        <v>115</v>
      </c>
      <c r="AD75" s="309">
        <v>39417</v>
      </c>
      <c r="AE75" s="302" t="s">
        <v>94</v>
      </c>
      <c r="AF75" s="627">
        <v>23.441358999999999</v>
      </c>
      <c r="AG75" s="418"/>
      <c r="AH75" s="413">
        <v>41820</v>
      </c>
      <c r="AI75" s="414">
        <v>23.3</v>
      </c>
      <c r="AJ75" s="254"/>
      <c r="AK75" s="254"/>
      <c r="AL75" s="254" t="s">
        <v>110</v>
      </c>
      <c r="AM75" s="255">
        <v>7.0000000000000007E-2</v>
      </c>
      <c r="AN75" s="258">
        <v>7.4669049691188982E-2</v>
      </c>
      <c r="AO75" s="255"/>
      <c r="AP75" s="310">
        <v>199.74206817150113</v>
      </c>
      <c r="AQ75" s="310">
        <v>205.87550354003906</v>
      </c>
      <c r="AR75" s="563"/>
      <c r="AS75" s="311"/>
      <c r="AT75" s="258">
        <v>3.0706778119828439E-2</v>
      </c>
      <c r="AU75" s="259" t="s">
        <v>331</v>
      </c>
      <c r="AV75" s="260">
        <v>1</v>
      </c>
      <c r="AW75" s="249">
        <v>17003.900000000001</v>
      </c>
      <c r="AX75" s="485">
        <v>46295</v>
      </c>
      <c r="AY75" s="259"/>
      <c r="AZ75" s="260"/>
      <c r="BA75" s="249"/>
      <c r="BB75" s="485"/>
      <c r="BC75" s="259"/>
      <c r="BD75" s="260"/>
      <c r="BE75" s="249"/>
      <c r="BF75" s="485"/>
      <c r="BG75" s="260">
        <v>1</v>
      </c>
      <c r="BH75" s="263">
        <v>11.75</v>
      </c>
      <c r="BI75" s="264">
        <v>0</v>
      </c>
      <c r="BJ75" s="264">
        <v>0</v>
      </c>
      <c r="BK75" s="264">
        <v>0</v>
      </c>
      <c r="BL75" s="264">
        <v>0</v>
      </c>
      <c r="BM75" s="264">
        <v>1</v>
      </c>
      <c r="BN75" s="265"/>
      <c r="BO75" s="683">
        <v>0.86276197999999993</v>
      </c>
      <c r="BP75" s="266"/>
      <c r="BQ75" s="419" t="s">
        <v>98</v>
      </c>
      <c r="BR75" s="246">
        <v>0.5</v>
      </c>
      <c r="BS75" s="246"/>
      <c r="BT75" s="565"/>
      <c r="BU75" s="246">
        <v>0.5</v>
      </c>
      <c r="BV75" s="246">
        <v>0</v>
      </c>
      <c r="BW75" s="246">
        <v>1</v>
      </c>
      <c r="BX75" s="246"/>
      <c r="BY75" s="246">
        <v>0</v>
      </c>
      <c r="BZ75" s="304">
        <v>0</v>
      </c>
      <c r="CA75" s="563" t="s">
        <v>619</v>
      </c>
      <c r="CB75" s="563" t="s">
        <v>620</v>
      </c>
      <c r="CC75" s="312" t="s">
        <v>735</v>
      </c>
      <c r="CD75" s="560" t="s">
        <v>621</v>
      </c>
      <c r="CE75" s="563" t="s">
        <v>284</v>
      </c>
      <c r="CF75" s="563" t="s">
        <v>285</v>
      </c>
      <c r="CG75" s="312" t="s">
        <v>286</v>
      </c>
      <c r="CH75" s="563" t="s">
        <v>287</v>
      </c>
      <c r="CI75" s="313"/>
      <c r="CJ75" s="313"/>
      <c r="CK75" s="313"/>
      <c r="CL75" s="313"/>
      <c r="CM75" s="313"/>
      <c r="CN75" s="562" t="s">
        <v>579</v>
      </c>
      <c r="CO75" s="562" t="s">
        <v>573</v>
      </c>
      <c r="CP75" s="315" t="s">
        <v>330</v>
      </c>
      <c r="CQ75" s="304" t="s">
        <v>422</v>
      </c>
      <c r="CR75" s="304" t="s">
        <v>55</v>
      </c>
      <c r="CS75" s="564"/>
      <c r="CT75" s="299"/>
      <c r="CU75" s="299"/>
      <c r="CV75" s="299"/>
      <c r="CW75" s="299"/>
      <c r="CX75" s="299"/>
      <c r="CY75" s="299"/>
      <c r="CZ75" s="272" t="s">
        <v>93</v>
      </c>
      <c r="DA75" s="273"/>
      <c r="DB75" s="274"/>
      <c r="DC75" s="275"/>
      <c r="DD75" s="275"/>
      <c r="DE75" s="275"/>
      <c r="DF75" s="275"/>
      <c r="DG75" s="275"/>
      <c r="DH75" s="275"/>
      <c r="DI75" s="275"/>
      <c r="DJ75" s="276"/>
      <c r="DK75" s="271"/>
      <c r="DL75" s="277"/>
      <c r="DM75" s="278"/>
      <c r="DN75" s="278"/>
      <c r="DO75" s="278"/>
      <c r="DP75" s="279"/>
      <c r="DQ75" s="280"/>
      <c r="DS75" s="417">
        <v>10127</v>
      </c>
    </row>
    <row r="76" spans="1:125" s="560" customFormat="1" ht="20.25" customHeight="1">
      <c r="A76" s="555">
        <v>10179</v>
      </c>
      <c r="B76" s="658" t="s">
        <v>1411</v>
      </c>
      <c r="C76" s="563" t="s">
        <v>55</v>
      </c>
      <c r="D76" s="563" t="s">
        <v>112</v>
      </c>
      <c r="E76" s="404" t="s">
        <v>89</v>
      </c>
      <c r="F76" s="658" t="s">
        <v>1253</v>
      </c>
      <c r="G76" s="658" t="s">
        <v>1247</v>
      </c>
      <c r="H76" s="563"/>
      <c r="I76" s="563" t="s">
        <v>278</v>
      </c>
      <c r="J76" s="563" t="s">
        <v>842</v>
      </c>
      <c r="K76" s="563" t="s">
        <v>114</v>
      </c>
      <c r="L76" s="300">
        <v>0.5</v>
      </c>
      <c r="M76" s="301" t="s">
        <v>775</v>
      </c>
      <c r="N76" s="301" t="s">
        <v>837</v>
      </c>
      <c r="O76" s="302"/>
      <c r="P76" s="303"/>
      <c r="Q76" s="303"/>
      <c r="R76" s="302"/>
      <c r="S76" s="304">
        <v>2013</v>
      </c>
      <c r="T76" s="248">
        <v>1.7704</v>
      </c>
      <c r="U76" s="248">
        <v>10.105399999999999</v>
      </c>
      <c r="V76" s="248">
        <v>5.0526999999999997</v>
      </c>
      <c r="W76" s="305"/>
      <c r="X76" s="260">
        <v>0.57079755987347491</v>
      </c>
      <c r="Y76" s="307">
        <v>1</v>
      </c>
      <c r="Z76" s="307">
        <v>1</v>
      </c>
      <c r="AA76" s="248">
        <v>5.0526999999999997</v>
      </c>
      <c r="AB76" s="306">
        <v>1.585E-2</v>
      </c>
      <c r="AC76" s="308">
        <v>47</v>
      </c>
      <c r="AD76" s="309">
        <v>39417</v>
      </c>
      <c r="AE76" s="302" t="s">
        <v>94</v>
      </c>
      <c r="AF76" s="627">
        <v>8.3756812400000005</v>
      </c>
      <c r="AG76" s="418"/>
      <c r="AH76" s="413">
        <v>41820</v>
      </c>
      <c r="AI76" s="414">
        <v>8</v>
      </c>
      <c r="AJ76" s="254"/>
      <c r="AK76" s="254"/>
      <c r="AL76" s="254" t="s">
        <v>110</v>
      </c>
      <c r="AM76" s="255">
        <v>7.1249999999999994E-2</v>
      </c>
      <c r="AN76" s="258">
        <v>7.3897511410068895E-2</v>
      </c>
      <c r="AO76" s="255"/>
      <c r="AP76" s="310">
        <v>119.44374930858611</v>
      </c>
      <c r="AQ76" s="310">
        <v>122.49790191650391</v>
      </c>
      <c r="AR76" s="563"/>
      <c r="AS76" s="311"/>
      <c r="AT76" s="258">
        <v>2.5569798550339501E-2</v>
      </c>
      <c r="AU76" s="259" t="s">
        <v>1563</v>
      </c>
      <c r="AV76" s="260">
        <v>1</v>
      </c>
      <c r="AW76" s="249">
        <v>10105.4</v>
      </c>
      <c r="AX76" s="485">
        <v>47118</v>
      </c>
      <c r="AY76" s="259"/>
      <c r="AZ76" s="260"/>
      <c r="BA76" s="249"/>
      <c r="BB76" s="485"/>
      <c r="BC76" s="259"/>
      <c r="BD76" s="260"/>
      <c r="BE76" s="249"/>
      <c r="BF76" s="485"/>
      <c r="BG76" s="260">
        <v>1</v>
      </c>
      <c r="BH76" s="263">
        <v>14</v>
      </c>
      <c r="BI76" s="264">
        <v>0</v>
      </c>
      <c r="BJ76" s="264">
        <v>0</v>
      </c>
      <c r="BK76" s="264">
        <v>0</v>
      </c>
      <c r="BL76" s="264">
        <v>0</v>
      </c>
      <c r="BM76" s="264">
        <v>1</v>
      </c>
      <c r="BN76" s="265"/>
      <c r="BO76" s="683">
        <v>0.27605243000000002</v>
      </c>
      <c r="BP76" s="266"/>
      <c r="BQ76" s="419" t="s">
        <v>98</v>
      </c>
      <c r="BR76" s="246">
        <v>0.5</v>
      </c>
      <c r="BS76" s="246"/>
      <c r="BT76" s="565"/>
      <c r="BU76" s="246">
        <v>0.5</v>
      </c>
      <c r="BV76" s="246">
        <v>0</v>
      </c>
      <c r="BW76" s="246">
        <v>1</v>
      </c>
      <c r="BX76" s="246"/>
      <c r="BY76" s="246">
        <v>0</v>
      </c>
      <c r="BZ76" s="304">
        <v>0</v>
      </c>
      <c r="CA76" s="563" t="s">
        <v>619</v>
      </c>
      <c r="CB76" s="563" t="s">
        <v>620</v>
      </c>
      <c r="CC76" s="312" t="s">
        <v>735</v>
      </c>
      <c r="CD76" s="560" t="s">
        <v>621</v>
      </c>
      <c r="CE76" s="563" t="s">
        <v>284</v>
      </c>
      <c r="CF76" s="563" t="s">
        <v>285</v>
      </c>
      <c r="CG76" s="312" t="s">
        <v>286</v>
      </c>
      <c r="CH76" s="563" t="s">
        <v>287</v>
      </c>
      <c r="CI76" s="313"/>
      <c r="CJ76" s="313"/>
      <c r="CK76" s="313"/>
      <c r="CL76" s="313"/>
      <c r="CM76" s="313"/>
      <c r="CN76" s="562" t="s">
        <v>736</v>
      </c>
      <c r="CO76" s="562" t="s">
        <v>573</v>
      </c>
      <c r="CP76" s="563" t="s">
        <v>1310</v>
      </c>
      <c r="CQ76" s="304" t="s">
        <v>422</v>
      </c>
      <c r="CR76" s="304" t="s">
        <v>55</v>
      </c>
      <c r="CS76" s="564"/>
      <c r="CT76" s="299"/>
      <c r="CU76" s="299"/>
      <c r="CV76" s="299"/>
      <c r="CW76" s="299"/>
      <c r="CX76" s="299"/>
      <c r="CY76" s="299"/>
      <c r="CZ76" s="272" t="s">
        <v>93</v>
      </c>
      <c r="DA76" s="273"/>
      <c r="DB76" s="274"/>
      <c r="DC76" s="275"/>
      <c r="DD76" s="275"/>
      <c r="DE76" s="275"/>
      <c r="DF76" s="275"/>
      <c r="DG76" s="275"/>
      <c r="DH76" s="275"/>
      <c r="DI76" s="275"/>
      <c r="DJ76" s="276"/>
      <c r="DK76" s="271"/>
      <c r="DL76" s="277"/>
      <c r="DM76" s="278"/>
      <c r="DN76" s="278"/>
      <c r="DO76" s="278"/>
      <c r="DP76" s="279"/>
      <c r="DQ76" s="280"/>
      <c r="DS76" s="417">
        <v>10179</v>
      </c>
    </row>
    <row r="77" spans="1:125" s="560" customFormat="1" ht="20.25" customHeight="1">
      <c r="A77" s="555">
        <v>10098</v>
      </c>
      <c r="B77" s="658" t="s">
        <v>1261</v>
      </c>
      <c r="C77" s="563" t="s">
        <v>55</v>
      </c>
      <c r="D77" s="563" t="s">
        <v>112</v>
      </c>
      <c r="E77" s="404" t="s">
        <v>89</v>
      </c>
      <c r="F77" s="658" t="s">
        <v>1258</v>
      </c>
      <c r="G77" s="658"/>
      <c r="H77" s="563"/>
      <c r="I77" s="563" t="s">
        <v>278</v>
      </c>
      <c r="J77" s="563" t="s">
        <v>142</v>
      </c>
      <c r="K77" s="563" t="s">
        <v>114</v>
      </c>
      <c r="L77" s="300">
        <v>1</v>
      </c>
      <c r="M77" s="301" t="s">
        <v>93</v>
      </c>
      <c r="N77" s="301" t="s">
        <v>837</v>
      </c>
      <c r="O77" s="302"/>
      <c r="P77" s="303"/>
      <c r="Q77" s="303"/>
      <c r="R77" s="302"/>
      <c r="S77" s="304"/>
      <c r="T77" s="248">
        <v>10.3634</v>
      </c>
      <c r="U77" s="620"/>
      <c r="V77" s="248">
        <v>0</v>
      </c>
      <c r="W77" s="305"/>
      <c r="X77" s="260">
        <v>0</v>
      </c>
      <c r="Y77" s="307"/>
      <c r="Z77" s="307"/>
      <c r="AA77" s="248"/>
      <c r="AB77" s="306"/>
      <c r="AC77" s="308"/>
      <c r="AD77" s="309">
        <v>39417</v>
      </c>
      <c r="AE77" s="302" t="s">
        <v>144</v>
      </c>
      <c r="AF77" s="627">
        <v>17.927528949999999</v>
      </c>
      <c r="AG77" s="418"/>
      <c r="AH77" s="413">
        <v>41061</v>
      </c>
      <c r="AI77" s="414">
        <v>14.086123499999999</v>
      </c>
      <c r="AJ77" s="254"/>
      <c r="AK77" s="254"/>
      <c r="AL77" s="254" t="s">
        <v>312</v>
      </c>
      <c r="AM77" s="255">
        <v>6.7500000000000004E-2</v>
      </c>
      <c r="AN77" s="415"/>
      <c r="AO77" s="255"/>
      <c r="AP77" s="310">
        <v>129.59517914033333</v>
      </c>
      <c r="AQ77" s="310">
        <v>134.58133938966549</v>
      </c>
      <c r="AR77" s="563"/>
      <c r="AS77" s="311"/>
      <c r="AT77" s="258">
        <v>3.8474889902600846E-2</v>
      </c>
      <c r="AU77" s="620"/>
      <c r="AV77" s="264"/>
      <c r="AW77" s="285"/>
      <c r="AX77" s="262"/>
      <c r="AY77" s="259"/>
      <c r="AZ77" s="264"/>
      <c r="BA77" s="285"/>
      <c r="BB77" s="262"/>
      <c r="BC77" s="259"/>
      <c r="BD77" s="264"/>
      <c r="BE77" s="285"/>
      <c r="BF77" s="262"/>
      <c r="BG77" s="620"/>
      <c r="BH77" s="263"/>
      <c r="BI77" s="264"/>
      <c r="BJ77" s="264"/>
      <c r="BK77" s="264"/>
      <c r="BL77" s="264"/>
      <c r="BM77" s="264"/>
      <c r="BN77" s="265"/>
      <c r="BO77" s="684"/>
      <c r="BP77" s="266"/>
      <c r="BQ77" s="419" t="s">
        <v>98</v>
      </c>
      <c r="BR77" s="246">
        <v>1</v>
      </c>
      <c r="BS77" s="246"/>
      <c r="BT77" s="246"/>
      <c r="BU77" s="246"/>
      <c r="BV77" s="246">
        <v>0</v>
      </c>
      <c r="BW77" s="246">
        <v>1</v>
      </c>
      <c r="BX77" s="246"/>
      <c r="BY77" s="246">
        <v>0</v>
      </c>
      <c r="BZ77" s="304">
        <v>1</v>
      </c>
      <c r="CA77" s="563" t="s">
        <v>619</v>
      </c>
      <c r="CB77" s="563" t="s">
        <v>620</v>
      </c>
      <c r="CC77" s="312" t="s">
        <v>735</v>
      </c>
      <c r="CD77" s="565" t="s">
        <v>621</v>
      </c>
      <c r="CE77" s="563" t="s">
        <v>284</v>
      </c>
      <c r="CF77" s="563" t="s">
        <v>285</v>
      </c>
      <c r="CG77" s="312" t="s">
        <v>286</v>
      </c>
      <c r="CH77" s="563" t="s">
        <v>287</v>
      </c>
      <c r="CI77" s="313"/>
      <c r="CJ77" s="313"/>
      <c r="CK77" s="313"/>
      <c r="CL77" s="313"/>
      <c r="CM77" s="313"/>
      <c r="CN77" s="562" t="s">
        <v>585</v>
      </c>
      <c r="CO77" s="562" t="s">
        <v>573</v>
      </c>
      <c r="CP77" s="564" t="s">
        <v>1311</v>
      </c>
      <c r="CQ77" s="304" t="s">
        <v>422</v>
      </c>
      <c r="CR77" s="304" t="s">
        <v>55</v>
      </c>
      <c r="CS77" s="564"/>
      <c r="CT77" s="299"/>
      <c r="CU77" s="299" t="s">
        <v>93</v>
      </c>
      <c r="CV77" s="299"/>
      <c r="CW77" s="299"/>
      <c r="CX77" s="299"/>
      <c r="CY77" s="299"/>
      <c r="CZ77" s="272" t="s">
        <v>93</v>
      </c>
      <c r="DA77" s="273"/>
      <c r="DB77" s="274"/>
      <c r="DC77" s="275"/>
      <c r="DD77" s="275"/>
      <c r="DE77" s="275"/>
      <c r="DF77" s="275"/>
      <c r="DG77" s="275"/>
      <c r="DH77" s="275"/>
      <c r="DI77" s="275"/>
      <c r="DJ77" s="276"/>
      <c r="DK77" s="271"/>
      <c r="DL77" s="277"/>
      <c r="DM77" s="278"/>
      <c r="DN77" s="278"/>
      <c r="DO77" s="278"/>
      <c r="DP77" s="279"/>
      <c r="DQ77" s="280"/>
      <c r="DS77" s="417">
        <v>10098</v>
      </c>
    </row>
    <row r="78" spans="1:125" s="560" customFormat="1" ht="20.25" customHeight="1">
      <c r="A78" s="555">
        <v>10196</v>
      </c>
      <c r="B78" s="658" t="s">
        <v>1402</v>
      </c>
      <c r="C78" s="563" t="s">
        <v>55</v>
      </c>
      <c r="D78" s="563" t="s">
        <v>112</v>
      </c>
      <c r="E78" s="404" t="s">
        <v>89</v>
      </c>
      <c r="F78" s="658" t="s">
        <v>1259</v>
      </c>
      <c r="G78" s="658" t="s">
        <v>1260</v>
      </c>
      <c r="H78" s="563"/>
      <c r="I78" s="85" t="s">
        <v>278</v>
      </c>
      <c r="J78" s="563" t="s">
        <v>142</v>
      </c>
      <c r="K78" s="563"/>
      <c r="L78" s="300">
        <v>0.5</v>
      </c>
      <c r="M78" s="301" t="s">
        <v>1361</v>
      </c>
      <c r="N78" s="301"/>
      <c r="O78" s="302"/>
      <c r="P78" s="303"/>
      <c r="Q78" s="303"/>
      <c r="R78" s="302"/>
      <c r="S78" s="304"/>
      <c r="T78" s="248">
        <v>25.64</v>
      </c>
      <c r="U78" s="248"/>
      <c r="V78" s="248"/>
      <c r="W78" s="305"/>
      <c r="X78" s="260"/>
      <c r="Y78" s="307"/>
      <c r="Z78" s="307"/>
      <c r="AA78" s="248"/>
      <c r="AB78" s="306"/>
      <c r="AC78" s="308"/>
      <c r="AD78" s="319">
        <v>41809</v>
      </c>
      <c r="AE78" s="302" t="s">
        <v>172</v>
      </c>
      <c r="AF78" s="627">
        <v>33.103937130000006</v>
      </c>
      <c r="AG78" s="418"/>
      <c r="AH78" s="413">
        <v>41767</v>
      </c>
      <c r="AI78" s="414">
        <v>50.5</v>
      </c>
      <c r="AJ78" s="254"/>
      <c r="AK78" s="254" t="s">
        <v>312</v>
      </c>
      <c r="AL78" s="254" t="s">
        <v>1564</v>
      </c>
      <c r="AM78" s="255"/>
      <c r="AN78" s="415"/>
      <c r="AO78" s="255"/>
      <c r="AP78" s="310"/>
      <c r="AQ78" s="310"/>
      <c r="AR78" s="563"/>
      <c r="AS78" s="311"/>
      <c r="AT78" s="258"/>
      <c r="AU78" s="620"/>
      <c r="AV78" s="260"/>
      <c r="AW78" s="249"/>
      <c r="AX78" s="485"/>
      <c r="AY78" s="259"/>
      <c r="AZ78" s="260"/>
      <c r="BA78" s="249"/>
      <c r="BB78" s="485"/>
      <c r="BC78" s="259"/>
      <c r="BD78" s="260"/>
      <c r="BE78" s="249"/>
      <c r="BF78" s="485"/>
      <c r="BG78" s="306"/>
      <c r="BH78" s="316"/>
      <c r="BI78" s="320"/>
      <c r="BJ78" s="320"/>
      <c r="BK78" s="320"/>
      <c r="BL78" s="320"/>
      <c r="BM78" s="320"/>
      <c r="BN78" s="265"/>
      <c r="BO78" s="683">
        <v>0</v>
      </c>
      <c r="BP78" s="266"/>
      <c r="BQ78" s="419" t="s">
        <v>98</v>
      </c>
      <c r="BR78" s="246"/>
      <c r="BS78" s="246"/>
      <c r="BT78" s="246"/>
      <c r="BU78" s="246"/>
      <c r="BV78" s="246"/>
      <c r="BW78" s="246"/>
      <c r="BX78" s="246"/>
      <c r="BY78" s="246"/>
      <c r="BZ78" s="304"/>
      <c r="CA78" s="563"/>
      <c r="CB78" s="563"/>
      <c r="CC78" s="312"/>
      <c r="CD78" s="565"/>
      <c r="CE78" s="563"/>
      <c r="CF78" s="563"/>
      <c r="CG78" s="312"/>
      <c r="CH78" s="563"/>
      <c r="CI78" s="313"/>
      <c r="CJ78" s="313"/>
      <c r="CK78" s="313"/>
      <c r="CL78" s="313"/>
      <c r="CM78" s="313"/>
      <c r="CN78" s="394" t="s">
        <v>1318</v>
      </c>
      <c r="CO78" s="562"/>
      <c r="CP78" s="563" t="s">
        <v>1312</v>
      </c>
      <c r="CQ78" s="304" t="s">
        <v>422</v>
      </c>
      <c r="CR78" s="304" t="s">
        <v>55</v>
      </c>
      <c r="CS78" s="564"/>
      <c r="CT78" s="299"/>
      <c r="CU78" s="299"/>
      <c r="CV78" s="299"/>
      <c r="CW78" s="299"/>
      <c r="CX78" s="299"/>
      <c r="CY78" s="299"/>
      <c r="CZ78" s="272" t="s">
        <v>93</v>
      </c>
      <c r="DA78" s="273"/>
      <c r="DB78" s="274"/>
      <c r="DC78" s="275"/>
      <c r="DD78" s="275"/>
      <c r="DE78" s="275"/>
      <c r="DF78" s="275"/>
      <c r="DG78" s="275"/>
      <c r="DH78" s="275"/>
      <c r="DI78" s="275"/>
      <c r="DJ78" s="276"/>
      <c r="DK78" s="271"/>
      <c r="DL78" s="277"/>
      <c r="DM78" s="278"/>
      <c r="DN78" s="278"/>
      <c r="DO78" s="278"/>
      <c r="DP78" s="279"/>
      <c r="DQ78" s="280"/>
      <c r="DS78" s="417">
        <v>10196</v>
      </c>
    </row>
    <row r="79" spans="1:125" s="560" customFormat="1" ht="20.25" customHeight="1">
      <c r="A79" s="555">
        <v>10028</v>
      </c>
      <c r="B79" s="658" t="s">
        <v>332</v>
      </c>
      <c r="C79" s="563" t="s">
        <v>55</v>
      </c>
      <c r="D79" s="563" t="s">
        <v>112</v>
      </c>
      <c r="E79" s="404" t="s">
        <v>89</v>
      </c>
      <c r="F79" s="658" t="s">
        <v>772</v>
      </c>
      <c r="G79" s="658"/>
      <c r="H79" s="563"/>
      <c r="I79" s="563" t="s">
        <v>278</v>
      </c>
      <c r="J79" s="563" t="s">
        <v>279</v>
      </c>
      <c r="K79" s="563" t="s">
        <v>114</v>
      </c>
      <c r="L79" s="300">
        <v>1</v>
      </c>
      <c r="M79" s="301" t="s">
        <v>93</v>
      </c>
      <c r="N79" s="301" t="s">
        <v>333</v>
      </c>
      <c r="O79" s="302"/>
      <c r="P79" s="303"/>
      <c r="Q79" s="303"/>
      <c r="R79" s="302"/>
      <c r="S79" s="304">
        <v>1996</v>
      </c>
      <c r="T79" s="248">
        <v>1.4</v>
      </c>
      <c r="U79" s="248">
        <v>6.8289999999999997</v>
      </c>
      <c r="V79" s="248">
        <v>6.8289999999999997</v>
      </c>
      <c r="W79" s="305"/>
      <c r="X79" s="260">
        <v>0.48778571428571427</v>
      </c>
      <c r="Y79" s="307">
        <v>1</v>
      </c>
      <c r="Z79" s="307">
        <v>1</v>
      </c>
      <c r="AA79" s="248">
        <v>6.8289999999999997</v>
      </c>
      <c r="AB79" s="306">
        <v>0.19490408551764535</v>
      </c>
      <c r="AC79" s="308">
        <v>105</v>
      </c>
      <c r="AD79" s="309">
        <v>35977</v>
      </c>
      <c r="AE79" s="302" t="s">
        <v>94</v>
      </c>
      <c r="AF79" s="627">
        <v>8.8997446599999996</v>
      </c>
      <c r="AG79" s="418"/>
      <c r="AH79" s="413">
        <v>41182</v>
      </c>
      <c r="AI79" s="414">
        <v>8.75</v>
      </c>
      <c r="AJ79" s="254"/>
      <c r="AK79" s="254" t="s">
        <v>312</v>
      </c>
      <c r="AL79" s="254" t="s">
        <v>1531</v>
      </c>
      <c r="AM79" s="255">
        <v>7.6249999999999998E-2</v>
      </c>
      <c r="AN79" s="258">
        <v>9.268041179958976E-2</v>
      </c>
      <c r="AO79" s="255" t="s">
        <v>1534</v>
      </c>
      <c r="AP79" s="310">
        <v>115.42883336544038</v>
      </c>
      <c r="AQ79" s="310">
        <v>123.19086456298828</v>
      </c>
      <c r="AR79" s="563"/>
      <c r="AS79" s="311"/>
      <c r="AT79" s="258">
        <v>6.7245167184301333E-2</v>
      </c>
      <c r="AU79" s="259" t="s">
        <v>1157</v>
      </c>
      <c r="AV79" s="260">
        <v>1</v>
      </c>
      <c r="AW79" s="249">
        <v>6829</v>
      </c>
      <c r="AX79" s="485">
        <v>42338</v>
      </c>
      <c r="AY79" s="259"/>
      <c r="AZ79" s="260"/>
      <c r="BA79" s="249"/>
      <c r="BB79" s="485"/>
      <c r="BC79" s="259"/>
      <c r="BD79" s="260"/>
      <c r="BE79" s="249"/>
      <c r="BF79" s="485"/>
      <c r="BG79" s="260">
        <v>1</v>
      </c>
      <c r="BH79" s="263">
        <v>0.91666666666666663</v>
      </c>
      <c r="BI79" s="264">
        <v>0</v>
      </c>
      <c r="BJ79" s="264">
        <v>0</v>
      </c>
      <c r="BK79" s="264">
        <v>1</v>
      </c>
      <c r="BL79" s="264">
        <v>0</v>
      </c>
      <c r="BM79" s="264">
        <v>0</v>
      </c>
      <c r="BN79" s="265"/>
      <c r="BO79" s="683">
        <v>0.37602757000000003</v>
      </c>
      <c r="BP79" s="266"/>
      <c r="BQ79" s="419" t="s">
        <v>98</v>
      </c>
      <c r="BR79" s="246">
        <v>1</v>
      </c>
      <c r="BS79" s="246"/>
      <c r="BT79" s="246"/>
      <c r="BU79" s="246"/>
      <c r="BV79" s="246">
        <v>0</v>
      </c>
      <c r="BW79" s="246">
        <v>1</v>
      </c>
      <c r="BX79" s="246"/>
      <c r="BY79" s="246">
        <v>0</v>
      </c>
      <c r="BZ79" s="304">
        <v>0</v>
      </c>
      <c r="CA79" s="562" t="s">
        <v>134</v>
      </c>
      <c r="CB79" s="562" t="s">
        <v>135</v>
      </c>
      <c r="CC79" s="562" t="s">
        <v>136</v>
      </c>
      <c r="CD79" s="562" t="s">
        <v>137</v>
      </c>
      <c r="CE79" s="562" t="s">
        <v>134</v>
      </c>
      <c r="CF79" s="562" t="s">
        <v>135</v>
      </c>
      <c r="CG79" s="562" t="s">
        <v>136</v>
      </c>
      <c r="CH79" s="562" t="s">
        <v>137</v>
      </c>
      <c r="CI79" s="313"/>
      <c r="CJ79" s="313"/>
      <c r="CK79" s="313"/>
      <c r="CL79" s="313"/>
      <c r="CM79" s="313"/>
      <c r="CN79" s="562" t="s">
        <v>822</v>
      </c>
      <c r="CO79" s="562"/>
      <c r="CP79" s="564" t="s">
        <v>332</v>
      </c>
      <c r="CQ79" s="304" t="s">
        <v>422</v>
      </c>
      <c r="CR79" s="304" t="s">
        <v>55</v>
      </c>
      <c r="CS79" s="564"/>
      <c r="CT79" s="299"/>
      <c r="CU79" s="299" t="s">
        <v>93</v>
      </c>
      <c r="CV79" s="299"/>
      <c r="CW79" s="299"/>
      <c r="CX79" s="299"/>
      <c r="CY79" s="299"/>
      <c r="CZ79" s="272" t="s">
        <v>93</v>
      </c>
      <c r="DA79" s="273"/>
      <c r="DB79" s="274"/>
      <c r="DC79" s="275"/>
      <c r="DD79" s="275"/>
      <c r="DE79" s="275"/>
      <c r="DF79" s="275"/>
      <c r="DG79" s="275"/>
      <c r="DH79" s="275"/>
      <c r="DI79" s="275"/>
      <c r="DJ79" s="276"/>
      <c r="DK79" s="271"/>
      <c r="DL79" s="277"/>
      <c r="DM79" s="278"/>
      <c r="DN79" s="278"/>
      <c r="DO79" s="278"/>
      <c r="DP79" s="279"/>
      <c r="DQ79" s="280"/>
      <c r="DS79" s="417">
        <v>10028</v>
      </c>
    </row>
    <row r="80" spans="1:125" s="560" customFormat="1" ht="20.25" customHeight="1">
      <c r="A80" s="555">
        <v>10045</v>
      </c>
      <c r="B80" s="658" t="s">
        <v>334</v>
      </c>
      <c r="C80" s="563" t="s">
        <v>55</v>
      </c>
      <c r="D80" s="563" t="s">
        <v>112</v>
      </c>
      <c r="E80" s="404" t="s">
        <v>89</v>
      </c>
      <c r="F80" s="658" t="s">
        <v>1348</v>
      </c>
      <c r="G80" s="658"/>
      <c r="H80" s="563"/>
      <c r="I80" s="563" t="s">
        <v>278</v>
      </c>
      <c r="J80" s="563" t="s">
        <v>317</v>
      </c>
      <c r="K80" s="563" t="s">
        <v>114</v>
      </c>
      <c r="L80" s="300">
        <v>1</v>
      </c>
      <c r="M80" s="301" t="s">
        <v>93</v>
      </c>
      <c r="N80" s="301" t="s">
        <v>335</v>
      </c>
      <c r="O80" s="302"/>
      <c r="P80" s="303"/>
      <c r="Q80" s="303"/>
      <c r="R80" s="302"/>
      <c r="S80" s="304">
        <v>1985</v>
      </c>
      <c r="T80" s="248">
        <v>13.7</v>
      </c>
      <c r="U80" s="248">
        <v>68.85560000000001</v>
      </c>
      <c r="V80" s="248">
        <v>68.85560000000001</v>
      </c>
      <c r="W80" s="305"/>
      <c r="X80" s="260">
        <v>0.50259562043795625</v>
      </c>
      <c r="Y80" s="307">
        <v>10</v>
      </c>
      <c r="Z80" s="307">
        <v>11</v>
      </c>
      <c r="AA80" s="248">
        <v>6.2596000000000007</v>
      </c>
      <c r="AB80" s="306">
        <v>0.13224777650619557</v>
      </c>
      <c r="AC80" s="308">
        <v>484</v>
      </c>
      <c r="AD80" s="309">
        <v>32994</v>
      </c>
      <c r="AE80" s="302" t="s">
        <v>94</v>
      </c>
      <c r="AF80" s="627">
        <v>93.343212679999993</v>
      </c>
      <c r="AG80" s="418"/>
      <c r="AH80" s="413">
        <v>41274</v>
      </c>
      <c r="AI80" s="414">
        <v>90.5</v>
      </c>
      <c r="AJ80" s="254"/>
      <c r="AK80" s="254" t="s">
        <v>312</v>
      </c>
      <c r="AL80" s="254" t="s">
        <v>1516</v>
      </c>
      <c r="AM80" s="255">
        <v>0.08</v>
      </c>
      <c r="AN80" s="258">
        <v>8.8026368110646014E-2</v>
      </c>
      <c r="AO80" s="255" t="s">
        <v>1534</v>
      </c>
      <c r="AP80" s="310">
        <v>114.53224173019528</v>
      </c>
      <c r="AQ80" s="310">
        <v>121.67951491603444</v>
      </c>
      <c r="AR80" s="563"/>
      <c r="AS80" s="311"/>
      <c r="AT80" s="258">
        <v>6.2404027703186454E-2</v>
      </c>
      <c r="AU80" s="259" t="s">
        <v>1158</v>
      </c>
      <c r="AV80" s="260">
        <v>0.35305589790737629</v>
      </c>
      <c r="AW80" s="249">
        <v>27300</v>
      </c>
      <c r="AX80" s="485">
        <v>42916</v>
      </c>
      <c r="AY80" s="259" t="s">
        <v>336</v>
      </c>
      <c r="AZ80" s="260">
        <v>0.12984876968555834</v>
      </c>
      <c r="BA80" s="249">
        <v>9333</v>
      </c>
      <c r="BB80" s="485">
        <v>42035</v>
      </c>
      <c r="BC80" s="259" t="s">
        <v>1159</v>
      </c>
      <c r="BD80" s="260">
        <v>0.10007474581239732</v>
      </c>
      <c r="BE80" s="249">
        <v>5923.5</v>
      </c>
      <c r="BF80" s="485">
        <v>42124</v>
      </c>
      <c r="BG80" s="260">
        <v>1</v>
      </c>
      <c r="BH80" s="263">
        <v>2.4971532760273356</v>
      </c>
      <c r="BI80" s="264">
        <v>0</v>
      </c>
      <c r="BJ80" s="264">
        <v>9.994511101516268E-2</v>
      </c>
      <c r="BK80" s="264">
        <v>7.1422370823806675E-3</v>
      </c>
      <c r="BL80" s="264">
        <v>0.6755013762771056</v>
      </c>
      <c r="BM80" s="264">
        <v>0.21741127562535101</v>
      </c>
      <c r="BN80" s="265"/>
      <c r="BO80" s="683">
        <v>3.6860575799999999</v>
      </c>
      <c r="BP80" s="266"/>
      <c r="BQ80" s="419" t="s">
        <v>98</v>
      </c>
      <c r="BR80" s="246">
        <v>1</v>
      </c>
      <c r="BS80" s="246"/>
      <c r="BT80" s="246"/>
      <c r="BU80" s="246"/>
      <c r="BV80" s="246">
        <v>0</v>
      </c>
      <c r="BW80" s="246">
        <v>1</v>
      </c>
      <c r="BX80" s="246"/>
      <c r="BY80" s="246">
        <v>1</v>
      </c>
      <c r="BZ80" s="304">
        <v>0</v>
      </c>
      <c r="CA80" s="562" t="s">
        <v>134</v>
      </c>
      <c r="CB80" s="562" t="s">
        <v>135</v>
      </c>
      <c r="CC80" s="562" t="s">
        <v>136</v>
      </c>
      <c r="CD80" s="562" t="s">
        <v>137</v>
      </c>
      <c r="CE80" s="562" t="s">
        <v>134</v>
      </c>
      <c r="CF80" s="562" t="s">
        <v>135</v>
      </c>
      <c r="CG80" s="562" t="s">
        <v>136</v>
      </c>
      <c r="CH80" s="562" t="s">
        <v>137</v>
      </c>
      <c r="CI80" s="313" t="s">
        <v>110</v>
      </c>
      <c r="CJ80" s="313" t="s">
        <v>709</v>
      </c>
      <c r="CK80" s="313" t="s">
        <v>710</v>
      </c>
      <c r="CL80" s="313" t="s">
        <v>711</v>
      </c>
      <c r="CM80" s="313" t="s">
        <v>712</v>
      </c>
      <c r="CN80" s="562" t="s">
        <v>823</v>
      </c>
      <c r="CO80" s="562"/>
      <c r="CP80" s="564" t="s">
        <v>334</v>
      </c>
      <c r="CQ80" s="304" t="s">
        <v>422</v>
      </c>
      <c r="CR80" s="304" t="s">
        <v>55</v>
      </c>
      <c r="CS80" s="564"/>
      <c r="CT80" s="299"/>
      <c r="CU80" s="299" t="s">
        <v>93</v>
      </c>
      <c r="CV80" s="299"/>
      <c r="CW80" s="299"/>
      <c r="CX80" s="299"/>
      <c r="CY80" s="299"/>
      <c r="CZ80" s="272" t="s">
        <v>509</v>
      </c>
      <c r="DA80" s="273"/>
      <c r="DB80" s="274"/>
      <c r="DC80" s="275"/>
      <c r="DD80" s="275"/>
      <c r="DE80" s="275"/>
      <c r="DF80" s="275"/>
      <c r="DG80" s="275"/>
      <c r="DH80" s="275"/>
      <c r="DI80" s="275"/>
      <c r="DJ80" s="276"/>
      <c r="DK80" s="271"/>
      <c r="DL80" s="277"/>
      <c r="DM80" s="278"/>
      <c r="DN80" s="278"/>
      <c r="DO80" s="278"/>
      <c r="DP80" s="279"/>
      <c r="DQ80" s="280"/>
      <c r="DS80" s="417">
        <v>10045</v>
      </c>
      <c r="DU80" s="314"/>
    </row>
    <row r="81" spans="1:125" s="560" customFormat="1" ht="20.25" customHeight="1">
      <c r="A81" s="555">
        <v>10099</v>
      </c>
      <c r="B81" s="658" t="s">
        <v>337</v>
      </c>
      <c r="C81" s="563" t="s">
        <v>55</v>
      </c>
      <c r="D81" s="563" t="s">
        <v>112</v>
      </c>
      <c r="E81" s="404" t="s">
        <v>89</v>
      </c>
      <c r="F81" s="658" t="s">
        <v>1279</v>
      </c>
      <c r="G81" s="658"/>
      <c r="H81" s="563"/>
      <c r="I81" s="563" t="s">
        <v>338</v>
      </c>
      <c r="J81" s="563" t="s">
        <v>317</v>
      </c>
      <c r="K81" s="563" t="s">
        <v>114</v>
      </c>
      <c r="L81" s="300">
        <v>1</v>
      </c>
      <c r="M81" s="301"/>
      <c r="N81" s="301" t="s">
        <v>305</v>
      </c>
      <c r="O81" s="302"/>
      <c r="P81" s="303"/>
      <c r="Q81" s="303"/>
      <c r="R81" s="302"/>
      <c r="S81" s="304">
        <v>2000</v>
      </c>
      <c r="T81" s="248">
        <v>5.4</v>
      </c>
      <c r="U81" s="248">
        <v>30.154</v>
      </c>
      <c r="V81" s="248">
        <v>30.154</v>
      </c>
      <c r="W81" s="305"/>
      <c r="X81" s="260">
        <v>0.55840740740740735</v>
      </c>
      <c r="Y81" s="307">
        <v>2</v>
      </c>
      <c r="Z81" s="307">
        <v>2</v>
      </c>
      <c r="AA81" s="248">
        <v>15.077</v>
      </c>
      <c r="AB81" s="306">
        <v>0.24325130994229621</v>
      </c>
      <c r="AC81" s="308">
        <v>384</v>
      </c>
      <c r="AD81" s="309">
        <v>40156</v>
      </c>
      <c r="AE81" s="302" t="s">
        <v>94</v>
      </c>
      <c r="AF81" s="627">
        <v>55.995797489999994</v>
      </c>
      <c r="AG81" s="418"/>
      <c r="AH81" s="413">
        <v>41090</v>
      </c>
      <c r="AI81" s="414">
        <v>52.9</v>
      </c>
      <c r="AJ81" s="254"/>
      <c r="AK81" s="254" t="s">
        <v>110</v>
      </c>
      <c r="AL81" s="254" t="s">
        <v>1531</v>
      </c>
      <c r="AM81" s="255">
        <v>7.4999999999999997E-2</v>
      </c>
      <c r="AN81" s="258">
        <v>3.9756429942757125E-2</v>
      </c>
      <c r="AO81" s="255" t="s">
        <v>1534</v>
      </c>
      <c r="AP81" s="310">
        <v>59.003646216065498</v>
      </c>
      <c r="AQ81" s="310">
        <v>64.554172912383095</v>
      </c>
      <c r="AR81" s="563"/>
      <c r="AS81" s="311"/>
      <c r="AT81" s="258">
        <v>9.407091005854315E-2</v>
      </c>
      <c r="AU81" s="259" t="s">
        <v>1160</v>
      </c>
      <c r="AV81" s="260">
        <v>0.60351025704303263</v>
      </c>
      <c r="AW81" s="249">
        <v>18013</v>
      </c>
      <c r="AX81" s="485">
        <v>42004</v>
      </c>
      <c r="AY81" s="259" t="s">
        <v>1161</v>
      </c>
      <c r="AZ81" s="260">
        <v>0.39648974295696737</v>
      </c>
      <c r="BA81" s="249">
        <v>12141</v>
      </c>
      <c r="BB81" s="485">
        <v>43799</v>
      </c>
      <c r="BC81" s="259"/>
      <c r="BD81" s="260"/>
      <c r="BE81" s="249"/>
      <c r="BF81" s="485"/>
      <c r="BG81" s="260">
        <v>0.40263314983086818</v>
      </c>
      <c r="BH81" s="263">
        <v>2.046459169025475</v>
      </c>
      <c r="BI81" s="264">
        <v>0.58377101646939489</v>
      </c>
      <c r="BJ81" s="264">
        <v>0</v>
      </c>
      <c r="BK81" s="264">
        <v>0</v>
      </c>
      <c r="BL81" s="264">
        <v>0</v>
      </c>
      <c r="BM81" s="264">
        <v>0.41622898353060511</v>
      </c>
      <c r="BN81" s="265"/>
      <c r="BO81" s="683">
        <v>2.19295573</v>
      </c>
      <c r="BP81" s="266"/>
      <c r="BQ81" s="419" t="s">
        <v>98</v>
      </c>
      <c r="BR81" s="246">
        <v>1</v>
      </c>
      <c r="BS81" s="246"/>
      <c r="BT81" s="246"/>
      <c r="BU81" s="246"/>
      <c r="BV81" s="246">
        <v>0</v>
      </c>
      <c r="BW81" s="246">
        <v>1</v>
      </c>
      <c r="BX81" s="246"/>
      <c r="BY81" s="246">
        <v>0</v>
      </c>
      <c r="BZ81" s="304">
        <v>0</v>
      </c>
      <c r="CA81" s="562" t="s">
        <v>1013</v>
      </c>
      <c r="CB81" s="562" t="s">
        <v>1014</v>
      </c>
      <c r="CC81" s="562" t="s">
        <v>1015</v>
      </c>
      <c r="CD81" s="483" t="s">
        <v>1016</v>
      </c>
      <c r="CE81" s="563" t="s">
        <v>154</v>
      </c>
      <c r="CF81" s="563" t="s">
        <v>155</v>
      </c>
      <c r="CG81" s="312" t="s">
        <v>156</v>
      </c>
      <c r="CH81" s="572" t="s">
        <v>157</v>
      </c>
      <c r="CI81" s="313"/>
      <c r="CJ81" s="313"/>
      <c r="CK81" s="313"/>
      <c r="CL81" s="313"/>
      <c r="CM81" s="313"/>
      <c r="CN81" s="562" t="s">
        <v>824</v>
      </c>
      <c r="CO81" s="562"/>
      <c r="CP81" s="564" t="s">
        <v>337</v>
      </c>
      <c r="CQ81" s="304" t="s">
        <v>422</v>
      </c>
      <c r="CR81" s="304" t="s">
        <v>55</v>
      </c>
      <c r="CS81" s="564"/>
      <c r="CT81" s="299"/>
      <c r="CU81" s="299" t="s">
        <v>93</v>
      </c>
      <c r="CV81" s="299"/>
      <c r="CW81" s="299"/>
      <c r="CX81" s="299"/>
      <c r="CY81" s="299"/>
      <c r="CZ81" s="272" t="s">
        <v>93</v>
      </c>
      <c r="DA81" s="273"/>
      <c r="DB81" s="274"/>
      <c r="DC81" s="275"/>
      <c r="DD81" s="275"/>
      <c r="DE81" s="275"/>
      <c r="DF81" s="275"/>
      <c r="DG81" s="275"/>
      <c r="DH81" s="275"/>
      <c r="DI81" s="275"/>
      <c r="DJ81" s="276"/>
      <c r="DK81" s="271"/>
      <c r="DL81" s="277"/>
      <c r="DM81" s="278"/>
      <c r="DN81" s="278"/>
      <c r="DO81" s="278"/>
      <c r="DP81" s="279"/>
      <c r="DQ81" s="280"/>
      <c r="DS81" s="417">
        <v>10099</v>
      </c>
    </row>
    <row r="82" spans="1:125" s="560" customFormat="1" ht="20.25" customHeight="1">
      <c r="A82" s="555">
        <v>10186</v>
      </c>
      <c r="B82" s="658" t="s">
        <v>1403</v>
      </c>
      <c r="C82" s="563" t="s">
        <v>55</v>
      </c>
      <c r="D82" s="563" t="s">
        <v>112</v>
      </c>
      <c r="E82" s="404" t="s">
        <v>89</v>
      </c>
      <c r="F82" s="658" t="s">
        <v>1278</v>
      </c>
      <c r="G82" s="658"/>
      <c r="H82" s="563"/>
      <c r="I82" s="563" t="s">
        <v>338</v>
      </c>
      <c r="J82" s="563" t="s">
        <v>317</v>
      </c>
      <c r="K82" s="563" t="s">
        <v>114</v>
      </c>
      <c r="L82" s="300">
        <v>1</v>
      </c>
      <c r="M82" s="301" t="s">
        <v>93</v>
      </c>
      <c r="N82" s="301" t="s">
        <v>714</v>
      </c>
      <c r="O82" s="302"/>
      <c r="P82" s="303"/>
      <c r="Q82" s="303"/>
      <c r="R82" s="302"/>
      <c r="S82" s="304">
        <v>1985</v>
      </c>
      <c r="T82" s="248">
        <v>1.4</v>
      </c>
      <c r="U82" s="248">
        <v>8.1784999999999997</v>
      </c>
      <c r="V82" s="248">
        <v>8.1784999999999997</v>
      </c>
      <c r="W82" s="305"/>
      <c r="X82" s="260">
        <v>0.58417857142857144</v>
      </c>
      <c r="Y82" s="307">
        <v>3</v>
      </c>
      <c r="Z82" s="307">
        <v>7</v>
      </c>
      <c r="AA82" s="248">
        <v>1.1683571428571429</v>
      </c>
      <c r="AB82" s="306">
        <v>0.27315522406309228</v>
      </c>
      <c r="AC82" s="308">
        <v>130</v>
      </c>
      <c r="AD82" s="309">
        <v>35582</v>
      </c>
      <c r="AE82" s="302" t="s">
        <v>306</v>
      </c>
      <c r="AF82" s="627"/>
      <c r="AG82" s="418"/>
      <c r="AH82" s="413"/>
      <c r="AI82" s="414"/>
      <c r="AJ82" s="254"/>
      <c r="AK82" s="254"/>
      <c r="AL82" s="254"/>
      <c r="AM82" s="255"/>
      <c r="AN82" s="415"/>
      <c r="AO82" s="255"/>
      <c r="AP82" s="257"/>
      <c r="AQ82" s="310"/>
      <c r="AR82" s="563"/>
      <c r="AS82" s="311"/>
      <c r="AT82" s="258"/>
      <c r="AU82" s="259" t="s">
        <v>1162</v>
      </c>
      <c r="AV82" s="260">
        <v>0.23689161751919505</v>
      </c>
      <c r="AW82" s="249">
        <v>1903.2</v>
      </c>
      <c r="AX82" s="485">
        <v>42338</v>
      </c>
      <c r="AY82" s="259" t="s">
        <v>340</v>
      </c>
      <c r="AZ82" s="260">
        <v>0.22362739914893864</v>
      </c>
      <c r="BA82" s="249">
        <v>1924.6</v>
      </c>
      <c r="BB82" s="485">
        <v>42460</v>
      </c>
      <c r="BC82" s="259" t="s">
        <v>341</v>
      </c>
      <c r="BD82" s="260">
        <v>0.15596584391587326</v>
      </c>
      <c r="BE82" s="249">
        <v>1296</v>
      </c>
      <c r="BF82" s="485">
        <v>44561</v>
      </c>
      <c r="BG82" s="260">
        <v>1</v>
      </c>
      <c r="BH82" s="263">
        <v>2.1206382879025334</v>
      </c>
      <c r="BI82" s="264">
        <v>0</v>
      </c>
      <c r="BJ82" s="264">
        <v>0</v>
      </c>
      <c r="BK82" s="264">
        <v>0.77300000000000002</v>
      </c>
      <c r="BL82" s="264">
        <v>0</v>
      </c>
      <c r="BM82" s="264">
        <v>0.22699999999999998</v>
      </c>
      <c r="BN82" s="265"/>
      <c r="BO82" s="683">
        <v>0.64085066000000002</v>
      </c>
      <c r="BP82" s="266"/>
      <c r="BQ82" s="419" t="s">
        <v>98</v>
      </c>
      <c r="BR82" s="246">
        <v>1</v>
      </c>
      <c r="BS82" s="246"/>
      <c r="BT82" s="481"/>
      <c r="BU82" s="246"/>
      <c r="BV82" s="246">
        <v>0</v>
      </c>
      <c r="BW82" s="246">
        <v>1</v>
      </c>
      <c r="BX82" s="246"/>
      <c r="BY82" s="246">
        <v>0</v>
      </c>
      <c r="BZ82" s="304">
        <v>0</v>
      </c>
      <c r="CA82" s="562" t="s">
        <v>1013</v>
      </c>
      <c r="CB82" s="562" t="s">
        <v>1014</v>
      </c>
      <c r="CC82" s="562" t="s">
        <v>1015</v>
      </c>
      <c r="CD82" s="483" t="s">
        <v>1016</v>
      </c>
      <c r="CE82" s="563" t="s">
        <v>154</v>
      </c>
      <c r="CF82" s="563" t="s">
        <v>155</v>
      </c>
      <c r="CG82" s="312" t="s">
        <v>156</v>
      </c>
      <c r="CH82" s="572" t="s">
        <v>157</v>
      </c>
      <c r="CI82" s="313"/>
      <c r="CJ82" s="313"/>
      <c r="CK82" s="313"/>
      <c r="CL82" s="313"/>
      <c r="CM82" s="313"/>
      <c r="CN82" s="562" t="s">
        <v>825</v>
      </c>
      <c r="CO82" s="562"/>
      <c r="CP82" s="564" t="s">
        <v>339</v>
      </c>
      <c r="CQ82" s="304" t="s">
        <v>422</v>
      </c>
      <c r="CR82" s="304" t="s">
        <v>55</v>
      </c>
      <c r="CS82" s="564"/>
      <c r="CT82" s="299"/>
      <c r="CU82" s="299" t="s">
        <v>93</v>
      </c>
      <c r="CV82" s="299"/>
      <c r="CW82" s="299"/>
      <c r="CX82" s="299"/>
      <c r="CY82" s="299"/>
      <c r="CZ82" s="272" t="s">
        <v>93</v>
      </c>
      <c r="DA82" s="273"/>
      <c r="DB82" s="274"/>
      <c r="DC82" s="275"/>
      <c r="DD82" s="275"/>
      <c r="DE82" s="275"/>
      <c r="DF82" s="275"/>
      <c r="DG82" s="275"/>
      <c r="DH82" s="275"/>
      <c r="DI82" s="275"/>
      <c r="DJ82" s="276"/>
      <c r="DK82" s="271"/>
      <c r="DL82" s="277"/>
      <c r="DM82" s="278"/>
      <c r="DN82" s="278"/>
      <c r="DO82" s="278"/>
      <c r="DP82" s="279"/>
      <c r="DQ82" s="280"/>
      <c r="DS82" s="417">
        <v>10186</v>
      </c>
    </row>
    <row r="83" spans="1:125" s="560" customFormat="1" ht="20.25" customHeight="1">
      <c r="A83" s="555">
        <v>10191</v>
      </c>
      <c r="B83" s="658" t="s">
        <v>1404</v>
      </c>
      <c r="C83" s="563" t="s">
        <v>55</v>
      </c>
      <c r="D83" s="563" t="s">
        <v>112</v>
      </c>
      <c r="E83" s="404" t="s">
        <v>89</v>
      </c>
      <c r="F83" s="658" t="s">
        <v>678</v>
      </c>
      <c r="G83" s="658"/>
      <c r="H83" s="563"/>
      <c r="I83" s="563" t="s">
        <v>338</v>
      </c>
      <c r="J83" s="563" t="s">
        <v>140</v>
      </c>
      <c r="K83" s="563" t="s">
        <v>114</v>
      </c>
      <c r="L83" s="300">
        <v>1</v>
      </c>
      <c r="M83" s="301" t="s">
        <v>93</v>
      </c>
      <c r="N83" s="301" t="s">
        <v>402</v>
      </c>
      <c r="O83" s="302"/>
      <c r="P83" s="303"/>
      <c r="Q83" s="303"/>
      <c r="R83" s="302"/>
      <c r="S83" s="304">
        <v>1986</v>
      </c>
      <c r="T83" s="248">
        <v>3</v>
      </c>
      <c r="U83" s="248">
        <v>27.2714</v>
      </c>
      <c r="V83" s="248">
        <v>27.2714</v>
      </c>
      <c r="W83" s="305"/>
      <c r="X83" s="260">
        <v>0.90904666666666656</v>
      </c>
      <c r="Y83" s="307">
        <v>3</v>
      </c>
      <c r="Z83" s="307">
        <v>34</v>
      </c>
      <c r="AA83" s="248">
        <v>0.80209999999999992</v>
      </c>
      <c r="AB83" s="306">
        <v>0.53920000000000001</v>
      </c>
      <c r="AC83" s="308">
        <v>533</v>
      </c>
      <c r="AD83" s="309">
        <v>35886</v>
      </c>
      <c r="AE83" s="302" t="s">
        <v>306</v>
      </c>
      <c r="AF83" s="627"/>
      <c r="AG83" s="418"/>
      <c r="AH83" s="413"/>
      <c r="AI83" s="414"/>
      <c r="AJ83" s="254"/>
      <c r="AK83" s="254"/>
      <c r="AL83" s="254"/>
      <c r="AM83" s="255"/>
      <c r="AN83" s="415"/>
      <c r="AO83" s="255"/>
      <c r="AP83" s="257"/>
      <c r="AQ83" s="310"/>
      <c r="AR83" s="563"/>
      <c r="AS83" s="311"/>
      <c r="AT83" s="258"/>
      <c r="AU83" s="259" t="s">
        <v>1163</v>
      </c>
      <c r="AV83" s="260">
        <v>0.32187665277698091</v>
      </c>
      <c r="AW83" s="249">
        <v>9984</v>
      </c>
      <c r="AX83" s="485">
        <v>44104</v>
      </c>
      <c r="AY83" s="259" t="s">
        <v>1164</v>
      </c>
      <c r="AZ83" s="260">
        <v>0.24495775012358395</v>
      </c>
      <c r="BA83" s="249">
        <v>6520.4</v>
      </c>
      <c r="BB83" s="485">
        <v>42643</v>
      </c>
      <c r="BC83" s="259" t="s">
        <v>1165</v>
      </c>
      <c r="BD83" s="260">
        <v>8.1659610865662147E-2</v>
      </c>
      <c r="BE83" s="249">
        <v>2442</v>
      </c>
      <c r="BF83" s="485">
        <v>42247</v>
      </c>
      <c r="BG83" s="260">
        <v>0.92641989614809162</v>
      </c>
      <c r="BH83" s="263">
        <v>2.8783169203916561</v>
      </c>
      <c r="BI83" s="264">
        <v>5.741738166725345E-2</v>
      </c>
      <c r="BJ83" s="264">
        <v>0.13746155625390075</v>
      </c>
      <c r="BK83" s="264">
        <v>0.20111220702191218</v>
      </c>
      <c r="BL83" s="264">
        <v>0.28213220227995273</v>
      </c>
      <c r="BM83" s="264">
        <v>0.32187665277698096</v>
      </c>
      <c r="BN83" s="265"/>
      <c r="BO83" s="683">
        <v>1.9500006000000001</v>
      </c>
      <c r="BP83" s="266"/>
      <c r="BQ83" s="419" t="s">
        <v>98</v>
      </c>
      <c r="BR83" s="246">
        <v>1</v>
      </c>
      <c r="BS83" s="246"/>
      <c r="BT83" s="246"/>
      <c r="BU83" s="246"/>
      <c r="BV83" s="246">
        <v>0</v>
      </c>
      <c r="BW83" s="246">
        <v>1</v>
      </c>
      <c r="BX83" s="246"/>
      <c r="BY83" s="246">
        <v>1</v>
      </c>
      <c r="BZ83" s="304">
        <v>0</v>
      </c>
      <c r="CA83" s="562" t="s">
        <v>1013</v>
      </c>
      <c r="CB83" s="562" t="s">
        <v>1014</v>
      </c>
      <c r="CC83" s="562" t="s">
        <v>1015</v>
      </c>
      <c r="CD83" s="394" t="s">
        <v>1016</v>
      </c>
      <c r="CE83" s="563" t="s">
        <v>154</v>
      </c>
      <c r="CF83" s="563" t="s">
        <v>155</v>
      </c>
      <c r="CG83" s="312" t="s">
        <v>156</v>
      </c>
      <c r="CH83" s="572" t="s">
        <v>157</v>
      </c>
      <c r="CI83" s="313" t="s">
        <v>110</v>
      </c>
      <c r="CJ83" s="313" t="s">
        <v>868</v>
      </c>
      <c r="CK83" s="313" t="s">
        <v>869</v>
      </c>
      <c r="CL83" s="313" t="s">
        <v>870</v>
      </c>
      <c r="CM83" s="313"/>
      <c r="CN83" s="562" t="s">
        <v>826</v>
      </c>
      <c r="CO83" s="562"/>
      <c r="CP83" s="564" t="s">
        <v>342</v>
      </c>
      <c r="CQ83" s="304" t="s">
        <v>422</v>
      </c>
      <c r="CR83" s="304" t="s">
        <v>55</v>
      </c>
      <c r="CS83" s="564"/>
      <c r="CT83" s="299"/>
      <c r="CU83" s="299" t="s">
        <v>93</v>
      </c>
      <c r="CV83" s="299"/>
      <c r="CW83" s="299"/>
      <c r="CX83" s="299"/>
      <c r="CY83" s="299"/>
      <c r="CZ83" s="272" t="s">
        <v>93</v>
      </c>
      <c r="DA83" s="273"/>
      <c r="DB83" s="274"/>
      <c r="DC83" s="275"/>
      <c r="DD83" s="275"/>
      <c r="DE83" s="275"/>
      <c r="DF83" s="275"/>
      <c r="DG83" s="275"/>
      <c r="DH83" s="275"/>
      <c r="DI83" s="275"/>
      <c r="DJ83" s="276"/>
      <c r="DK83" s="271"/>
      <c r="DL83" s="277"/>
      <c r="DM83" s="278"/>
      <c r="DN83" s="278"/>
      <c r="DO83" s="278"/>
      <c r="DP83" s="279"/>
      <c r="DQ83" s="280"/>
      <c r="DS83" s="417">
        <v>10191</v>
      </c>
      <c r="DU83" s="314"/>
    </row>
    <row r="84" spans="1:125" s="560" customFormat="1" ht="20.25" customHeight="1">
      <c r="A84" s="555">
        <v>10190</v>
      </c>
      <c r="B84" s="658" t="s">
        <v>1405</v>
      </c>
      <c r="C84" s="563" t="s">
        <v>55</v>
      </c>
      <c r="D84" s="563" t="s">
        <v>112</v>
      </c>
      <c r="E84" s="404" t="s">
        <v>89</v>
      </c>
      <c r="F84" s="658" t="s">
        <v>679</v>
      </c>
      <c r="G84" s="658"/>
      <c r="H84" s="563"/>
      <c r="I84" s="563" t="s">
        <v>338</v>
      </c>
      <c r="J84" s="563" t="s">
        <v>140</v>
      </c>
      <c r="K84" s="563" t="s">
        <v>114</v>
      </c>
      <c r="L84" s="300">
        <v>1</v>
      </c>
      <c r="M84" s="301" t="s">
        <v>93</v>
      </c>
      <c r="N84" s="301" t="s">
        <v>402</v>
      </c>
      <c r="O84" s="302"/>
      <c r="P84" s="303"/>
      <c r="Q84" s="303"/>
      <c r="R84" s="302"/>
      <c r="S84" s="304">
        <v>1984</v>
      </c>
      <c r="T84" s="248">
        <v>1.9</v>
      </c>
      <c r="U84" s="248">
        <v>16.842099999999999</v>
      </c>
      <c r="V84" s="248">
        <v>16.842099999999999</v>
      </c>
      <c r="W84" s="305"/>
      <c r="X84" s="260">
        <v>0.88642631578947362</v>
      </c>
      <c r="Y84" s="307">
        <v>1</v>
      </c>
      <c r="Z84" s="307">
        <v>2</v>
      </c>
      <c r="AA84" s="248">
        <v>8.4210499999999993</v>
      </c>
      <c r="AB84" s="306">
        <v>0.37174699117093479</v>
      </c>
      <c r="AC84" s="308">
        <v>129</v>
      </c>
      <c r="AD84" s="309">
        <v>37165</v>
      </c>
      <c r="AE84" s="302" t="s">
        <v>306</v>
      </c>
      <c r="AF84" s="627"/>
      <c r="AG84" s="418"/>
      <c r="AH84" s="413"/>
      <c r="AI84" s="414"/>
      <c r="AJ84" s="254"/>
      <c r="AK84" s="254"/>
      <c r="AL84" s="254"/>
      <c r="AM84" s="255"/>
      <c r="AN84" s="415"/>
      <c r="AO84" s="255"/>
      <c r="AP84" s="257"/>
      <c r="AQ84" s="310"/>
      <c r="AR84" s="563"/>
      <c r="AS84" s="311"/>
      <c r="AT84" s="258"/>
      <c r="AU84" s="259" t="s">
        <v>1565</v>
      </c>
      <c r="AV84" s="260">
        <v>0.72882080631375035</v>
      </c>
      <c r="AW84" s="249">
        <v>7603.8</v>
      </c>
      <c r="AX84" s="485"/>
      <c r="AY84" s="259"/>
      <c r="AZ84" s="260"/>
      <c r="BA84" s="249"/>
      <c r="BB84" s="485"/>
      <c r="BC84" s="259"/>
      <c r="BD84" s="260"/>
      <c r="BE84" s="249"/>
      <c r="BF84" s="485"/>
      <c r="BG84" s="260">
        <v>0.72882080631375035</v>
      </c>
      <c r="BH84" s="263">
        <v>3.161111111111111</v>
      </c>
      <c r="BI84" s="264">
        <v>0.27117919368624965</v>
      </c>
      <c r="BJ84" s="264">
        <v>0</v>
      </c>
      <c r="BK84" s="264">
        <v>0</v>
      </c>
      <c r="BL84" s="264">
        <v>0</v>
      </c>
      <c r="BM84" s="264">
        <v>0.72882080631375035</v>
      </c>
      <c r="BN84" s="265"/>
      <c r="BO84" s="683">
        <v>0.8654033000000001</v>
      </c>
      <c r="BP84" s="266"/>
      <c r="BQ84" s="419" t="s">
        <v>98</v>
      </c>
      <c r="BR84" s="246">
        <v>1</v>
      </c>
      <c r="BS84" s="246"/>
      <c r="BT84" s="246"/>
      <c r="BU84" s="246"/>
      <c r="BV84" s="246">
        <v>0</v>
      </c>
      <c r="BW84" s="246">
        <v>1</v>
      </c>
      <c r="BX84" s="246"/>
      <c r="BY84" s="246">
        <v>0</v>
      </c>
      <c r="BZ84" s="304">
        <v>0</v>
      </c>
      <c r="CA84" s="562" t="s">
        <v>1013</v>
      </c>
      <c r="CB84" s="562" t="s">
        <v>1014</v>
      </c>
      <c r="CC84" s="562" t="s">
        <v>1015</v>
      </c>
      <c r="CD84" s="483" t="s">
        <v>1016</v>
      </c>
      <c r="CE84" s="563" t="s">
        <v>154</v>
      </c>
      <c r="CF84" s="563" t="s">
        <v>155</v>
      </c>
      <c r="CG84" s="312" t="s">
        <v>156</v>
      </c>
      <c r="CH84" s="572" t="s">
        <v>157</v>
      </c>
      <c r="CI84" s="313"/>
      <c r="CJ84" s="313"/>
      <c r="CK84" s="313"/>
      <c r="CL84" s="313"/>
      <c r="CM84" s="313"/>
      <c r="CN84" s="562" t="s">
        <v>827</v>
      </c>
      <c r="CO84" s="562"/>
      <c r="CP84" s="564" t="s">
        <v>343</v>
      </c>
      <c r="CQ84" s="304" t="s">
        <v>422</v>
      </c>
      <c r="CR84" s="304" t="s">
        <v>55</v>
      </c>
      <c r="CS84" s="564"/>
      <c r="CT84" s="299"/>
      <c r="CU84" s="299" t="s">
        <v>93</v>
      </c>
      <c r="CV84" s="299"/>
      <c r="CW84" s="299"/>
      <c r="CX84" s="299"/>
      <c r="CY84" s="299"/>
      <c r="CZ84" s="272" t="s">
        <v>509</v>
      </c>
      <c r="DA84" s="273"/>
      <c r="DB84" s="274"/>
      <c r="DC84" s="275"/>
      <c r="DD84" s="275"/>
      <c r="DE84" s="275"/>
      <c r="DF84" s="275"/>
      <c r="DG84" s="275"/>
      <c r="DH84" s="275"/>
      <c r="DI84" s="275"/>
      <c r="DJ84" s="276"/>
      <c r="DK84" s="271"/>
      <c r="DL84" s="277"/>
      <c r="DM84" s="278"/>
      <c r="DN84" s="278"/>
      <c r="DO84" s="278"/>
      <c r="DP84" s="279"/>
      <c r="DQ84" s="280"/>
      <c r="DS84" s="417">
        <v>10190</v>
      </c>
      <c r="DU84" s="314"/>
    </row>
    <row r="85" spans="1:125" s="560" customFormat="1" ht="20.25" customHeight="1">
      <c r="A85" s="555">
        <v>10100</v>
      </c>
      <c r="B85" s="658" t="s">
        <v>345</v>
      </c>
      <c r="C85" s="563" t="s">
        <v>55</v>
      </c>
      <c r="D85" s="563" t="s">
        <v>112</v>
      </c>
      <c r="E85" s="404" t="s">
        <v>89</v>
      </c>
      <c r="F85" s="658" t="s">
        <v>680</v>
      </c>
      <c r="G85" s="658"/>
      <c r="H85" s="563"/>
      <c r="I85" s="563" t="s">
        <v>283</v>
      </c>
      <c r="J85" s="563" t="s">
        <v>317</v>
      </c>
      <c r="K85" s="563" t="s">
        <v>114</v>
      </c>
      <c r="L85" s="300">
        <v>1</v>
      </c>
      <c r="M85" s="301"/>
      <c r="N85" s="301" t="s">
        <v>305</v>
      </c>
      <c r="O85" s="321"/>
      <c r="P85" s="322"/>
      <c r="Q85" s="322"/>
      <c r="R85" s="302"/>
      <c r="S85" s="304">
        <v>1988</v>
      </c>
      <c r="T85" s="248">
        <v>2.4</v>
      </c>
      <c r="U85" s="248">
        <v>17.8383</v>
      </c>
      <c r="V85" s="248">
        <v>17.8383</v>
      </c>
      <c r="W85" s="305"/>
      <c r="X85" s="260">
        <v>0.74326250000000005</v>
      </c>
      <c r="Y85" s="307">
        <v>6</v>
      </c>
      <c r="Z85" s="307">
        <v>12</v>
      </c>
      <c r="AA85" s="248">
        <v>1.4865250000000001</v>
      </c>
      <c r="AB85" s="306">
        <v>0.48463138303537884</v>
      </c>
      <c r="AC85" s="308">
        <v>270</v>
      </c>
      <c r="AD85" s="309">
        <v>40299</v>
      </c>
      <c r="AE85" s="302" t="s">
        <v>94</v>
      </c>
      <c r="AF85" s="627">
        <v>18.438701819999995</v>
      </c>
      <c r="AG85" s="418"/>
      <c r="AH85" s="413">
        <v>41455</v>
      </c>
      <c r="AI85" s="414">
        <v>23.4</v>
      </c>
      <c r="AJ85" s="254"/>
      <c r="AK85" s="254" t="s">
        <v>1061</v>
      </c>
      <c r="AL85" s="254" t="s">
        <v>1535</v>
      </c>
      <c r="AM85" s="255">
        <v>8.7499999999999994E-2</v>
      </c>
      <c r="AN85" s="258">
        <v>0.12449965417359303</v>
      </c>
      <c r="AO85" s="255" t="s">
        <v>1534</v>
      </c>
      <c r="AP85" s="310">
        <v>126</v>
      </c>
      <c r="AQ85" s="310">
        <v>136.81434160149666</v>
      </c>
      <c r="AR85" s="563"/>
      <c r="AS85" s="311"/>
      <c r="AT85" s="258">
        <v>8.5828107948386231E-2</v>
      </c>
      <c r="AU85" s="259" t="s">
        <v>1166</v>
      </c>
      <c r="AV85" s="260">
        <v>0.23110903183955586</v>
      </c>
      <c r="AW85" s="249">
        <v>3594.9</v>
      </c>
      <c r="AX85" s="485">
        <v>42277</v>
      </c>
      <c r="AY85" s="259" t="s">
        <v>1566</v>
      </c>
      <c r="AZ85" s="260">
        <v>0.15826659154728362</v>
      </c>
      <c r="BA85" s="249">
        <v>3593.9</v>
      </c>
      <c r="BB85" s="485" t="s">
        <v>344</v>
      </c>
      <c r="BC85" s="259" t="s">
        <v>1167</v>
      </c>
      <c r="BD85" s="260">
        <v>0.13708113119926923</v>
      </c>
      <c r="BE85" s="249">
        <v>2173.8000000000002</v>
      </c>
      <c r="BF85" s="485">
        <v>44500</v>
      </c>
      <c r="BG85" s="260">
        <v>1</v>
      </c>
      <c r="BH85" s="263">
        <v>2.524059749676093</v>
      </c>
      <c r="BI85" s="264">
        <v>0</v>
      </c>
      <c r="BJ85" s="264">
        <v>0.18554593560082774</v>
      </c>
      <c r="BK85" s="264">
        <v>0.2656555622969316</v>
      </c>
      <c r="BL85" s="264">
        <v>7.9227013595521367E-2</v>
      </c>
      <c r="BM85" s="264">
        <v>0.46957148850671926</v>
      </c>
      <c r="BN85" s="265"/>
      <c r="BO85" s="683">
        <v>1.0936450099999999</v>
      </c>
      <c r="BP85" s="266"/>
      <c r="BQ85" s="419" t="s">
        <v>98</v>
      </c>
      <c r="BR85" s="246">
        <v>1</v>
      </c>
      <c r="BS85" s="246"/>
      <c r="BT85" s="246"/>
      <c r="BU85" s="246"/>
      <c r="BV85" s="246">
        <v>0</v>
      </c>
      <c r="BW85" s="246">
        <v>1</v>
      </c>
      <c r="BX85" s="246"/>
      <c r="BY85" s="246">
        <v>0</v>
      </c>
      <c r="BZ85" s="304">
        <v>0</v>
      </c>
      <c r="CA85" s="563" t="s">
        <v>619</v>
      </c>
      <c r="CB85" s="563" t="s">
        <v>620</v>
      </c>
      <c r="CC85" s="312" t="s">
        <v>735</v>
      </c>
      <c r="CD85" s="560" t="s">
        <v>621</v>
      </c>
      <c r="CE85" s="563" t="s">
        <v>284</v>
      </c>
      <c r="CF85" s="563" t="s">
        <v>285</v>
      </c>
      <c r="CG85" s="312" t="s">
        <v>286</v>
      </c>
      <c r="CH85" s="572" t="s">
        <v>287</v>
      </c>
      <c r="CI85" s="313" t="s">
        <v>263</v>
      </c>
      <c r="CJ85" s="313" t="s">
        <v>320</v>
      </c>
      <c r="CK85" s="313" t="s">
        <v>321</v>
      </c>
      <c r="CL85" s="313"/>
      <c r="CM85" s="313"/>
      <c r="CN85" s="562" t="s">
        <v>828</v>
      </c>
      <c r="CO85" s="562"/>
      <c r="CP85" s="564" t="s">
        <v>783</v>
      </c>
      <c r="CQ85" s="304" t="s">
        <v>422</v>
      </c>
      <c r="CR85" s="304" t="s">
        <v>55</v>
      </c>
      <c r="CS85" s="564"/>
      <c r="CT85" s="299"/>
      <c r="CU85" s="299" t="s">
        <v>93</v>
      </c>
      <c r="CV85" s="299"/>
      <c r="CW85" s="299"/>
      <c r="CX85" s="299"/>
      <c r="CY85" s="299"/>
      <c r="CZ85" s="272" t="s">
        <v>93</v>
      </c>
      <c r="DA85" s="273"/>
      <c r="DB85" s="274"/>
      <c r="DC85" s="275"/>
      <c r="DD85" s="275"/>
      <c r="DE85" s="275"/>
      <c r="DF85" s="275"/>
      <c r="DG85" s="275"/>
      <c r="DH85" s="275"/>
      <c r="DI85" s="275"/>
      <c r="DJ85" s="276"/>
      <c r="DK85" s="271"/>
      <c r="DL85" s="277"/>
      <c r="DM85" s="278"/>
      <c r="DN85" s="278"/>
      <c r="DO85" s="278"/>
      <c r="DP85" s="279"/>
      <c r="DQ85" s="280"/>
      <c r="DS85" s="417">
        <v>10100</v>
      </c>
    </row>
    <row r="86" spans="1:125" s="560" customFormat="1" ht="20.25" customHeight="1">
      <c r="A86" s="555">
        <v>10033</v>
      </c>
      <c r="B86" s="658" t="s">
        <v>760</v>
      </c>
      <c r="C86" s="563" t="s">
        <v>55</v>
      </c>
      <c r="D86" s="563" t="s">
        <v>112</v>
      </c>
      <c r="E86" s="404" t="s">
        <v>89</v>
      </c>
      <c r="F86" s="658" t="s">
        <v>681</v>
      </c>
      <c r="G86" s="658"/>
      <c r="H86" s="563"/>
      <c r="I86" s="563" t="s">
        <v>283</v>
      </c>
      <c r="J86" s="563" t="s">
        <v>317</v>
      </c>
      <c r="K86" s="563" t="s">
        <v>114</v>
      </c>
      <c r="L86" s="300">
        <v>1</v>
      </c>
      <c r="M86" s="301" t="s">
        <v>93</v>
      </c>
      <c r="N86" s="301" t="s">
        <v>305</v>
      </c>
      <c r="O86" s="302"/>
      <c r="P86" s="303"/>
      <c r="Q86" s="303"/>
      <c r="R86" s="302"/>
      <c r="S86" s="304">
        <v>1969</v>
      </c>
      <c r="T86" s="248">
        <v>8.8000000000000007</v>
      </c>
      <c r="U86" s="248">
        <v>18.240400000000001</v>
      </c>
      <c r="V86" s="248">
        <v>18.240400000000001</v>
      </c>
      <c r="W86" s="305"/>
      <c r="X86" s="260">
        <v>0.20727727272727275</v>
      </c>
      <c r="Y86" s="307">
        <v>6</v>
      </c>
      <c r="Z86" s="307">
        <v>7</v>
      </c>
      <c r="AA86" s="248">
        <v>2.6057714285714288</v>
      </c>
      <c r="AB86" s="306">
        <v>0.35187350132693895</v>
      </c>
      <c r="AC86" s="308">
        <v>290</v>
      </c>
      <c r="AD86" s="309">
        <v>35551</v>
      </c>
      <c r="AE86" s="302" t="s">
        <v>94</v>
      </c>
      <c r="AF86" s="627">
        <v>27.474799430000004</v>
      </c>
      <c r="AG86" s="418"/>
      <c r="AH86" s="413">
        <v>41090</v>
      </c>
      <c r="AI86" s="414">
        <v>39</v>
      </c>
      <c r="AJ86" s="254"/>
      <c r="AK86" s="254"/>
      <c r="AL86" s="254" t="s">
        <v>1148</v>
      </c>
      <c r="AM86" s="255">
        <v>8.4161073825503349E-2</v>
      </c>
      <c r="AN86" s="258">
        <v>8.8915517153240226E-2</v>
      </c>
      <c r="AO86" s="255" t="s">
        <v>1558</v>
      </c>
      <c r="AP86" s="310">
        <v>130.78279533343567</v>
      </c>
      <c r="AQ86" s="310">
        <v>140.38707874863846</v>
      </c>
      <c r="AR86" s="563"/>
      <c r="AS86" s="311"/>
      <c r="AT86" s="258">
        <v>7.3436902695926509E-2</v>
      </c>
      <c r="AU86" s="259" t="s">
        <v>347</v>
      </c>
      <c r="AV86" s="260">
        <v>0.29956705463822064</v>
      </c>
      <c r="AW86" s="249">
        <v>5692</v>
      </c>
      <c r="AX86" s="485">
        <v>42825</v>
      </c>
      <c r="AY86" s="259" t="s">
        <v>744</v>
      </c>
      <c r="AZ86" s="260">
        <v>0.21380633772234275</v>
      </c>
      <c r="BA86" s="249">
        <v>3950</v>
      </c>
      <c r="BB86" s="485">
        <v>43159</v>
      </c>
      <c r="BC86" s="259" t="s">
        <v>348</v>
      </c>
      <c r="BD86" s="260">
        <v>0.13138945967358398</v>
      </c>
      <c r="BE86" s="249">
        <v>2117</v>
      </c>
      <c r="BF86" s="485">
        <v>42674</v>
      </c>
      <c r="BG86" s="260">
        <v>0.94614153198394768</v>
      </c>
      <c r="BH86" s="263">
        <v>2.5512358994727866</v>
      </c>
      <c r="BI86" s="264">
        <v>4.7852264366827053E-2</v>
      </c>
      <c r="BJ86" s="264">
        <v>0</v>
      </c>
      <c r="BK86" s="264">
        <v>0</v>
      </c>
      <c r="BL86" s="264">
        <v>0.53702516366156061</v>
      </c>
      <c r="BM86" s="264">
        <v>0.41512257197161229</v>
      </c>
      <c r="BN86" s="265"/>
      <c r="BO86" s="683">
        <v>6.8412830000000008E-2</v>
      </c>
      <c r="BP86" s="266"/>
      <c r="BQ86" s="419" t="s">
        <v>98</v>
      </c>
      <c r="BR86" s="246">
        <v>1</v>
      </c>
      <c r="BS86" s="246"/>
      <c r="BT86" s="246"/>
      <c r="BU86" s="246"/>
      <c r="BV86" s="246">
        <v>0</v>
      </c>
      <c r="BW86" s="246">
        <v>1</v>
      </c>
      <c r="BX86" s="246"/>
      <c r="BY86" s="246">
        <v>0</v>
      </c>
      <c r="BZ86" s="304">
        <v>0</v>
      </c>
      <c r="CA86" s="563" t="s">
        <v>619</v>
      </c>
      <c r="CB86" s="563" t="s">
        <v>620</v>
      </c>
      <c r="CC86" s="312" t="s">
        <v>735</v>
      </c>
      <c r="CD86" s="560" t="s">
        <v>621</v>
      </c>
      <c r="CE86" s="563" t="s">
        <v>284</v>
      </c>
      <c r="CF86" s="563" t="s">
        <v>285</v>
      </c>
      <c r="CG86" s="312" t="s">
        <v>286</v>
      </c>
      <c r="CH86" s="572" t="s">
        <v>287</v>
      </c>
      <c r="CI86" s="313" t="s">
        <v>349</v>
      </c>
      <c r="CJ86" s="313" t="s">
        <v>294</v>
      </c>
      <c r="CK86" s="313" t="s">
        <v>350</v>
      </c>
      <c r="CL86" s="313"/>
      <c r="CM86" s="313"/>
      <c r="CN86" s="562" t="s">
        <v>829</v>
      </c>
      <c r="CO86" s="562"/>
      <c r="CP86" s="564" t="s">
        <v>346</v>
      </c>
      <c r="CQ86" s="304" t="s">
        <v>422</v>
      </c>
      <c r="CR86" s="304" t="s">
        <v>55</v>
      </c>
      <c r="CS86" s="564"/>
      <c r="CT86" s="299"/>
      <c r="CU86" s="299" t="s">
        <v>93</v>
      </c>
      <c r="CV86" s="299"/>
      <c r="CW86" s="299"/>
      <c r="CX86" s="299"/>
      <c r="CY86" s="299"/>
      <c r="CZ86" s="272" t="s">
        <v>509</v>
      </c>
      <c r="DA86" s="273"/>
      <c r="DB86" s="274"/>
      <c r="DC86" s="275"/>
      <c r="DD86" s="275"/>
      <c r="DE86" s="275"/>
      <c r="DF86" s="275"/>
      <c r="DG86" s="275"/>
      <c r="DH86" s="275"/>
      <c r="DI86" s="275"/>
      <c r="DJ86" s="276"/>
      <c r="DK86" s="271"/>
      <c r="DL86" s="277"/>
      <c r="DM86" s="278"/>
      <c r="DN86" s="278"/>
      <c r="DO86" s="278"/>
      <c r="DP86" s="279"/>
      <c r="DQ86" s="280"/>
      <c r="DS86" s="417">
        <v>10033</v>
      </c>
    </row>
    <row r="87" spans="1:125" s="560" customFormat="1" ht="20.25" customHeight="1">
      <c r="A87" s="555">
        <v>10046</v>
      </c>
      <c r="B87" s="658" t="s">
        <v>351</v>
      </c>
      <c r="C87" s="563" t="s">
        <v>55</v>
      </c>
      <c r="D87" s="563" t="s">
        <v>112</v>
      </c>
      <c r="E87" s="404" t="s">
        <v>89</v>
      </c>
      <c r="F87" s="658" t="s">
        <v>1349</v>
      </c>
      <c r="G87" s="658"/>
      <c r="H87" s="563"/>
      <c r="I87" s="563" t="s">
        <v>299</v>
      </c>
      <c r="J87" s="563" t="s">
        <v>317</v>
      </c>
      <c r="K87" s="563" t="s">
        <v>114</v>
      </c>
      <c r="L87" s="300">
        <v>1</v>
      </c>
      <c r="M87" s="301" t="s">
        <v>93</v>
      </c>
      <c r="N87" s="301" t="s">
        <v>305</v>
      </c>
      <c r="O87" s="302"/>
      <c r="P87" s="303"/>
      <c r="Q87" s="303"/>
      <c r="R87" s="302"/>
      <c r="S87" s="304">
        <v>1974</v>
      </c>
      <c r="T87" s="248">
        <v>2.5</v>
      </c>
      <c r="U87" s="248">
        <v>19.354869999999998</v>
      </c>
      <c r="V87" s="248">
        <v>19.354869999999998</v>
      </c>
      <c r="W87" s="305"/>
      <c r="X87" s="260">
        <v>0.77419479999999985</v>
      </c>
      <c r="Y87" s="307">
        <v>1</v>
      </c>
      <c r="Z87" s="307">
        <v>13</v>
      </c>
      <c r="AA87" s="248">
        <v>1.4888361538461536</v>
      </c>
      <c r="AB87" s="306">
        <v>0.28517282675556443</v>
      </c>
      <c r="AC87" s="308">
        <v>357</v>
      </c>
      <c r="AD87" s="309">
        <v>36708</v>
      </c>
      <c r="AE87" s="302" t="s">
        <v>94</v>
      </c>
      <c r="AF87" s="627">
        <v>41.200198399999998</v>
      </c>
      <c r="AG87" s="418"/>
      <c r="AH87" s="413">
        <v>41547</v>
      </c>
      <c r="AI87" s="414">
        <v>37</v>
      </c>
      <c r="AJ87" s="254"/>
      <c r="AK87" s="254" t="s">
        <v>239</v>
      </c>
      <c r="AL87" s="254" t="s">
        <v>1531</v>
      </c>
      <c r="AM87" s="255">
        <v>0.08</v>
      </c>
      <c r="AN87" s="258">
        <v>8.2531932661761162E-2</v>
      </c>
      <c r="AO87" s="255" t="s">
        <v>1558</v>
      </c>
      <c r="AP87" s="310">
        <v>178.65215237112878</v>
      </c>
      <c r="AQ87" s="310">
        <v>176.58312805284928</v>
      </c>
      <c r="AR87" s="563"/>
      <c r="AS87" s="311"/>
      <c r="AT87" s="258">
        <v>-1.1581300817363504E-2</v>
      </c>
      <c r="AU87" s="259" t="s">
        <v>352</v>
      </c>
      <c r="AV87" s="260">
        <v>0.1297430954295011</v>
      </c>
      <c r="AW87" s="249">
        <v>2799.3</v>
      </c>
      <c r="AX87" s="485">
        <v>42490</v>
      </c>
      <c r="AY87" s="259" t="s">
        <v>353</v>
      </c>
      <c r="AZ87" s="260">
        <v>0.11319254574771671</v>
      </c>
      <c r="BA87" s="249">
        <v>2049.5</v>
      </c>
      <c r="BB87" s="485">
        <v>42185</v>
      </c>
      <c r="BC87" s="259" t="s">
        <v>1168</v>
      </c>
      <c r="BD87" s="260">
        <v>0.10382294262887863</v>
      </c>
      <c r="BE87" s="249">
        <v>1891.6</v>
      </c>
      <c r="BF87" s="485">
        <v>42429</v>
      </c>
      <c r="BG87" s="260">
        <v>1</v>
      </c>
      <c r="BH87" s="263">
        <v>2.7526314198847301</v>
      </c>
      <c r="BI87" s="264">
        <v>0</v>
      </c>
      <c r="BJ87" s="264">
        <v>0</v>
      </c>
      <c r="BK87" s="264">
        <v>0.31117115803473738</v>
      </c>
      <c r="BL87" s="264">
        <v>0.20160974194204911</v>
      </c>
      <c r="BM87" s="264">
        <v>0.48721910002321356</v>
      </c>
      <c r="BN87" s="265"/>
      <c r="BO87" s="683">
        <v>1.64468009</v>
      </c>
      <c r="BP87" s="266"/>
      <c r="BQ87" s="419" t="s">
        <v>98</v>
      </c>
      <c r="BR87" s="246">
        <v>1</v>
      </c>
      <c r="BS87" s="246"/>
      <c r="BT87" s="246"/>
      <c r="BU87" s="246"/>
      <c r="BV87" s="246">
        <v>0</v>
      </c>
      <c r="BW87" s="246">
        <v>1</v>
      </c>
      <c r="BX87" s="246"/>
      <c r="BY87" s="246">
        <v>0</v>
      </c>
      <c r="BZ87" s="304">
        <v>0</v>
      </c>
      <c r="CA87" s="562" t="s">
        <v>134</v>
      </c>
      <c r="CB87" s="562" t="s">
        <v>135</v>
      </c>
      <c r="CC87" s="562" t="s">
        <v>136</v>
      </c>
      <c r="CD87" s="568" t="s">
        <v>137</v>
      </c>
      <c r="CE87" s="562" t="s">
        <v>134</v>
      </c>
      <c r="CF87" s="562" t="s">
        <v>135</v>
      </c>
      <c r="CG87" s="562" t="s">
        <v>136</v>
      </c>
      <c r="CH87" s="568" t="s">
        <v>137</v>
      </c>
      <c r="CI87" s="313" t="s">
        <v>110</v>
      </c>
      <c r="CJ87" s="313" t="s">
        <v>300</v>
      </c>
      <c r="CK87" s="313" t="s">
        <v>301</v>
      </c>
      <c r="CL87" s="313" t="s">
        <v>302</v>
      </c>
      <c r="CM87" s="313"/>
      <c r="CN87" s="562" t="s">
        <v>830</v>
      </c>
      <c r="CO87" s="562"/>
      <c r="CP87" s="564" t="s">
        <v>351</v>
      </c>
      <c r="CQ87" s="304" t="s">
        <v>422</v>
      </c>
      <c r="CR87" s="304" t="s">
        <v>55</v>
      </c>
      <c r="CS87" s="564"/>
      <c r="CT87" s="299"/>
      <c r="CU87" s="299" t="s">
        <v>93</v>
      </c>
      <c r="CV87" s="299"/>
      <c r="CW87" s="299"/>
      <c r="CX87" s="299"/>
      <c r="CY87" s="299"/>
      <c r="CZ87" s="272" t="s">
        <v>93</v>
      </c>
      <c r="DA87" s="273"/>
      <c r="DB87" s="274"/>
      <c r="DC87" s="275"/>
      <c r="DD87" s="275"/>
      <c r="DE87" s="275"/>
      <c r="DF87" s="275"/>
      <c r="DG87" s="275"/>
      <c r="DH87" s="275"/>
      <c r="DI87" s="275"/>
      <c r="DJ87" s="276"/>
      <c r="DK87" s="271"/>
      <c r="DL87" s="277"/>
      <c r="DM87" s="278"/>
      <c r="DN87" s="278"/>
      <c r="DO87" s="278"/>
      <c r="DP87" s="279"/>
      <c r="DQ87" s="280"/>
      <c r="DS87" s="417">
        <v>10046</v>
      </c>
    </row>
    <row r="88" spans="1:125" s="560" customFormat="1" ht="20.25" customHeight="1">
      <c r="A88" s="555">
        <v>10197</v>
      </c>
      <c r="B88" s="674" t="s">
        <v>1416</v>
      </c>
      <c r="C88" s="563" t="s">
        <v>55</v>
      </c>
      <c r="D88" s="563" t="s">
        <v>236</v>
      </c>
      <c r="E88" s="404" t="s">
        <v>89</v>
      </c>
      <c r="F88" s="658"/>
      <c r="G88" s="658"/>
      <c r="H88" s="563"/>
      <c r="I88" s="563"/>
      <c r="J88" s="563"/>
      <c r="K88" s="563"/>
      <c r="L88" s="300"/>
      <c r="M88" s="301"/>
      <c r="N88" s="301"/>
      <c r="O88" s="302"/>
      <c r="P88" s="303"/>
      <c r="Q88" s="303"/>
      <c r="R88" s="302"/>
      <c r="S88" s="304"/>
      <c r="T88" s="248"/>
      <c r="U88" s="248"/>
      <c r="V88" s="248"/>
      <c r="W88" s="305"/>
      <c r="X88" s="260"/>
      <c r="Y88" s="307"/>
      <c r="Z88" s="307"/>
      <c r="AA88" s="248"/>
      <c r="AB88" s="306"/>
      <c r="AC88" s="308"/>
      <c r="AD88" s="309"/>
      <c r="AE88" s="302"/>
      <c r="AF88" s="627">
        <v>5.2313877450000001</v>
      </c>
      <c r="AG88" s="418"/>
      <c r="AH88" s="413">
        <v>41785</v>
      </c>
      <c r="AI88" s="414">
        <v>9.15</v>
      </c>
      <c r="AJ88" s="254"/>
      <c r="AK88" s="254" t="s">
        <v>312</v>
      </c>
      <c r="AL88" s="254" t="s">
        <v>1564</v>
      </c>
      <c r="AM88" s="255"/>
      <c r="AN88" s="415"/>
      <c r="AO88" s="255"/>
      <c r="AP88" s="310"/>
      <c r="AQ88" s="310"/>
      <c r="AR88" s="563"/>
      <c r="AS88" s="311"/>
      <c r="AT88" s="258"/>
      <c r="AU88" s="259"/>
      <c r="AV88" s="260"/>
      <c r="AW88" s="249"/>
      <c r="AX88" s="485"/>
      <c r="AY88" s="259"/>
      <c r="AZ88" s="260"/>
      <c r="BA88" s="249"/>
      <c r="BB88" s="485"/>
      <c r="BC88" s="259"/>
      <c r="BD88" s="260"/>
      <c r="BE88" s="249"/>
      <c r="BF88" s="485"/>
      <c r="BG88" s="260"/>
      <c r="BH88" s="263"/>
      <c r="BI88" s="264"/>
      <c r="BJ88" s="264"/>
      <c r="BK88" s="264"/>
      <c r="BL88" s="264"/>
      <c r="BM88" s="264"/>
      <c r="BN88" s="265"/>
      <c r="BO88" s="683">
        <v>0</v>
      </c>
      <c r="BP88" s="266"/>
      <c r="BQ88" s="419"/>
      <c r="BR88" s="246"/>
      <c r="BS88" s="246"/>
      <c r="BT88" s="246"/>
      <c r="BU88" s="246"/>
      <c r="BV88" s="246"/>
      <c r="BW88" s="246"/>
      <c r="BX88" s="246"/>
      <c r="BY88" s="246"/>
      <c r="BZ88" s="304"/>
      <c r="CA88" s="562"/>
      <c r="CB88" s="562"/>
      <c r="CC88" s="562"/>
      <c r="CD88" s="568"/>
      <c r="CE88" s="562"/>
      <c r="CF88" s="562"/>
      <c r="CG88" s="562"/>
      <c r="CH88" s="568"/>
      <c r="CI88" s="313"/>
      <c r="CJ88" s="313"/>
      <c r="CK88" s="313"/>
      <c r="CL88" s="313"/>
      <c r="CM88" s="313"/>
      <c r="CN88" s="562"/>
      <c r="CO88" s="562"/>
      <c r="CP88" s="564"/>
      <c r="CQ88" s="304"/>
      <c r="CR88" s="304"/>
      <c r="CS88" s="564"/>
      <c r="CT88" s="299"/>
      <c r="CU88" s="299"/>
      <c r="CV88" s="299"/>
      <c r="CW88" s="299"/>
      <c r="CX88" s="299"/>
      <c r="CY88" s="299"/>
      <c r="CZ88" s="272"/>
      <c r="DA88" s="273"/>
      <c r="DB88" s="274"/>
      <c r="DC88" s="275"/>
      <c r="DD88" s="275"/>
      <c r="DE88" s="275"/>
      <c r="DF88" s="275"/>
      <c r="DG88" s="275"/>
      <c r="DH88" s="275"/>
      <c r="DI88" s="275"/>
      <c r="DJ88" s="276"/>
      <c r="DK88" s="271"/>
      <c r="DL88" s="277"/>
      <c r="DM88" s="278"/>
      <c r="DN88" s="278"/>
      <c r="DO88" s="278"/>
      <c r="DP88" s="279"/>
      <c r="DQ88" s="280"/>
      <c r="DS88" s="417">
        <v>10197</v>
      </c>
    </row>
    <row r="89" spans="1:125" s="560" customFormat="1" ht="20.25" customHeight="1">
      <c r="A89" s="555">
        <v>10031</v>
      </c>
      <c r="B89" s="658" t="s">
        <v>354</v>
      </c>
      <c r="C89" s="563" t="s">
        <v>55</v>
      </c>
      <c r="D89" s="563" t="s">
        <v>236</v>
      </c>
      <c r="E89" s="404" t="s">
        <v>89</v>
      </c>
      <c r="F89" s="379" t="s">
        <v>1350</v>
      </c>
      <c r="G89" s="658"/>
      <c r="H89" s="563"/>
      <c r="I89" s="563" t="s">
        <v>355</v>
      </c>
      <c r="J89" s="563" t="s">
        <v>279</v>
      </c>
      <c r="K89" s="563" t="s">
        <v>114</v>
      </c>
      <c r="L89" s="300">
        <v>1</v>
      </c>
      <c r="M89" s="301" t="s">
        <v>93</v>
      </c>
      <c r="N89" s="301" t="s">
        <v>356</v>
      </c>
      <c r="O89" s="302"/>
      <c r="P89" s="303"/>
      <c r="Q89" s="303"/>
      <c r="R89" s="302"/>
      <c r="S89" s="304">
        <v>1988</v>
      </c>
      <c r="T89" s="248">
        <v>3.5</v>
      </c>
      <c r="U89" s="248">
        <v>17.800999999999998</v>
      </c>
      <c r="V89" s="248">
        <v>17.800999999999998</v>
      </c>
      <c r="W89" s="305"/>
      <c r="X89" s="260">
        <v>0.50859999999999994</v>
      </c>
      <c r="Y89" s="307">
        <v>5</v>
      </c>
      <c r="Z89" s="307">
        <v>3</v>
      </c>
      <c r="AA89" s="248">
        <v>5.9336666666666664</v>
      </c>
      <c r="AB89" s="306">
        <v>9.2972304926689509E-2</v>
      </c>
      <c r="AC89" s="308">
        <v>100</v>
      </c>
      <c r="AD89" s="309">
        <v>35582</v>
      </c>
      <c r="AE89" s="302" t="s">
        <v>94</v>
      </c>
      <c r="AF89" s="627">
        <v>19.999869230000002</v>
      </c>
      <c r="AG89" s="418"/>
      <c r="AH89" s="413">
        <v>42004</v>
      </c>
      <c r="AI89" s="414">
        <v>20</v>
      </c>
      <c r="AJ89" s="254"/>
      <c r="AK89" s="254" t="s">
        <v>312</v>
      </c>
      <c r="AL89" s="254" t="s">
        <v>1516</v>
      </c>
      <c r="AM89" s="255">
        <v>8.2500000000000004E-2</v>
      </c>
      <c r="AN89" s="258">
        <v>9.5290223055123441E-2</v>
      </c>
      <c r="AO89" s="256" t="s">
        <v>1534</v>
      </c>
      <c r="AP89" s="310">
        <v>102.28919723611033</v>
      </c>
      <c r="AQ89" s="310">
        <v>111.25465350549922</v>
      </c>
      <c r="AR89" s="563"/>
      <c r="AS89" s="311"/>
      <c r="AT89" s="258">
        <v>8.764812425591989E-2</v>
      </c>
      <c r="AU89" s="259" t="s">
        <v>773</v>
      </c>
      <c r="AV89" s="260">
        <v>0.7774105085630163</v>
      </c>
      <c r="AW89" s="249">
        <v>13033</v>
      </c>
      <c r="AX89" s="485">
        <v>42613</v>
      </c>
      <c r="AY89" s="259"/>
      <c r="AZ89" s="260"/>
      <c r="BA89" s="249"/>
      <c r="BB89" s="485"/>
      <c r="BC89" s="259"/>
      <c r="BD89" s="260"/>
      <c r="BE89" s="249"/>
      <c r="BF89" s="485"/>
      <c r="BG89" s="260">
        <v>1</v>
      </c>
      <c r="BH89" s="263">
        <v>2.7139469274732311</v>
      </c>
      <c r="BI89" s="264">
        <v>0</v>
      </c>
      <c r="BJ89" s="264">
        <v>0</v>
      </c>
      <c r="BK89" s="264">
        <v>0</v>
      </c>
      <c r="BL89" s="264">
        <v>0.78332132535036592</v>
      </c>
      <c r="BM89" s="264">
        <v>0.21667867464963408</v>
      </c>
      <c r="BN89" s="265"/>
      <c r="BO89" s="683">
        <v>0.86497951000000006</v>
      </c>
      <c r="BP89" s="266"/>
      <c r="BQ89" s="419" t="s">
        <v>98</v>
      </c>
      <c r="BR89" s="246">
        <v>1</v>
      </c>
      <c r="BS89" s="246"/>
      <c r="BT89" s="481"/>
      <c r="BU89" s="246"/>
      <c r="BV89" s="246">
        <v>0</v>
      </c>
      <c r="BW89" s="246">
        <v>1</v>
      </c>
      <c r="BX89" s="246"/>
      <c r="BY89" s="246">
        <v>1</v>
      </c>
      <c r="BZ89" s="304">
        <v>0</v>
      </c>
      <c r="CA89" s="563" t="s">
        <v>293</v>
      </c>
      <c r="CB89" s="563" t="s">
        <v>294</v>
      </c>
      <c r="CC89" s="312" t="s">
        <v>295</v>
      </c>
      <c r="CD89" s="572" t="s">
        <v>296</v>
      </c>
      <c r="CE89" s="563" t="s">
        <v>293</v>
      </c>
      <c r="CF89" s="563" t="s">
        <v>294</v>
      </c>
      <c r="CG89" s="312" t="s">
        <v>295</v>
      </c>
      <c r="CH89" s="572" t="s">
        <v>296</v>
      </c>
      <c r="CI89" s="313" t="s">
        <v>116</v>
      </c>
      <c r="CJ89" s="313" t="s">
        <v>1041</v>
      </c>
      <c r="CK89" s="313" t="s">
        <v>1042</v>
      </c>
      <c r="CL89" s="313" t="s">
        <v>1043</v>
      </c>
      <c r="CM89" s="313" t="s">
        <v>1044</v>
      </c>
      <c r="CN89" s="562" t="s">
        <v>814</v>
      </c>
      <c r="CO89" s="562"/>
      <c r="CP89" s="564" t="s">
        <v>354</v>
      </c>
      <c r="CQ89" s="304" t="s">
        <v>355</v>
      </c>
      <c r="CR89" s="304" t="s">
        <v>55</v>
      </c>
      <c r="CS89" s="564"/>
      <c r="CT89" s="299"/>
      <c r="CU89" s="299" t="s">
        <v>93</v>
      </c>
      <c r="CV89" s="299"/>
      <c r="CW89" s="299"/>
      <c r="CX89" s="299"/>
      <c r="CY89" s="299"/>
      <c r="CZ89" s="272" t="s">
        <v>509</v>
      </c>
      <c r="DA89" s="273"/>
      <c r="DB89" s="274"/>
      <c r="DC89" s="275"/>
      <c r="DD89" s="275"/>
      <c r="DE89" s="275"/>
      <c r="DF89" s="275"/>
      <c r="DG89" s="275"/>
      <c r="DH89" s="275"/>
      <c r="DI89" s="275"/>
      <c r="DJ89" s="276"/>
      <c r="DK89" s="271"/>
      <c r="DL89" s="277"/>
      <c r="DM89" s="278"/>
      <c r="DN89" s="278"/>
      <c r="DO89" s="278"/>
      <c r="DP89" s="279"/>
      <c r="DQ89" s="280"/>
      <c r="DS89" s="417">
        <v>10031</v>
      </c>
    </row>
    <row r="90" spans="1:125" s="560" customFormat="1" ht="20.25" customHeight="1">
      <c r="A90" s="555">
        <v>10178</v>
      </c>
      <c r="B90" s="660" t="s">
        <v>669</v>
      </c>
      <c r="C90" s="565" t="s">
        <v>55</v>
      </c>
      <c r="D90" s="565" t="s">
        <v>236</v>
      </c>
      <c r="E90" s="404" t="s">
        <v>89</v>
      </c>
      <c r="F90" s="379" t="s">
        <v>1351</v>
      </c>
      <c r="G90" s="660"/>
      <c r="H90" s="565"/>
      <c r="I90" s="565" t="s">
        <v>355</v>
      </c>
      <c r="J90" s="565" t="s">
        <v>279</v>
      </c>
      <c r="K90" s="565" t="s">
        <v>114</v>
      </c>
      <c r="L90" s="326">
        <v>1</v>
      </c>
      <c r="M90" s="565"/>
      <c r="N90" s="563" t="s">
        <v>642</v>
      </c>
      <c r="O90" s="302"/>
      <c r="P90" s="303"/>
      <c r="Q90" s="303"/>
      <c r="R90" s="565"/>
      <c r="S90" s="565">
        <v>2006</v>
      </c>
      <c r="T90" s="565">
        <v>2.72</v>
      </c>
      <c r="U90" s="248">
        <v>13.315</v>
      </c>
      <c r="V90" s="248">
        <v>13.315</v>
      </c>
      <c r="W90" s="328"/>
      <c r="X90" s="260">
        <v>0.48952205882352934</v>
      </c>
      <c r="Y90" s="565">
        <v>1</v>
      </c>
      <c r="Z90" s="565">
        <v>1</v>
      </c>
      <c r="AA90" s="248">
        <v>13.315</v>
      </c>
      <c r="AB90" s="565"/>
      <c r="AC90" s="565"/>
      <c r="AD90" s="309">
        <v>41275</v>
      </c>
      <c r="AE90" s="302" t="s">
        <v>94</v>
      </c>
      <c r="AF90" s="627">
        <v>22.978723309999999</v>
      </c>
      <c r="AG90" s="565"/>
      <c r="AH90" s="413">
        <v>41274</v>
      </c>
      <c r="AI90" s="414">
        <v>21</v>
      </c>
      <c r="AJ90" s="254"/>
      <c r="AK90" s="254" t="s">
        <v>1103</v>
      </c>
      <c r="AL90" s="254" t="s">
        <v>1185</v>
      </c>
      <c r="AM90" s="255">
        <v>7.1249999999999994E-2</v>
      </c>
      <c r="AN90" s="258">
        <v>7.1175233625283607E-2</v>
      </c>
      <c r="AO90" s="256" t="s">
        <v>1558</v>
      </c>
      <c r="AP90" s="310">
        <v>120</v>
      </c>
      <c r="AQ90" s="310">
        <v>125.19999694824219</v>
      </c>
      <c r="AR90" s="565"/>
      <c r="AS90" s="565"/>
      <c r="AT90" s="258">
        <v>4.3333307902018232E-2</v>
      </c>
      <c r="AU90" s="259" t="s">
        <v>686</v>
      </c>
      <c r="AV90" s="260">
        <v>1</v>
      </c>
      <c r="AW90" s="249">
        <v>13315</v>
      </c>
      <c r="AX90" s="485">
        <v>46752</v>
      </c>
      <c r="AY90" s="259"/>
      <c r="AZ90" s="260"/>
      <c r="BA90" s="249"/>
      <c r="BB90" s="485"/>
      <c r="BC90" s="259"/>
      <c r="BD90" s="260"/>
      <c r="BE90" s="249"/>
      <c r="BF90" s="485"/>
      <c r="BG90" s="260">
        <v>1</v>
      </c>
      <c r="BH90" s="263">
        <v>13</v>
      </c>
      <c r="BI90" s="264">
        <v>0</v>
      </c>
      <c r="BJ90" s="264">
        <v>0</v>
      </c>
      <c r="BK90" s="264">
        <v>0</v>
      </c>
      <c r="BL90" s="264">
        <v>0</v>
      </c>
      <c r="BM90" s="264">
        <v>1</v>
      </c>
      <c r="BN90" s="265"/>
      <c r="BO90" s="683">
        <v>0.95495640999999998</v>
      </c>
      <c r="BP90" s="266"/>
      <c r="BQ90" s="419" t="s">
        <v>98</v>
      </c>
      <c r="BR90" s="304">
        <v>1</v>
      </c>
      <c r="BS90" s="304"/>
      <c r="BT90" s="574"/>
      <c r="BU90" s="304"/>
      <c r="BV90" s="304">
        <v>0</v>
      </c>
      <c r="BW90" s="304">
        <v>1</v>
      </c>
      <c r="BX90" s="304"/>
      <c r="BY90" s="304">
        <v>0</v>
      </c>
      <c r="BZ90" s="304">
        <v>0</v>
      </c>
      <c r="CA90" s="564" t="s">
        <v>293</v>
      </c>
      <c r="CB90" s="564" t="s">
        <v>294</v>
      </c>
      <c r="CC90" s="312" t="s">
        <v>295</v>
      </c>
      <c r="CD90" s="572" t="s">
        <v>296</v>
      </c>
      <c r="CE90" s="304" t="s">
        <v>293</v>
      </c>
      <c r="CF90" s="304" t="s">
        <v>294</v>
      </c>
      <c r="CG90" s="304" t="s">
        <v>295</v>
      </c>
      <c r="CH90" s="574" t="s">
        <v>296</v>
      </c>
      <c r="CI90" s="565"/>
      <c r="CJ90" s="565"/>
      <c r="CK90" s="565"/>
      <c r="CL90" s="565"/>
      <c r="CM90" s="565"/>
      <c r="CN90" s="562" t="s">
        <v>742</v>
      </c>
      <c r="CO90" s="562"/>
      <c r="CP90" s="565" t="s">
        <v>669</v>
      </c>
      <c r="CQ90" s="304" t="s">
        <v>355</v>
      </c>
      <c r="CR90" s="304" t="s">
        <v>55</v>
      </c>
      <c r="CS90" s="565"/>
      <c r="CT90" s="565"/>
      <c r="CU90" s="565"/>
      <c r="CV90" s="565"/>
      <c r="CW90" s="565"/>
      <c r="CX90" s="565"/>
      <c r="CY90" s="565"/>
      <c r="CZ90" s="272" t="s">
        <v>93</v>
      </c>
      <c r="DA90" s="273"/>
      <c r="DB90" s="274"/>
      <c r="DC90" s="275"/>
      <c r="DD90" s="275"/>
      <c r="DE90" s="275"/>
      <c r="DF90" s="275"/>
      <c r="DG90" s="275"/>
      <c r="DH90" s="275"/>
      <c r="DI90" s="275"/>
      <c r="DJ90" s="276"/>
      <c r="DK90" s="271"/>
      <c r="DL90" s="277"/>
      <c r="DM90" s="278"/>
      <c r="DN90" s="278"/>
      <c r="DO90" s="278"/>
      <c r="DP90" s="279"/>
      <c r="DQ90" s="280"/>
      <c r="DS90" s="417">
        <v>10178</v>
      </c>
    </row>
    <row r="91" spans="1:125" s="560" customFormat="1" ht="20.25" customHeight="1">
      <c r="A91" s="555">
        <v>10019</v>
      </c>
      <c r="B91" s="658" t="s">
        <v>357</v>
      </c>
      <c r="C91" s="563" t="s">
        <v>55</v>
      </c>
      <c r="D91" s="563" t="s">
        <v>358</v>
      </c>
      <c r="E91" s="404" t="s">
        <v>89</v>
      </c>
      <c r="F91" s="379" t="s">
        <v>1277</v>
      </c>
      <c r="G91" s="658"/>
      <c r="H91" s="563"/>
      <c r="I91" s="563" t="s">
        <v>359</v>
      </c>
      <c r="J91" s="563" t="s">
        <v>279</v>
      </c>
      <c r="K91" s="563" t="s">
        <v>114</v>
      </c>
      <c r="L91" s="300">
        <v>1</v>
      </c>
      <c r="M91" s="301" t="s">
        <v>93</v>
      </c>
      <c r="N91" s="301" t="s">
        <v>360</v>
      </c>
      <c r="O91" s="565"/>
      <c r="P91" s="327"/>
      <c r="Q91" s="327"/>
      <c r="R91" s="302"/>
      <c r="S91" s="304">
        <v>1970</v>
      </c>
      <c r="T91" s="248">
        <v>9.6999999999999993</v>
      </c>
      <c r="U91" s="248">
        <v>73.778999999999996</v>
      </c>
      <c r="V91" s="248">
        <v>73.778999999999996</v>
      </c>
      <c r="W91" s="305"/>
      <c r="X91" s="260">
        <v>0.76060824742268041</v>
      </c>
      <c r="Y91" s="307">
        <v>2</v>
      </c>
      <c r="Z91" s="307">
        <v>2</v>
      </c>
      <c r="AA91" s="248">
        <v>37.080500000000001</v>
      </c>
      <c r="AB91" s="306">
        <v>3.7755693693450733E-4</v>
      </c>
      <c r="AC91" s="308">
        <v>0</v>
      </c>
      <c r="AD91" s="309">
        <v>37591</v>
      </c>
      <c r="AE91" s="302" t="s">
        <v>94</v>
      </c>
      <c r="AF91" s="627">
        <v>25.259762189999996</v>
      </c>
      <c r="AG91" s="418"/>
      <c r="AH91" s="413">
        <v>41820</v>
      </c>
      <c r="AI91" s="414">
        <v>24.5</v>
      </c>
      <c r="AJ91" s="254"/>
      <c r="AK91" s="254" t="s">
        <v>312</v>
      </c>
      <c r="AL91" s="254" t="s">
        <v>1567</v>
      </c>
      <c r="AM91" s="255">
        <v>0.11</v>
      </c>
      <c r="AN91" s="258">
        <v>0.11289987524621269</v>
      </c>
      <c r="AO91" s="256" t="s">
        <v>1568</v>
      </c>
      <c r="AP91" s="310">
        <v>35.356825322805875</v>
      </c>
      <c r="AQ91" s="310">
        <v>41.285201564954839</v>
      </c>
      <c r="AR91" s="563"/>
      <c r="AS91" s="311"/>
      <c r="AT91" s="258">
        <v>0.16767275308298227</v>
      </c>
      <c r="AU91" s="259" t="s">
        <v>656</v>
      </c>
      <c r="AV91" s="260">
        <v>0.43427860133665619</v>
      </c>
      <c r="AW91" s="249">
        <v>33106</v>
      </c>
      <c r="AX91" s="485">
        <v>42247</v>
      </c>
      <c r="AY91" s="259" t="s">
        <v>361</v>
      </c>
      <c r="AZ91" s="260">
        <v>0.21397265650620104</v>
      </c>
      <c r="BA91" s="249">
        <v>14775</v>
      </c>
      <c r="BB91" s="485">
        <v>42916</v>
      </c>
      <c r="BC91" s="259" t="s">
        <v>362</v>
      </c>
      <c r="BD91" s="260">
        <v>0.1196264606934339</v>
      </c>
      <c r="BE91" s="249">
        <v>7209</v>
      </c>
      <c r="BF91" s="485">
        <v>42185</v>
      </c>
      <c r="BG91" s="260">
        <v>0.76964990037815639</v>
      </c>
      <c r="BH91" s="263">
        <v>1.513349448534453</v>
      </c>
      <c r="BI91" s="264">
        <v>0.20808301723751485</v>
      </c>
      <c r="BJ91" s="264">
        <v>0.14378145180552951</v>
      </c>
      <c r="BK91" s="264">
        <v>0.12282224808293707</v>
      </c>
      <c r="BL91" s="264">
        <v>0.19751583190829838</v>
      </c>
      <c r="BM91" s="264">
        <v>0.32779745096572022</v>
      </c>
      <c r="BN91" s="265"/>
      <c r="BO91" s="683">
        <v>1.1009953300000002</v>
      </c>
      <c r="BP91" s="266"/>
      <c r="BQ91" s="419" t="s">
        <v>98</v>
      </c>
      <c r="BR91" s="246">
        <v>1</v>
      </c>
      <c r="BS91" s="246"/>
      <c r="BT91" s="481"/>
      <c r="BU91" s="246"/>
      <c r="BV91" s="246">
        <v>0</v>
      </c>
      <c r="BW91" s="246">
        <v>1</v>
      </c>
      <c r="BX91" s="246"/>
      <c r="BY91" s="246">
        <v>1</v>
      </c>
      <c r="BZ91" s="304">
        <v>0</v>
      </c>
      <c r="CA91" s="563" t="s">
        <v>363</v>
      </c>
      <c r="CB91" s="563" t="s">
        <v>364</v>
      </c>
      <c r="CC91" s="312" t="s">
        <v>365</v>
      </c>
      <c r="CD91" s="407" t="s">
        <v>366</v>
      </c>
      <c r="CE91" s="563" t="s">
        <v>601</v>
      </c>
      <c r="CF91" s="563" t="s">
        <v>602</v>
      </c>
      <c r="CG91" s="312" t="s">
        <v>603</v>
      </c>
      <c r="CH91" s="407" t="s">
        <v>604</v>
      </c>
      <c r="CI91" s="313" t="s">
        <v>110</v>
      </c>
      <c r="CJ91" s="313" t="s">
        <v>605</v>
      </c>
      <c r="CK91" s="313" t="s">
        <v>606</v>
      </c>
      <c r="CL91" s="313" t="s">
        <v>612</v>
      </c>
      <c r="CM91" s="313"/>
      <c r="CN91" s="562" t="s">
        <v>741</v>
      </c>
      <c r="CO91" s="562"/>
      <c r="CP91" s="564" t="s">
        <v>357</v>
      </c>
      <c r="CQ91" s="304" t="s">
        <v>359</v>
      </c>
      <c r="CR91" s="304" t="s">
        <v>55</v>
      </c>
      <c r="CS91" s="564"/>
      <c r="CT91" s="299"/>
      <c r="CU91" s="299" t="s">
        <v>93</v>
      </c>
      <c r="CV91" s="299"/>
      <c r="CW91" s="299"/>
      <c r="CX91" s="299"/>
      <c r="CY91" s="299"/>
      <c r="CZ91" s="272" t="s">
        <v>93</v>
      </c>
      <c r="DA91" s="273"/>
      <c r="DB91" s="274"/>
      <c r="DC91" s="275"/>
      <c r="DD91" s="275"/>
      <c r="DE91" s="275"/>
      <c r="DF91" s="275"/>
      <c r="DG91" s="275"/>
      <c r="DH91" s="275"/>
      <c r="DI91" s="275"/>
      <c r="DJ91" s="276"/>
      <c r="DK91" s="271"/>
      <c r="DL91" s="277"/>
      <c r="DM91" s="278"/>
      <c r="DN91" s="278"/>
      <c r="DO91" s="278"/>
      <c r="DP91" s="279"/>
      <c r="DQ91" s="280"/>
      <c r="DS91" s="417">
        <v>10019</v>
      </c>
    </row>
    <row r="92" spans="1:125" s="560" customFormat="1" ht="20.25" customHeight="1">
      <c r="A92" s="555">
        <v>10041</v>
      </c>
      <c r="B92" s="658" t="s">
        <v>776</v>
      </c>
      <c r="C92" s="563" t="s">
        <v>55</v>
      </c>
      <c r="D92" s="563" t="s">
        <v>246</v>
      </c>
      <c r="E92" s="404" t="s">
        <v>89</v>
      </c>
      <c r="F92" s="379" t="s">
        <v>1352</v>
      </c>
      <c r="G92" s="658"/>
      <c r="H92" s="563"/>
      <c r="I92" s="563" t="s">
        <v>367</v>
      </c>
      <c r="J92" s="563" t="s">
        <v>279</v>
      </c>
      <c r="K92" s="563" t="s">
        <v>114</v>
      </c>
      <c r="L92" s="300">
        <v>0.5</v>
      </c>
      <c r="M92" s="301" t="s">
        <v>775</v>
      </c>
      <c r="N92" s="301" t="s">
        <v>368</v>
      </c>
      <c r="O92" s="302"/>
      <c r="P92" s="303"/>
      <c r="Q92" s="303"/>
      <c r="R92" s="302"/>
      <c r="S92" s="304">
        <v>1996</v>
      </c>
      <c r="T92" s="248">
        <v>10.199999999999999</v>
      </c>
      <c r="U92" s="248">
        <v>41.447000000000003</v>
      </c>
      <c r="V92" s="248">
        <v>20.723500000000001</v>
      </c>
      <c r="W92" s="305"/>
      <c r="X92" s="260">
        <v>0.40634313725490206</v>
      </c>
      <c r="Y92" s="307">
        <v>1</v>
      </c>
      <c r="Z92" s="307">
        <v>1</v>
      </c>
      <c r="AA92" s="248">
        <v>20.723500000000001</v>
      </c>
      <c r="AB92" s="306">
        <v>5.3176345694501415E-2</v>
      </c>
      <c r="AC92" s="308">
        <v>210</v>
      </c>
      <c r="AD92" s="309">
        <v>34973</v>
      </c>
      <c r="AE92" s="302" t="s">
        <v>94</v>
      </c>
      <c r="AF92" s="627">
        <v>15.264841000000001</v>
      </c>
      <c r="AG92" s="418"/>
      <c r="AH92" s="413">
        <v>41820</v>
      </c>
      <c r="AI92" s="414">
        <v>15.25</v>
      </c>
      <c r="AJ92" s="254"/>
      <c r="AK92" s="254"/>
      <c r="AL92" s="254" t="s">
        <v>110</v>
      </c>
      <c r="AM92" s="255">
        <v>8.2500000000000004E-2</v>
      </c>
      <c r="AN92" s="258">
        <v>0.11614729560563389</v>
      </c>
      <c r="AO92" s="256" t="s">
        <v>1532</v>
      </c>
      <c r="AP92" s="310">
        <v>65</v>
      </c>
      <c r="AQ92" s="310">
        <v>85.697998046875</v>
      </c>
      <c r="AR92" s="563"/>
      <c r="AS92" s="311"/>
      <c r="AT92" s="258">
        <v>0.31843073918269232</v>
      </c>
      <c r="AU92" s="259" t="s">
        <v>1449</v>
      </c>
      <c r="AV92" s="260">
        <v>1</v>
      </c>
      <c r="AW92" s="249">
        <v>41447</v>
      </c>
      <c r="AX92" s="485">
        <v>42825</v>
      </c>
      <c r="AY92" s="259"/>
      <c r="AZ92" s="260"/>
      <c r="BA92" s="249"/>
      <c r="BB92" s="485"/>
      <c r="BC92" s="259"/>
      <c r="BD92" s="260"/>
      <c r="BE92" s="249"/>
      <c r="BF92" s="485"/>
      <c r="BG92" s="260">
        <v>1</v>
      </c>
      <c r="BH92" s="263">
        <v>2.2999999999999998</v>
      </c>
      <c r="BI92" s="264">
        <v>0</v>
      </c>
      <c r="BJ92" s="264">
        <v>0</v>
      </c>
      <c r="BK92" s="264">
        <v>0</v>
      </c>
      <c r="BL92" s="264">
        <v>1</v>
      </c>
      <c r="BM92" s="264">
        <v>0</v>
      </c>
      <c r="BN92" s="265"/>
      <c r="BO92" s="683">
        <v>0.85993104000000009</v>
      </c>
      <c r="BP92" s="266"/>
      <c r="BQ92" s="419" t="s">
        <v>98</v>
      </c>
      <c r="BR92" s="304">
        <v>0.5</v>
      </c>
      <c r="BS92" s="304"/>
      <c r="BU92" s="304">
        <v>0.5</v>
      </c>
      <c r="BV92" s="304">
        <v>0</v>
      </c>
      <c r="BW92" s="304">
        <v>1</v>
      </c>
      <c r="BX92" s="304"/>
      <c r="BY92" s="304">
        <v>0</v>
      </c>
      <c r="BZ92" s="304">
        <v>0</v>
      </c>
      <c r="CA92" s="563" t="s">
        <v>597</v>
      </c>
      <c r="CB92" s="563" t="s">
        <v>598</v>
      </c>
      <c r="CC92" s="312" t="s">
        <v>600</v>
      </c>
      <c r="CD92" s="407" t="s">
        <v>599</v>
      </c>
      <c r="CE92" s="563" t="s">
        <v>597</v>
      </c>
      <c r="CF92" s="563" t="s">
        <v>598</v>
      </c>
      <c r="CG92" s="312" t="s">
        <v>600</v>
      </c>
      <c r="CH92" s="407" t="s">
        <v>599</v>
      </c>
      <c r="CI92" s="313"/>
      <c r="CJ92" s="313"/>
      <c r="CK92" s="313"/>
      <c r="CL92" s="313"/>
      <c r="CM92" s="313"/>
      <c r="CN92" s="562" t="s">
        <v>740</v>
      </c>
      <c r="CO92" s="562"/>
      <c r="CP92" s="563" t="s">
        <v>776</v>
      </c>
      <c r="CQ92" s="304" t="s">
        <v>436</v>
      </c>
      <c r="CR92" s="304" t="s">
        <v>55</v>
      </c>
      <c r="CS92" s="564"/>
      <c r="CT92" s="299"/>
      <c r="CU92" s="299" t="s">
        <v>93</v>
      </c>
      <c r="CV92" s="299"/>
      <c r="CW92" s="299"/>
      <c r="CX92" s="299"/>
      <c r="CY92" s="299"/>
      <c r="CZ92" s="272" t="s">
        <v>93</v>
      </c>
      <c r="DA92" s="273"/>
      <c r="DB92" s="274"/>
      <c r="DC92" s="275"/>
      <c r="DD92" s="275"/>
      <c r="DE92" s="275"/>
      <c r="DF92" s="275"/>
      <c r="DG92" s="275"/>
      <c r="DH92" s="275"/>
      <c r="DI92" s="275"/>
      <c r="DJ92" s="276"/>
      <c r="DK92" s="271"/>
      <c r="DL92" s="277"/>
      <c r="DM92" s="278"/>
      <c r="DN92" s="278"/>
      <c r="DO92" s="278"/>
      <c r="DP92" s="279"/>
      <c r="DQ92" s="280"/>
      <c r="DS92" s="417">
        <v>10041</v>
      </c>
    </row>
    <row r="93" spans="1:125" s="560" customFormat="1" ht="20.25" customHeight="1">
      <c r="A93" s="555">
        <v>10024</v>
      </c>
      <c r="B93" s="658" t="s">
        <v>369</v>
      </c>
      <c r="C93" s="563" t="s">
        <v>55</v>
      </c>
      <c r="D93" s="563" t="s">
        <v>246</v>
      </c>
      <c r="E93" s="404" t="s">
        <v>89</v>
      </c>
      <c r="F93" s="658" t="s">
        <v>1353</v>
      </c>
      <c r="G93" s="658"/>
      <c r="H93" s="563"/>
      <c r="I93" s="563" t="s">
        <v>370</v>
      </c>
      <c r="J93" s="563" t="s">
        <v>279</v>
      </c>
      <c r="K93" s="563" t="s">
        <v>114</v>
      </c>
      <c r="L93" s="300">
        <v>1</v>
      </c>
      <c r="M93" s="301" t="s">
        <v>93</v>
      </c>
      <c r="N93" s="301" t="s">
        <v>371</v>
      </c>
      <c r="O93" s="302"/>
      <c r="P93" s="303"/>
      <c r="Q93" s="303"/>
      <c r="R93" s="302"/>
      <c r="S93" s="304">
        <v>1986</v>
      </c>
      <c r="T93" s="248">
        <v>3.6</v>
      </c>
      <c r="U93" s="248">
        <v>18.643999999999998</v>
      </c>
      <c r="V93" s="248">
        <v>18.643999999999998</v>
      </c>
      <c r="W93" s="305"/>
      <c r="X93" s="260">
        <v>0.51788888888888884</v>
      </c>
      <c r="Y93" s="307">
        <v>1</v>
      </c>
      <c r="Z93" s="307">
        <v>1</v>
      </c>
      <c r="AA93" s="248">
        <v>18.643999999999998</v>
      </c>
      <c r="AB93" s="306">
        <v>2.8589819235101645E-2</v>
      </c>
      <c r="AC93" s="308">
        <v>12</v>
      </c>
      <c r="AD93" s="309">
        <v>35612</v>
      </c>
      <c r="AE93" s="302" t="s">
        <v>94</v>
      </c>
      <c r="AF93" s="627">
        <v>15.37605845</v>
      </c>
      <c r="AG93" s="418"/>
      <c r="AH93" s="413">
        <v>41364</v>
      </c>
      <c r="AI93" s="414">
        <v>15.4</v>
      </c>
      <c r="AJ93" s="254"/>
      <c r="AK93" s="254" t="s">
        <v>239</v>
      </c>
      <c r="AL93" s="254" t="s">
        <v>1532</v>
      </c>
      <c r="AM93" s="255">
        <v>0.09</v>
      </c>
      <c r="AN93" s="258">
        <v>9.4030599890181865E-2</v>
      </c>
      <c r="AO93" s="256" t="s">
        <v>1558</v>
      </c>
      <c r="AP93" s="310">
        <v>71</v>
      </c>
      <c r="AQ93" s="310">
        <v>81.464360750481134</v>
      </c>
      <c r="AR93" s="563"/>
      <c r="AS93" s="311"/>
      <c r="AT93" s="258">
        <v>0.14738536268283287</v>
      </c>
      <c r="AU93" s="259" t="s">
        <v>1169</v>
      </c>
      <c r="AV93" s="260">
        <v>0.92852688029712971</v>
      </c>
      <c r="AW93" s="249">
        <v>18643</v>
      </c>
      <c r="AX93" s="485">
        <v>43738</v>
      </c>
      <c r="AY93" s="259" t="s">
        <v>1569</v>
      </c>
      <c r="AZ93" s="260">
        <v>7.1473119702870277E-2</v>
      </c>
      <c r="BA93" s="249">
        <v>1</v>
      </c>
      <c r="BB93" s="485">
        <v>43738</v>
      </c>
      <c r="BC93" s="259"/>
      <c r="BD93" s="260"/>
      <c r="BE93" s="249"/>
      <c r="BF93" s="485"/>
      <c r="BG93" s="260">
        <v>1</v>
      </c>
      <c r="BH93" s="263">
        <v>4.75</v>
      </c>
      <c r="BI93" s="264">
        <v>0</v>
      </c>
      <c r="BJ93" s="264">
        <v>0</v>
      </c>
      <c r="BK93" s="264">
        <v>0</v>
      </c>
      <c r="BL93" s="264">
        <v>0</v>
      </c>
      <c r="BM93" s="264">
        <v>1</v>
      </c>
      <c r="BN93" s="265"/>
      <c r="BO93" s="683">
        <v>0.57272250999999996</v>
      </c>
      <c r="BP93" s="266"/>
      <c r="BQ93" s="419" t="s">
        <v>98</v>
      </c>
      <c r="BR93" s="246">
        <v>1</v>
      </c>
      <c r="BS93" s="246"/>
      <c r="BT93" s="481"/>
      <c r="BU93" s="246"/>
      <c r="BV93" s="246">
        <v>0</v>
      </c>
      <c r="BW93" s="246">
        <v>1</v>
      </c>
      <c r="BX93" s="246"/>
      <c r="BY93" s="246">
        <v>0</v>
      </c>
      <c r="BZ93" s="304">
        <v>0</v>
      </c>
      <c r="CA93" s="563" t="s">
        <v>363</v>
      </c>
      <c r="CB93" s="563" t="s">
        <v>364</v>
      </c>
      <c r="CC93" s="312" t="s">
        <v>365</v>
      </c>
      <c r="CD93" s="572" t="s">
        <v>366</v>
      </c>
      <c r="CE93" s="563" t="s">
        <v>593</v>
      </c>
      <c r="CF93" s="563" t="s">
        <v>594</v>
      </c>
      <c r="CG93" s="312" t="s">
        <v>595</v>
      </c>
      <c r="CH93" s="407" t="s">
        <v>596</v>
      </c>
      <c r="CI93" s="313"/>
      <c r="CJ93" s="313"/>
      <c r="CK93" s="313"/>
      <c r="CL93" s="313"/>
      <c r="CM93" s="313"/>
      <c r="CN93" s="562" t="s">
        <v>739</v>
      </c>
      <c r="CO93" s="562"/>
      <c r="CP93" s="564" t="s">
        <v>369</v>
      </c>
      <c r="CQ93" s="304" t="s">
        <v>436</v>
      </c>
      <c r="CR93" s="304" t="s">
        <v>55</v>
      </c>
      <c r="CS93" s="564"/>
      <c r="CT93" s="299"/>
      <c r="CU93" s="299" t="s">
        <v>93</v>
      </c>
      <c r="CV93" s="299"/>
      <c r="CW93" s="299"/>
      <c r="CX93" s="299"/>
      <c r="CY93" s="299"/>
      <c r="CZ93" s="272" t="s">
        <v>93</v>
      </c>
      <c r="DA93" s="273"/>
      <c r="DB93" s="274"/>
      <c r="DC93" s="275"/>
      <c r="DD93" s="275"/>
      <c r="DE93" s="275"/>
      <c r="DF93" s="275"/>
      <c r="DG93" s="275"/>
      <c r="DH93" s="275"/>
      <c r="DI93" s="275"/>
      <c r="DJ93" s="276"/>
      <c r="DK93" s="271"/>
      <c r="DL93" s="277"/>
      <c r="DM93" s="278"/>
      <c r="DN93" s="278"/>
      <c r="DO93" s="278"/>
      <c r="DP93" s="279"/>
      <c r="DQ93" s="280"/>
      <c r="DS93" s="417">
        <v>10024</v>
      </c>
    </row>
    <row r="94" spans="1:125" s="560" customFormat="1" ht="20.25" customHeight="1">
      <c r="A94" s="555">
        <v>10014</v>
      </c>
      <c r="B94" s="658" t="s">
        <v>1193</v>
      </c>
      <c r="C94" s="563" t="s">
        <v>55</v>
      </c>
      <c r="D94" s="563" t="s">
        <v>246</v>
      </c>
      <c r="E94" s="404" t="s">
        <v>89</v>
      </c>
      <c r="F94" s="658" t="s">
        <v>1276</v>
      </c>
      <c r="G94" s="658"/>
      <c r="H94" s="563"/>
      <c r="I94" s="563" t="s">
        <v>370</v>
      </c>
      <c r="J94" s="563" t="s">
        <v>317</v>
      </c>
      <c r="K94" s="563" t="s">
        <v>114</v>
      </c>
      <c r="L94" s="300">
        <v>1</v>
      </c>
      <c r="M94" s="301" t="s">
        <v>93</v>
      </c>
      <c r="N94" s="301" t="s">
        <v>372</v>
      </c>
      <c r="O94" s="302"/>
      <c r="P94" s="303"/>
      <c r="Q94" s="303"/>
      <c r="R94" s="302"/>
      <c r="S94" s="304">
        <v>2001</v>
      </c>
      <c r="T94" s="248">
        <v>16.149999999999999</v>
      </c>
      <c r="U94" s="248">
        <v>79.537399999999991</v>
      </c>
      <c r="V94" s="248">
        <v>79.537399999999991</v>
      </c>
      <c r="W94" s="305"/>
      <c r="X94" s="260">
        <v>0.49249164086687303</v>
      </c>
      <c r="Y94" s="307">
        <v>7</v>
      </c>
      <c r="Z94" s="307">
        <v>7</v>
      </c>
      <c r="AA94" s="248">
        <v>11.380542857142858</v>
      </c>
      <c r="AB94" s="306">
        <v>8.910285495123095E-2</v>
      </c>
      <c r="AC94" s="308">
        <v>191</v>
      </c>
      <c r="AD94" s="309">
        <v>38009</v>
      </c>
      <c r="AE94" s="302" t="s">
        <v>94</v>
      </c>
      <c r="AF94" s="627">
        <v>73.25</v>
      </c>
      <c r="AG94" s="418"/>
      <c r="AH94" s="413">
        <v>42004</v>
      </c>
      <c r="AI94" s="414">
        <v>73.25</v>
      </c>
      <c r="AJ94" s="254"/>
      <c r="AK94" s="254"/>
      <c r="AL94" s="254" t="s">
        <v>743</v>
      </c>
      <c r="AM94" s="255">
        <v>7.2499999999999995E-2</v>
      </c>
      <c r="AN94" s="258">
        <v>7.5991344709897615E-2</v>
      </c>
      <c r="AO94" s="256" t="s">
        <v>1532</v>
      </c>
      <c r="AP94" s="310">
        <v>59.608164209541684</v>
      </c>
      <c r="AQ94" s="310">
        <v>62.779501746133548</v>
      </c>
      <c r="AR94" s="563"/>
      <c r="AS94" s="311"/>
      <c r="AT94" s="258">
        <v>5.3203073415306029E-2</v>
      </c>
      <c r="AU94" s="259" t="s">
        <v>1170</v>
      </c>
      <c r="AV94" s="260">
        <v>0.24523697859676008</v>
      </c>
      <c r="AW94" s="249">
        <v>21657.7</v>
      </c>
      <c r="AX94" s="485">
        <v>41882</v>
      </c>
      <c r="AY94" s="259" t="s">
        <v>1171</v>
      </c>
      <c r="AZ94" s="260">
        <v>0.14909440366737872</v>
      </c>
      <c r="BA94" s="249">
        <v>11460</v>
      </c>
      <c r="BB94" s="485">
        <v>44500</v>
      </c>
      <c r="BC94" s="259" t="s">
        <v>1172</v>
      </c>
      <c r="BD94" s="260">
        <v>0.12813657521764762</v>
      </c>
      <c r="BE94" s="249">
        <v>5991.9</v>
      </c>
      <c r="BF94" s="485">
        <v>43220</v>
      </c>
      <c r="BG94" s="260">
        <v>0.7292933890220199</v>
      </c>
      <c r="BH94" s="263">
        <v>5.35198664488499</v>
      </c>
      <c r="BI94" s="264">
        <v>0.23691244074300474</v>
      </c>
      <c r="BJ94" s="264">
        <v>0</v>
      </c>
      <c r="BK94" s="264">
        <v>0</v>
      </c>
      <c r="BL94" s="264">
        <v>0</v>
      </c>
      <c r="BM94" s="264">
        <v>0.76308755925699523</v>
      </c>
      <c r="BN94" s="265"/>
      <c r="BO94" s="683">
        <v>3.05869759</v>
      </c>
      <c r="BP94" s="266"/>
      <c r="BQ94" s="419" t="s">
        <v>98</v>
      </c>
      <c r="BR94" s="246">
        <v>1</v>
      </c>
      <c r="BS94" s="246"/>
      <c r="BT94" s="481"/>
      <c r="BU94" s="246"/>
      <c r="BV94" s="246">
        <v>0</v>
      </c>
      <c r="BW94" s="246">
        <v>1</v>
      </c>
      <c r="BX94" s="246"/>
      <c r="BY94" s="246">
        <v>0</v>
      </c>
      <c r="BZ94" s="304">
        <v>0</v>
      </c>
      <c r="CA94" s="563" t="s">
        <v>363</v>
      </c>
      <c r="CB94" s="563" t="s">
        <v>364</v>
      </c>
      <c r="CC94" s="312" t="s">
        <v>365</v>
      </c>
      <c r="CD94" s="407" t="s">
        <v>366</v>
      </c>
      <c r="CE94" s="563" t="s">
        <v>601</v>
      </c>
      <c r="CF94" s="563" t="s">
        <v>602</v>
      </c>
      <c r="CG94" s="312" t="s">
        <v>603</v>
      </c>
      <c r="CH94" s="407" t="s">
        <v>604</v>
      </c>
      <c r="CI94" s="313"/>
      <c r="CJ94" s="313"/>
      <c r="CK94" s="313"/>
      <c r="CL94" s="313"/>
      <c r="CM94" s="313"/>
      <c r="CN94" s="562" t="s">
        <v>813</v>
      </c>
      <c r="CO94" s="562"/>
      <c r="CP94" s="564" t="s">
        <v>373</v>
      </c>
      <c r="CQ94" s="304" t="s">
        <v>436</v>
      </c>
      <c r="CR94" s="304" t="s">
        <v>55</v>
      </c>
      <c r="CS94" s="564"/>
      <c r="CT94" s="299"/>
      <c r="CU94" s="299" t="s">
        <v>93</v>
      </c>
      <c r="CV94" s="299"/>
      <c r="CW94" s="299"/>
      <c r="CX94" s="299"/>
      <c r="CY94" s="299"/>
      <c r="CZ94" s="272" t="s">
        <v>93</v>
      </c>
      <c r="DA94" s="273"/>
      <c r="DB94" s="274"/>
      <c r="DC94" s="275"/>
      <c r="DD94" s="275"/>
      <c r="DE94" s="275"/>
      <c r="DF94" s="275"/>
      <c r="DG94" s="275"/>
      <c r="DH94" s="275"/>
      <c r="DI94" s="275"/>
      <c r="DJ94" s="276"/>
      <c r="DK94" s="271"/>
      <c r="DL94" s="277"/>
      <c r="DM94" s="278"/>
      <c r="DN94" s="278"/>
      <c r="DO94" s="278"/>
      <c r="DP94" s="279"/>
      <c r="DQ94" s="280"/>
      <c r="DS94" s="417">
        <v>10014</v>
      </c>
    </row>
    <row r="95" spans="1:125" s="560" customFormat="1" ht="20.25" customHeight="1">
      <c r="A95" s="555">
        <v>10042</v>
      </c>
      <c r="B95" s="658" t="s">
        <v>374</v>
      </c>
      <c r="C95" s="563" t="s">
        <v>55</v>
      </c>
      <c r="D95" s="563" t="s">
        <v>246</v>
      </c>
      <c r="E95" s="404" t="s">
        <v>89</v>
      </c>
      <c r="F95" s="658" t="s">
        <v>1275</v>
      </c>
      <c r="G95" s="658"/>
      <c r="H95" s="563"/>
      <c r="I95" s="563" t="s">
        <v>370</v>
      </c>
      <c r="J95" s="563" t="s">
        <v>279</v>
      </c>
      <c r="K95" s="563" t="s">
        <v>114</v>
      </c>
      <c r="L95" s="300">
        <v>1</v>
      </c>
      <c r="M95" s="301" t="s">
        <v>93</v>
      </c>
      <c r="N95" s="301" t="s">
        <v>371</v>
      </c>
      <c r="O95" s="302"/>
      <c r="P95" s="303"/>
      <c r="Q95" s="303"/>
      <c r="R95" s="302"/>
      <c r="S95" s="304">
        <v>1990</v>
      </c>
      <c r="T95" s="248">
        <v>7.4</v>
      </c>
      <c r="U95" s="248">
        <v>51.999100000000006</v>
      </c>
      <c r="V95" s="248">
        <v>51.999100000000006</v>
      </c>
      <c r="W95" s="305"/>
      <c r="X95" s="260">
        <v>0.70269054054054059</v>
      </c>
      <c r="Y95" s="307">
        <v>2</v>
      </c>
      <c r="Z95" s="307">
        <v>2</v>
      </c>
      <c r="AA95" s="248">
        <v>24.498650000000001</v>
      </c>
      <c r="AB95" s="306">
        <v>3.3165092770417959E-2</v>
      </c>
      <c r="AC95" s="308">
        <v>275</v>
      </c>
      <c r="AD95" s="309">
        <v>35278</v>
      </c>
      <c r="AE95" s="302" t="s">
        <v>94</v>
      </c>
      <c r="AF95" s="627">
        <v>38.872153579999996</v>
      </c>
      <c r="AG95" s="418"/>
      <c r="AH95" s="413">
        <v>41547</v>
      </c>
      <c r="AI95" s="414">
        <v>37.700000000000003</v>
      </c>
      <c r="AJ95" s="254"/>
      <c r="AK95" s="254" t="s">
        <v>239</v>
      </c>
      <c r="AL95" s="254" t="s">
        <v>1516</v>
      </c>
      <c r="AM95" s="255">
        <v>8.2500000000000004E-2</v>
      </c>
      <c r="AN95" s="258">
        <v>9.2164587501611744E-2</v>
      </c>
      <c r="AO95" s="256" t="s">
        <v>1534</v>
      </c>
      <c r="AP95" s="310">
        <v>71.526545651751661</v>
      </c>
      <c r="AQ95" s="310">
        <v>77.084072608949</v>
      </c>
      <c r="AR95" s="563"/>
      <c r="AS95" s="311"/>
      <c r="AT95" s="258">
        <v>7.7698802683074039E-2</v>
      </c>
      <c r="AU95" s="259" t="s">
        <v>1173</v>
      </c>
      <c r="AV95" s="260">
        <v>0.73511228626386727</v>
      </c>
      <c r="AW95" s="249">
        <v>36123.300000000003</v>
      </c>
      <c r="AX95" s="485">
        <v>42216</v>
      </c>
      <c r="AY95" s="259" t="s">
        <v>1174</v>
      </c>
      <c r="AZ95" s="260">
        <v>0.26488771373613268</v>
      </c>
      <c r="BA95" s="249">
        <v>12874</v>
      </c>
      <c r="BB95" s="485">
        <v>42004</v>
      </c>
      <c r="BC95" s="259"/>
      <c r="BD95" s="260"/>
      <c r="BE95" s="249"/>
      <c r="BF95" s="485"/>
      <c r="BG95" s="260">
        <v>1</v>
      </c>
      <c r="BH95" s="263">
        <v>2.8112434580784127</v>
      </c>
      <c r="BI95" s="264">
        <v>0</v>
      </c>
      <c r="BJ95" s="264">
        <v>0</v>
      </c>
      <c r="BK95" s="264">
        <v>0.70294531670065619</v>
      </c>
      <c r="BL95" s="264">
        <v>0</v>
      </c>
      <c r="BM95" s="264">
        <v>0.29705468329934381</v>
      </c>
      <c r="BN95" s="265"/>
      <c r="BO95" s="683">
        <v>1.4565128200000002</v>
      </c>
      <c r="BP95" s="266"/>
      <c r="BQ95" s="419" t="s">
        <v>98</v>
      </c>
      <c r="BR95" s="246">
        <v>1</v>
      </c>
      <c r="BS95" s="246"/>
      <c r="BT95" s="246"/>
      <c r="BU95" s="246"/>
      <c r="BV95" s="246">
        <v>0</v>
      </c>
      <c r="BW95" s="246">
        <v>1</v>
      </c>
      <c r="BX95" s="246"/>
      <c r="BY95" s="246">
        <v>0</v>
      </c>
      <c r="BZ95" s="304">
        <v>0</v>
      </c>
      <c r="CA95" s="563" t="s">
        <v>363</v>
      </c>
      <c r="CB95" s="563" t="s">
        <v>364</v>
      </c>
      <c r="CC95" s="312" t="s">
        <v>365</v>
      </c>
      <c r="CD95" s="407" t="s">
        <v>366</v>
      </c>
      <c r="CE95" s="563" t="s">
        <v>601</v>
      </c>
      <c r="CF95" s="563" t="s">
        <v>602</v>
      </c>
      <c r="CG95" s="312" t="s">
        <v>603</v>
      </c>
      <c r="CH95" s="407" t="s">
        <v>604</v>
      </c>
      <c r="CI95" s="313"/>
      <c r="CJ95" s="313"/>
      <c r="CK95" s="313"/>
      <c r="CL95" s="313"/>
      <c r="CM95" s="313"/>
      <c r="CN95" s="562" t="s">
        <v>738</v>
      </c>
      <c r="CO95" s="562"/>
      <c r="CP95" s="564" t="s">
        <v>374</v>
      </c>
      <c r="CQ95" s="304" t="s">
        <v>436</v>
      </c>
      <c r="CR95" s="304" t="s">
        <v>55</v>
      </c>
      <c r="CS95" s="564"/>
      <c r="CT95" s="299"/>
      <c r="CU95" s="299" t="s">
        <v>93</v>
      </c>
      <c r="CV95" s="299"/>
      <c r="CW95" s="299"/>
      <c r="CX95" s="299"/>
      <c r="CY95" s="299"/>
      <c r="CZ95" s="272" t="s">
        <v>93</v>
      </c>
      <c r="DA95" s="273"/>
      <c r="DB95" s="274"/>
      <c r="DC95" s="275"/>
      <c r="DD95" s="275"/>
      <c r="DE95" s="275"/>
      <c r="DF95" s="275"/>
      <c r="DG95" s="275"/>
      <c r="DH95" s="275"/>
      <c r="DI95" s="275"/>
      <c r="DJ95" s="276"/>
      <c r="DK95" s="271"/>
      <c r="DL95" s="277"/>
      <c r="DM95" s="278"/>
      <c r="DN95" s="278"/>
      <c r="DO95" s="278"/>
      <c r="DP95" s="279"/>
      <c r="DQ95" s="280"/>
      <c r="DS95" s="417">
        <v>10042</v>
      </c>
    </row>
    <row r="96" spans="1:125" s="560" customFormat="1" ht="20.25" customHeight="1">
      <c r="A96" s="555">
        <v>10018</v>
      </c>
      <c r="B96" s="658" t="s">
        <v>375</v>
      </c>
      <c r="C96" s="563" t="s">
        <v>55</v>
      </c>
      <c r="D96" s="563" t="s">
        <v>246</v>
      </c>
      <c r="E96" s="404" t="s">
        <v>89</v>
      </c>
      <c r="F96" s="658" t="s">
        <v>1354</v>
      </c>
      <c r="G96" s="658"/>
      <c r="H96" s="563"/>
      <c r="I96" s="563" t="s">
        <v>376</v>
      </c>
      <c r="J96" s="563" t="s">
        <v>279</v>
      </c>
      <c r="K96" s="563" t="s">
        <v>114</v>
      </c>
      <c r="L96" s="300">
        <v>1</v>
      </c>
      <c r="M96" s="301" t="s">
        <v>93</v>
      </c>
      <c r="N96" s="301" t="s">
        <v>377</v>
      </c>
      <c r="O96" s="302"/>
      <c r="P96" s="303"/>
      <c r="Q96" s="303"/>
      <c r="R96" s="302"/>
      <c r="S96" s="304">
        <v>1985</v>
      </c>
      <c r="T96" s="248">
        <v>24.6</v>
      </c>
      <c r="U96" s="248">
        <v>117.294</v>
      </c>
      <c r="V96" s="248">
        <v>117.294</v>
      </c>
      <c r="W96" s="305"/>
      <c r="X96" s="260">
        <v>0.47680487804878047</v>
      </c>
      <c r="Y96" s="307">
        <v>4</v>
      </c>
      <c r="Z96" s="307">
        <v>4</v>
      </c>
      <c r="AA96" s="248">
        <v>29.323499999999999</v>
      </c>
      <c r="AB96" s="306">
        <v>1.0205125581871196E-2</v>
      </c>
      <c r="AC96" s="308">
        <v>122</v>
      </c>
      <c r="AD96" s="309">
        <v>37621</v>
      </c>
      <c r="AE96" s="302" t="s">
        <v>94</v>
      </c>
      <c r="AF96" s="627">
        <v>55.022254109999992</v>
      </c>
      <c r="AG96" s="418"/>
      <c r="AH96" s="413">
        <v>41090</v>
      </c>
      <c r="AI96" s="414">
        <v>52.3</v>
      </c>
      <c r="AJ96" s="254"/>
      <c r="AK96" s="254" t="s">
        <v>1103</v>
      </c>
      <c r="AL96" s="254" t="s">
        <v>623</v>
      </c>
      <c r="AM96" s="255">
        <v>8.2500000000000004E-2</v>
      </c>
      <c r="AN96" s="258">
        <v>9.2238314879899072E-2</v>
      </c>
      <c r="AO96" s="256" t="s">
        <v>1570</v>
      </c>
      <c r="AP96" s="310">
        <v>43</v>
      </c>
      <c r="AQ96" s="310">
        <v>43.023937225341797</v>
      </c>
      <c r="AR96" s="563"/>
      <c r="AS96" s="311"/>
      <c r="AT96" s="258">
        <v>5.5667965911155518E-4</v>
      </c>
      <c r="AU96" s="259" t="s">
        <v>1175</v>
      </c>
      <c r="AV96" s="260">
        <v>1</v>
      </c>
      <c r="AW96" s="249">
        <v>117294</v>
      </c>
      <c r="AX96" s="485">
        <v>45107</v>
      </c>
      <c r="AY96" s="259"/>
      <c r="AZ96" s="260"/>
      <c r="BA96" s="249"/>
      <c r="BB96" s="485"/>
      <c r="BC96" s="259"/>
      <c r="BD96" s="260"/>
      <c r="BE96" s="249"/>
      <c r="BF96" s="485"/>
      <c r="BG96" s="260">
        <v>1</v>
      </c>
      <c r="BH96" s="263">
        <v>8.5</v>
      </c>
      <c r="BI96" s="264">
        <v>0</v>
      </c>
      <c r="BJ96" s="264">
        <v>0</v>
      </c>
      <c r="BK96" s="264">
        <v>0</v>
      </c>
      <c r="BL96" s="264">
        <v>0</v>
      </c>
      <c r="BM96" s="264">
        <v>1</v>
      </c>
      <c r="BN96" s="265"/>
      <c r="BO96" s="683">
        <v>2.5775781099999997</v>
      </c>
      <c r="BP96" s="266"/>
      <c r="BQ96" s="419" t="s">
        <v>98</v>
      </c>
      <c r="BR96" s="246">
        <v>1</v>
      </c>
      <c r="BS96" s="246"/>
      <c r="BT96" s="246"/>
      <c r="BU96" s="246"/>
      <c r="BV96" s="246">
        <v>0</v>
      </c>
      <c r="BW96" s="246">
        <v>1</v>
      </c>
      <c r="BX96" s="246"/>
      <c r="BY96" s="246">
        <v>0</v>
      </c>
      <c r="BZ96" s="304">
        <v>0</v>
      </c>
      <c r="CA96" s="563" t="s">
        <v>363</v>
      </c>
      <c r="CB96" s="563" t="s">
        <v>364</v>
      </c>
      <c r="CC96" s="312" t="s">
        <v>365</v>
      </c>
      <c r="CD96" s="295" t="s">
        <v>366</v>
      </c>
      <c r="CE96" s="563" t="s">
        <v>601</v>
      </c>
      <c r="CF96" s="563" t="s">
        <v>602</v>
      </c>
      <c r="CG96" s="312" t="s">
        <v>603</v>
      </c>
      <c r="CH96" s="407" t="s">
        <v>604</v>
      </c>
      <c r="CI96" s="313"/>
      <c r="CJ96" s="313"/>
      <c r="CK96" s="313"/>
      <c r="CL96" s="313"/>
      <c r="CM96" s="313"/>
      <c r="CN96" s="562" t="s">
        <v>737</v>
      </c>
      <c r="CO96" s="562"/>
      <c r="CP96" s="564" t="s">
        <v>375</v>
      </c>
      <c r="CQ96" s="304" t="s">
        <v>436</v>
      </c>
      <c r="CR96" s="304" t="s">
        <v>55</v>
      </c>
      <c r="CS96" s="564"/>
      <c r="CT96" s="299"/>
      <c r="CU96" s="299" t="s">
        <v>93</v>
      </c>
      <c r="CV96" s="299"/>
      <c r="CW96" s="299"/>
      <c r="CX96" s="299"/>
      <c r="CY96" s="299"/>
      <c r="CZ96" s="272" t="s">
        <v>93</v>
      </c>
      <c r="DA96" s="273"/>
      <c r="DB96" s="274"/>
      <c r="DC96" s="275"/>
      <c r="DD96" s="275"/>
      <c r="DE96" s="275"/>
      <c r="DF96" s="275"/>
      <c r="DG96" s="275"/>
      <c r="DH96" s="275"/>
      <c r="DI96" s="275"/>
      <c r="DJ96" s="276"/>
      <c r="DK96" s="271"/>
      <c r="DL96" s="277"/>
      <c r="DM96" s="278"/>
      <c r="DN96" s="278"/>
      <c r="DO96" s="278"/>
      <c r="DP96" s="279"/>
      <c r="DQ96" s="280"/>
      <c r="DS96" s="417">
        <v>10018</v>
      </c>
    </row>
    <row r="97" spans="1:125" s="560" customFormat="1" ht="20.25" customHeight="1">
      <c r="A97" s="556">
        <v>10101</v>
      </c>
      <c r="B97" s="658" t="s">
        <v>1406</v>
      </c>
      <c r="C97" s="563" t="s">
        <v>55</v>
      </c>
      <c r="D97" s="563" t="s">
        <v>246</v>
      </c>
      <c r="E97" s="404" t="s">
        <v>89</v>
      </c>
      <c r="F97" s="658" t="s">
        <v>1274</v>
      </c>
      <c r="G97" s="658"/>
      <c r="H97" s="563"/>
      <c r="I97" s="563" t="s">
        <v>367</v>
      </c>
      <c r="J97" s="563" t="s">
        <v>142</v>
      </c>
      <c r="K97" s="563" t="s">
        <v>114</v>
      </c>
      <c r="L97" s="300">
        <v>1</v>
      </c>
      <c r="M97" s="301"/>
      <c r="N97" s="301" t="s">
        <v>377</v>
      </c>
      <c r="O97" s="302"/>
      <c r="P97" s="303"/>
      <c r="Q97" s="303"/>
      <c r="R97" s="302"/>
      <c r="S97" s="304"/>
      <c r="T97" s="248">
        <v>21.244452829999997</v>
      </c>
      <c r="U97" s="620"/>
      <c r="V97" s="248">
        <v>0</v>
      </c>
      <c r="W97" s="305"/>
      <c r="X97" s="260">
        <v>0</v>
      </c>
      <c r="Y97" s="307"/>
      <c r="Z97" s="307"/>
      <c r="AA97" s="248"/>
      <c r="AB97" s="306"/>
      <c r="AC97" s="308"/>
      <c r="AD97" s="309">
        <v>37438</v>
      </c>
      <c r="AE97" s="329" t="s">
        <v>144</v>
      </c>
      <c r="AF97" s="627">
        <v>13.565430619999999</v>
      </c>
      <c r="AG97" s="418"/>
      <c r="AH97" s="413">
        <v>41090</v>
      </c>
      <c r="AI97" s="414">
        <v>9.8817620000000002</v>
      </c>
      <c r="AJ97" s="254"/>
      <c r="AK97" s="254"/>
      <c r="AL97" s="254" t="s">
        <v>110</v>
      </c>
      <c r="AM97" s="255"/>
      <c r="AN97" s="415"/>
      <c r="AO97" s="256"/>
      <c r="AP97" s="310"/>
      <c r="AQ97" s="310"/>
      <c r="AR97" s="563"/>
      <c r="AS97" s="311"/>
      <c r="AT97" s="258"/>
      <c r="AU97" s="620"/>
      <c r="AV97" s="264"/>
      <c r="AW97" s="285"/>
      <c r="AX97" s="262"/>
      <c r="AY97" s="259"/>
      <c r="AZ97" s="264"/>
      <c r="BA97" s="285"/>
      <c r="BB97" s="262"/>
      <c r="BC97" s="259"/>
      <c r="BD97" s="264"/>
      <c r="BE97" s="285"/>
      <c r="BF97" s="262"/>
      <c r="BG97" s="620"/>
      <c r="BH97" s="263"/>
      <c r="BI97" s="264"/>
      <c r="BJ97" s="264"/>
      <c r="BK97" s="325"/>
      <c r="BL97" s="264"/>
      <c r="BM97" s="264"/>
      <c r="BN97" s="265"/>
      <c r="BO97" s="684"/>
      <c r="BP97" s="266"/>
      <c r="BQ97" s="419" t="s">
        <v>98</v>
      </c>
      <c r="BR97" s="304">
        <v>1</v>
      </c>
      <c r="BS97" s="304"/>
      <c r="BT97" s="574"/>
      <c r="BU97" s="304"/>
      <c r="BV97" s="304">
        <v>0</v>
      </c>
      <c r="BW97" s="304">
        <v>1</v>
      </c>
      <c r="BX97" s="304"/>
      <c r="BY97" s="304">
        <v>0</v>
      </c>
      <c r="BZ97" s="304">
        <v>1</v>
      </c>
      <c r="CA97" s="563" t="s">
        <v>597</v>
      </c>
      <c r="CB97" s="563" t="s">
        <v>598</v>
      </c>
      <c r="CC97" s="312" t="s">
        <v>600</v>
      </c>
      <c r="CD97" s="407" t="s">
        <v>599</v>
      </c>
      <c r="CE97" s="563" t="s">
        <v>597</v>
      </c>
      <c r="CF97" s="563" t="s">
        <v>598</v>
      </c>
      <c r="CG97" s="312" t="s">
        <v>600</v>
      </c>
      <c r="CH97" s="407" t="s">
        <v>599</v>
      </c>
      <c r="CI97" s="313"/>
      <c r="CJ97" s="313"/>
      <c r="CK97" s="313"/>
      <c r="CL97" s="313"/>
      <c r="CM97" s="313"/>
      <c r="CN97" s="562" t="s">
        <v>584</v>
      </c>
      <c r="CO97" s="562"/>
      <c r="CP97" s="564" t="s">
        <v>378</v>
      </c>
      <c r="CQ97" s="304" t="s">
        <v>436</v>
      </c>
      <c r="CR97" s="304" t="s">
        <v>55</v>
      </c>
      <c r="CS97" s="564"/>
      <c r="CT97" s="299"/>
      <c r="CU97" s="299"/>
      <c r="CV97" s="299"/>
      <c r="CW97" s="299"/>
      <c r="CX97" s="299"/>
      <c r="CY97" s="299"/>
      <c r="CZ97" s="272" t="s">
        <v>93</v>
      </c>
      <c r="DA97" s="273"/>
      <c r="DB97" s="274"/>
      <c r="DC97" s="275"/>
      <c r="DD97" s="275"/>
      <c r="DE97" s="275"/>
      <c r="DF97" s="275"/>
      <c r="DG97" s="275"/>
      <c r="DH97" s="275"/>
      <c r="DI97" s="275"/>
      <c r="DJ97" s="276"/>
      <c r="DK97" s="271"/>
      <c r="DL97" s="277"/>
      <c r="DM97" s="278"/>
      <c r="DN97" s="278"/>
      <c r="DO97" s="278"/>
      <c r="DP97" s="279"/>
      <c r="DQ97" s="280"/>
      <c r="DS97" s="421">
        <v>10101</v>
      </c>
    </row>
    <row r="98" spans="1:125" s="560" customFormat="1" ht="20.25" customHeight="1">
      <c r="A98" s="556">
        <v>10101</v>
      </c>
      <c r="B98" s="675" t="s">
        <v>1198</v>
      </c>
      <c r="C98" s="563" t="s">
        <v>55</v>
      </c>
      <c r="D98" s="563" t="s">
        <v>246</v>
      </c>
      <c r="E98" s="404" t="s">
        <v>89</v>
      </c>
      <c r="F98" s="658" t="s">
        <v>1274</v>
      </c>
      <c r="G98" s="658"/>
      <c r="H98" s="563"/>
      <c r="I98" s="563" t="s">
        <v>367</v>
      </c>
      <c r="J98" s="563" t="s">
        <v>142</v>
      </c>
      <c r="K98" s="563" t="s">
        <v>114</v>
      </c>
      <c r="L98" s="300">
        <v>1</v>
      </c>
      <c r="M98" s="301"/>
      <c r="N98" s="301" t="s">
        <v>377</v>
      </c>
      <c r="O98" s="302"/>
      <c r="P98" s="303"/>
      <c r="Q98" s="303"/>
      <c r="R98" s="302"/>
      <c r="S98" s="304"/>
      <c r="T98" s="248">
        <v>40.88654717</v>
      </c>
      <c r="U98" s="620"/>
      <c r="V98" s="248">
        <v>0</v>
      </c>
      <c r="W98" s="305"/>
      <c r="X98" s="260">
        <v>0</v>
      </c>
      <c r="Y98" s="307"/>
      <c r="Z98" s="307"/>
      <c r="AA98" s="248"/>
      <c r="AB98" s="306"/>
      <c r="AC98" s="308"/>
      <c r="AD98" s="309">
        <v>37438</v>
      </c>
      <c r="AE98" s="329" t="s">
        <v>306</v>
      </c>
      <c r="AF98" s="627"/>
      <c r="AG98" s="418"/>
      <c r="AH98" s="413"/>
      <c r="AI98" s="414"/>
      <c r="AJ98" s="254"/>
      <c r="AK98" s="254"/>
      <c r="AL98" s="254"/>
      <c r="AM98" s="255"/>
      <c r="AN98" s="415"/>
      <c r="AO98" s="256"/>
      <c r="AP98" s="257"/>
      <c r="AQ98" s="310"/>
      <c r="AR98" s="563"/>
      <c r="AS98" s="311"/>
      <c r="AT98" s="258"/>
      <c r="AU98" s="620"/>
      <c r="AV98" s="264"/>
      <c r="AW98" s="285"/>
      <c r="AX98" s="262"/>
      <c r="AY98" s="259"/>
      <c r="AZ98" s="264"/>
      <c r="BA98" s="285"/>
      <c r="BB98" s="262"/>
      <c r="BC98" s="259"/>
      <c r="BD98" s="264"/>
      <c r="BE98" s="285"/>
      <c r="BF98" s="262"/>
      <c r="BG98" s="620"/>
      <c r="BH98" s="263"/>
      <c r="BI98" s="264"/>
      <c r="BJ98" s="264"/>
      <c r="BK98" s="264"/>
      <c r="BL98" s="264"/>
      <c r="BM98" s="264"/>
      <c r="BN98" s="265"/>
      <c r="BO98" s="684"/>
      <c r="BP98" s="266"/>
      <c r="BQ98" s="419" t="s">
        <v>98</v>
      </c>
      <c r="BR98" s="304">
        <v>1</v>
      </c>
      <c r="BS98" s="304"/>
      <c r="BT98" s="574"/>
      <c r="BU98" s="304"/>
      <c r="BV98" s="304">
        <v>0</v>
      </c>
      <c r="BW98" s="304">
        <v>1</v>
      </c>
      <c r="BX98" s="304"/>
      <c r="BY98" s="304">
        <v>0</v>
      </c>
      <c r="BZ98" s="304">
        <v>1</v>
      </c>
      <c r="CA98" s="563" t="s">
        <v>597</v>
      </c>
      <c r="CB98" s="563" t="s">
        <v>598</v>
      </c>
      <c r="CC98" s="312" t="s">
        <v>600</v>
      </c>
      <c r="CD98" s="407" t="s">
        <v>599</v>
      </c>
      <c r="CE98" s="563" t="s">
        <v>597</v>
      </c>
      <c r="CF98" s="563" t="s">
        <v>598</v>
      </c>
      <c r="CG98" s="312" t="s">
        <v>600</v>
      </c>
      <c r="CH98" s="407" t="s">
        <v>599</v>
      </c>
      <c r="CI98" s="313"/>
      <c r="CJ98" s="313"/>
      <c r="CK98" s="313"/>
      <c r="CL98" s="313"/>
      <c r="CM98" s="313"/>
      <c r="CN98" s="562" t="s">
        <v>584</v>
      </c>
      <c r="CO98" s="562"/>
      <c r="CP98" s="564" t="s">
        <v>378</v>
      </c>
      <c r="CQ98" s="304" t="s">
        <v>436</v>
      </c>
      <c r="CR98" s="304" t="s">
        <v>55</v>
      </c>
      <c r="CS98" s="564"/>
      <c r="CT98" s="299"/>
      <c r="CU98" s="299"/>
      <c r="CV98" s="299"/>
      <c r="CW98" s="299"/>
      <c r="CX98" s="299"/>
      <c r="CY98" s="299"/>
      <c r="CZ98" s="272" t="s">
        <v>93</v>
      </c>
      <c r="DA98" s="273"/>
      <c r="DB98" s="274"/>
      <c r="DC98" s="275"/>
      <c r="DD98" s="275"/>
      <c r="DE98" s="275"/>
      <c r="DF98" s="275"/>
      <c r="DG98" s="275"/>
      <c r="DH98" s="275"/>
      <c r="DI98" s="275"/>
      <c r="DJ98" s="276"/>
      <c r="DK98" s="271"/>
      <c r="DL98" s="277"/>
      <c r="DM98" s="278"/>
      <c r="DN98" s="278"/>
      <c r="DO98" s="278"/>
      <c r="DP98" s="279"/>
      <c r="DQ98" s="280"/>
      <c r="DS98" s="421">
        <v>10101</v>
      </c>
    </row>
    <row r="99" spans="1:125" s="560" customFormat="1" ht="20.25" customHeight="1">
      <c r="A99" s="555">
        <v>10135</v>
      </c>
      <c r="B99" s="658" t="s">
        <v>909</v>
      </c>
      <c r="C99" s="563" t="s">
        <v>55</v>
      </c>
      <c r="D99" s="563" t="s">
        <v>246</v>
      </c>
      <c r="E99" s="404" t="s">
        <v>89</v>
      </c>
      <c r="F99" s="660" t="s">
        <v>915</v>
      </c>
      <c r="G99" s="658" t="s">
        <v>1273</v>
      </c>
      <c r="H99" s="563"/>
      <c r="I99" s="563" t="s">
        <v>367</v>
      </c>
      <c r="J99" s="563" t="s">
        <v>317</v>
      </c>
      <c r="K99" s="563" t="s">
        <v>114</v>
      </c>
      <c r="L99" s="300">
        <v>0.5</v>
      </c>
      <c r="M99" s="301" t="s">
        <v>775</v>
      </c>
      <c r="N99" s="301" t="s">
        <v>377</v>
      </c>
      <c r="O99" s="302"/>
      <c r="P99" s="303"/>
      <c r="Q99" s="303"/>
      <c r="R99" s="302"/>
      <c r="S99" s="304">
        <v>2007</v>
      </c>
      <c r="T99" s="248">
        <v>4.9240000000000004</v>
      </c>
      <c r="U99" s="248">
        <v>20286.7</v>
      </c>
      <c r="V99" s="248">
        <v>10143.35</v>
      </c>
      <c r="W99" s="305"/>
      <c r="X99" s="260">
        <v>411.99634443541834</v>
      </c>
      <c r="Y99" s="307">
        <v>1</v>
      </c>
      <c r="Z99" s="307">
        <v>1</v>
      </c>
      <c r="AA99" s="248">
        <v>10.14335</v>
      </c>
      <c r="AB99" s="306">
        <v>0.13565538012589529</v>
      </c>
      <c r="AC99" s="308"/>
      <c r="AD99" s="309">
        <v>37438</v>
      </c>
      <c r="AE99" s="302" t="s">
        <v>94</v>
      </c>
      <c r="AF99" s="627">
        <v>9.7307649999999999</v>
      </c>
      <c r="AG99" s="418"/>
      <c r="AH99" s="413">
        <v>41791</v>
      </c>
      <c r="AI99" s="414">
        <v>9.75</v>
      </c>
      <c r="AJ99" s="254"/>
      <c r="AK99" s="254"/>
      <c r="AL99" s="254" t="s">
        <v>110</v>
      </c>
      <c r="AM99" s="255">
        <v>7.7499999999999999E-2</v>
      </c>
      <c r="AN99" s="258">
        <v>8.3698660896650984E-2</v>
      </c>
      <c r="AO99" s="256"/>
      <c r="AP99" s="310">
        <v>71.999999999999986</v>
      </c>
      <c r="AQ99" s="310">
        <v>81.322349548339844</v>
      </c>
      <c r="AR99" s="563"/>
      <c r="AS99" s="311"/>
      <c r="AT99" s="258">
        <v>0.12947707706027584</v>
      </c>
      <c r="AU99" s="259" t="s">
        <v>1176</v>
      </c>
      <c r="AV99" s="264">
        <v>1</v>
      </c>
      <c r="AW99" s="285">
        <v>20286.7</v>
      </c>
      <c r="AX99" s="262">
        <v>43830</v>
      </c>
      <c r="AY99" s="259"/>
      <c r="AZ99" s="264"/>
      <c r="BA99" s="285"/>
      <c r="BB99" s="262"/>
      <c r="BC99" s="259"/>
      <c r="BD99" s="264"/>
      <c r="BE99" s="285"/>
      <c r="BF99" s="262"/>
      <c r="BG99" s="260">
        <v>1</v>
      </c>
      <c r="BH99" s="263">
        <v>5</v>
      </c>
      <c r="BI99" s="264">
        <v>0</v>
      </c>
      <c r="BJ99" s="264">
        <v>0</v>
      </c>
      <c r="BK99" s="264">
        <v>0</v>
      </c>
      <c r="BL99" s="264">
        <v>0</v>
      </c>
      <c r="BM99" s="264">
        <v>1</v>
      </c>
      <c r="BN99" s="265"/>
      <c r="BO99" s="683">
        <v>0.39693909499999996</v>
      </c>
      <c r="BP99" s="266"/>
      <c r="BQ99" s="330" t="s">
        <v>98</v>
      </c>
      <c r="BR99" s="304">
        <v>0.5</v>
      </c>
      <c r="BS99" s="304"/>
      <c r="BT99" s="565"/>
      <c r="BU99" s="304">
        <v>0.5</v>
      </c>
      <c r="BV99" s="304">
        <v>0</v>
      </c>
      <c r="BW99" s="304">
        <v>1</v>
      </c>
      <c r="BX99" s="304"/>
      <c r="BY99" s="304">
        <v>0</v>
      </c>
      <c r="BZ99" s="304">
        <v>0</v>
      </c>
      <c r="CA99" s="563" t="s">
        <v>597</v>
      </c>
      <c r="CB99" s="563" t="s">
        <v>598</v>
      </c>
      <c r="CC99" s="312" t="s">
        <v>600</v>
      </c>
      <c r="CD99" s="407" t="s">
        <v>599</v>
      </c>
      <c r="CE99" s="563" t="s">
        <v>597</v>
      </c>
      <c r="CF99" s="563" t="s">
        <v>598</v>
      </c>
      <c r="CG99" s="312" t="s">
        <v>600</v>
      </c>
      <c r="CH99" s="407" t="s">
        <v>599</v>
      </c>
      <c r="CI99" s="313"/>
      <c r="CJ99" s="313"/>
      <c r="CK99" s="313"/>
      <c r="CL99" s="313"/>
      <c r="CM99" s="313"/>
      <c r="CN99" s="313" t="s">
        <v>911</v>
      </c>
      <c r="CO99" s="562"/>
      <c r="CP99" s="563" t="s">
        <v>909</v>
      </c>
      <c r="CQ99" s="304" t="s">
        <v>436</v>
      </c>
      <c r="CR99" s="304" t="s">
        <v>55</v>
      </c>
      <c r="CS99" s="564"/>
      <c r="CT99" s="299"/>
      <c r="CU99" s="299"/>
      <c r="CV99" s="299"/>
      <c r="CW99" s="299"/>
      <c r="CX99" s="299"/>
      <c r="CY99" s="299"/>
      <c r="CZ99" s="272" t="s">
        <v>93</v>
      </c>
      <c r="DA99" s="273"/>
      <c r="DB99" s="274"/>
      <c r="DC99" s="275"/>
      <c r="DD99" s="275"/>
      <c r="DE99" s="275"/>
      <c r="DF99" s="275"/>
      <c r="DG99" s="275"/>
      <c r="DH99" s="275"/>
      <c r="DI99" s="275"/>
      <c r="DJ99" s="276"/>
      <c r="DK99" s="271"/>
      <c r="DL99" s="277"/>
      <c r="DM99" s="278"/>
      <c r="DN99" s="278"/>
      <c r="DO99" s="278"/>
      <c r="DP99" s="279"/>
      <c r="DQ99" s="280"/>
      <c r="DS99" s="417">
        <v>10135</v>
      </c>
    </row>
    <row r="100" spans="1:125" s="560" customFormat="1" ht="20.25" customHeight="1">
      <c r="A100" s="555">
        <v>10138</v>
      </c>
      <c r="B100" s="658" t="s">
        <v>1313</v>
      </c>
      <c r="C100" s="563" t="s">
        <v>55</v>
      </c>
      <c r="D100" s="563" t="s">
        <v>246</v>
      </c>
      <c r="E100" s="404" t="s">
        <v>89</v>
      </c>
      <c r="F100" s="660" t="s">
        <v>1272</v>
      </c>
      <c r="G100" s="658" t="s">
        <v>916</v>
      </c>
      <c r="H100" s="563"/>
      <c r="I100" s="563" t="s">
        <v>367</v>
      </c>
      <c r="J100" s="563" t="s">
        <v>317</v>
      </c>
      <c r="K100" s="563" t="s">
        <v>114</v>
      </c>
      <c r="L100" s="300">
        <v>0.5</v>
      </c>
      <c r="M100" s="301" t="s">
        <v>775</v>
      </c>
      <c r="N100" s="301" t="s">
        <v>377</v>
      </c>
      <c r="O100" s="302"/>
      <c r="P100" s="303"/>
      <c r="Q100" s="303"/>
      <c r="R100" s="302"/>
      <c r="S100" s="304">
        <v>2007</v>
      </c>
      <c r="T100" s="248">
        <v>2.9929999999999999</v>
      </c>
      <c r="U100" s="248">
        <v>13008.3</v>
      </c>
      <c r="V100" s="248">
        <v>6504.15</v>
      </c>
      <c r="W100" s="305"/>
      <c r="X100" s="260">
        <v>434.62412295355824</v>
      </c>
      <c r="Y100" s="307">
        <v>1</v>
      </c>
      <c r="Z100" s="307">
        <v>1</v>
      </c>
      <c r="AA100" s="248">
        <v>6.5041499999999992</v>
      </c>
      <c r="AB100" s="306">
        <v>0.24599678666697417</v>
      </c>
      <c r="AC100" s="308"/>
      <c r="AD100" s="309">
        <v>37438</v>
      </c>
      <c r="AE100" s="302" t="s">
        <v>94</v>
      </c>
      <c r="AF100" s="627">
        <v>6.1210659999999999</v>
      </c>
      <c r="AG100" s="418"/>
      <c r="AH100" s="413">
        <v>41820</v>
      </c>
      <c r="AI100" s="414">
        <v>6.125</v>
      </c>
      <c r="AJ100" s="254"/>
      <c r="AK100" s="254"/>
      <c r="AL100" s="254" t="s">
        <v>110</v>
      </c>
      <c r="AM100" s="255">
        <v>0.08</v>
      </c>
      <c r="AN100" s="258">
        <v>8.1352496444246802E-2</v>
      </c>
      <c r="AO100" s="256"/>
      <c r="AP100" s="310">
        <v>75</v>
      </c>
      <c r="AQ100" s="310">
        <v>78.883811950683594</v>
      </c>
      <c r="AR100" s="563"/>
      <c r="AS100" s="311"/>
      <c r="AT100" s="258">
        <v>5.1784159342447914E-2</v>
      </c>
      <c r="AU100" s="259" t="s">
        <v>1177</v>
      </c>
      <c r="AV100" s="264">
        <v>1</v>
      </c>
      <c r="AW100" s="285">
        <v>13008.3</v>
      </c>
      <c r="AX100" s="262">
        <v>43343</v>
      </c>
      <c r="AY100" s="259"/>
      <c r="AZ100" s="264"/>
      <c r="BA100" s="285"/>
      <c r="BB100" s="262"/>
      <c r="BC100" s="259"/>
      <c r="BD100" s="264"/>
      <c r="BE100" s="285"/>
      <c r="BF100" s="262"/>
      <c r="BG100" s="260">
        <v>1</v>
      </c>
      <c r="BH100" s="263">
        <v>3.67</v>
      </c>
      <c r="BI100" s="264">
        <v>0</v>
      </c>
      <c r="BJ100" s="264">
        <v>0</v>
      </c>
      <c r="BK100" s="264">
        <v>0</v>
      </c>
      <c r="BL100" s="264">
        <v>0</v>
      </c>
      <c r="BM100" s="264">
        <v>1</v>
      </c>
      <c r="BN100" s="265"/>
      <c r="BO100" s="683">
        <v>0.24778425000000001</v>
      </c>
      <c r="BP100" s="266"/>
      <c r="BQ100" s="330" t="s">
        <v>98</v>
      </c>
      <c r="BR100" s="304">
        <v>0.5</v>
      </c>
      <c r="BS100" s="304"/>
      <c r="BT100" s="565"/>
      <c r="BU100" s="304">
        <v>0.5</v>
      </c>
      <c r="BV100" s="304">
        <v>0</v>
      </c>
      <c r="BW100" s="304">
        <v>1</v>
      </c>
      <c r="BX100" s="304"/>
      <c r="BY100" s="304">
        <v>0</v>
      </c>
      <c r="BZ100" s="304">
        <v>0</v>
      </c>
      <c r="CA100" s="563" t="s">
        <v>597</v>
      </c>
      <c r="CB100" s="563" t="s">
        <v>598</v>
      </c>
      <c r="CC100" s="312" t="s">
        <v>600</v>
      </c>
      <c r="CD100" s="407" t="s">
        <v>599</v>
      </c>
      <c r="CE100" s="563" t="s">
        <v>597</v>
      </c>
      <c r="CF100" s="563" t="s">
        <v>598</v>
      </c>
      <c r="CG100" s="312" t="s">
        <v>600</v>
      </c>
      <c r="CH100" s="407" t="s">
        <v>599</v>
      </c>
      <c r="CI100" s="313"/>
      <c r="CJ100" s="313"/>
      <c r="CK100" s="313"/>
      <c r="CL100" s="313"/>
      <c r="CM100" s="313"/>
      <c r="CN100" s="313" t="s">
        <v>912</v>
      </c>
      <c r="CO100" s="562"/>
      <c r="CP100" s="331" t="s">
        <v>1313</v>
      </c>
      <c r="CQ100" s="304" t="s">
        <v>436</v>
      </c>
      <c r="CR100" s="304" t="s">
        <v>55</v>
      </c>
      <c r="CS100" s="564"/>
      <c r="CT100" s="299"/>
      <c r="CU100" s="299"/>
      <c r="CV100" s="299"/>
      <c r="CW100" s="299"/>
      <c r="CX100" s="299"/>
      <c r="CY100" s="299"/>
      <c r="CZ100" s="272" t="s">
        <v>93</v>
      </c>
      <c r="DA100" s="273"/>
      <c r="DB100" s="274"/>
      <c r="DC100" s="275"/>
      <c r="DD100" s="275"/>
      <c r="DE100" s="275"/>
      <c r="DF100" s="275"/>
      <c r="DG100" s="275"/>
      <c r="DH100" s="275"/>
      <c r="DI100" s="275"/>
      <c r="DJ100" s="276"/>
      <c r="DK100" s="271"/>
      <c r="DL100" s="277"/>
      <c r="DM100" s="278"/>
      <c r="DN100" s="278"/>
      <c r="DO100" s="278"/>
      <c r="DP100" s="279"/>
      <c r="DQ100" s="280"/>
      <c r="DS100" s="417">
        <v>10138</v>
      </c>
    </row>
    <row r="101" spans="1:125" s="560" customFormat="1" ht="20.25" customHeight="1">
      <c r="A101" s="556">
        <v>10132</v>
      </c>
      <c r="B101" s="658" t="s">
        <v>1415</v>
      </c>
      <c r="C101" s="563" t="s">
        <v>55</v>
      </c>
      <c r="D101" s="563" t="s">
        <v>246</v>
      </c>
      <c r="E101" s="404" t="s">
        <v>89</v>
      </c>
      <c r="F101" s="660" t="s">
        <v>1271</v>
      </c>
      <c r="G101" s="658" t="s">
        <v>916</v>
      </c>
      <c r="H101" s="563"/>
      <c r="I101" s="563" t="s">
        <v>367</v>
      </c>
      <c r="J101" s="563" t="s">
        <v>317</v>
      </c>
      <c r="K101" s="563" t="s">
        <v>114</v>
      </c>
      <c r="L101" s="300">
        <v>0.5</v>
      </c>
      <c r="M101" s="301" t="s">
        <v>775</v>
      </c>
      <c r="N101" s="301" t="s">
        <v>377</v>
      </c>
      <c r="O101" s="302"/>
      <c r="P101" s="303"/>
      <c r="Q101" s="303"/>
      <c r="R101" s="302"/>
      <c r="S101" s="304">
        <v>2012</v>
      </c>
      <c r="T101" s="248">
        <v>3.6669999999999998</v>
      </c>
      <c r="U101" s="248">
        <v>17.347000000000001</v>
      </c>
      <c r="V101" s="248">
        <v>8.6735000000000007</v>
      </c>
      <c r="W101" s="305"/>
      <c r="X101" s="260">
        <v>0.47305699481865293</v>
      </c>
      <c r="Y101" s="307">
        <v>1</v>
      </c>
      <c r="Z101" s="307">
        <v>1</v>
      </c>
      <c r="AA101" s="248">
        <v>8.7349999999999994</v>
      </c>
      <c r="AB101" s="306">
        <v>2.633085289066972E-2</v>
      </c>
      <c r="AC101" s="308"/>
      <c r="AD101" s="309">
        <v>37438</v>
      </c>
      <c r="AE101" s="302" t="s">
        <v>94</v>
      </c>
      <c r="AF101" s="627">
        <v>7.5483800099999998</v>
      </c>
      <c r="AG101" s="418"/>
      <c r="AH101" s="413">
        <v>41820</v>
      </c>
      <c r="AI101" s="414">
        <v>7.55</v>
      </c>
      <c r="AJ101" s="254"/>
      <c r="AK101" s="254"/>
      <c r="AL101" s="254" t="s">
        <v>110</v>
      </c>
      <c r="AM101" s="255">
        <v>7.8750000000000001E-2</v>
      </c>
      <c r="AN101" s="258">
        <v>9.4254396182685038E-2</v>
      </c>
      <c r="AO101" s="256"/>
      <c r="AP101" s="310">
        <v>75</v>
      </c>
      <c r="AQ101" s="310">
        <v>83.153839111328125</v>
      </c>
      <c r="AR101" s="563"/>
      <c r="AS101" s="311"/>
      <c r="AT101" s="258">
        <v>0.10871785481770833</v>
      </c>
      <c r="AU101" s="259" t="s">
        <v>380</v>
      </c>
      <c r="AV101" s="264">
        <v>1</v>
      </c>
      <c r="AW101" s="332">
        <v>17347</v>
      </c>
      <c r="AX101" s="262">
        <v>42704</v>
      </c>
      <c r="AY101" s="259"/>
      <c r="AZ101" s="264"/>
      <c r="BA101" s="285"/>
      <c r="BB101" s="262"/>
      <c r="BC101" s="259"/>
      <c r="BD101" s="264"/>
      <c r="BE101" s="285"/>
      <c r="BF101" s="262"/>
      <c r="BG101" s="260">
        <v>1</v>
      </c>
      <c r="BH101" s="263">
        <v>1.92</v>
      </c>
      <c r="BI101" s="264">
        <v>0</v>
      </c>
      <c r="BJ101" s="264">
        <v>0</v>
      </c>
      <c r="BK101" s="264">
        <v>0</v>
      </c>
      <c r="BL101" s="264">
        <v>1</v>
      </c>
      <c r="BM101" s="264">
        <v>0</v>
      </c>
      <c r="BN101" s="265"/>
      <c r="BO101" s="683">
        <v>0.33860498</v>
      </c>
      <c r="BP101" s="266"/>
      <c r="BQ101" s="330" t="s">
        <v>98</v>
      </c>
      <c r="BR101" s="304">
        <v>0.5</v>
      </c>
      <c r="BS101" s="304"/>
      <c r="BT101" s="565"/>
      <c r="BU101" s="304">
        <v>0.5</v>
      </c>
      <c r="BV101" s="304">
        <v>0</v>
      </c>
      <c r="BW101" s="304">
        <v>1</v>
      </c>
      <c r="BX101" s="304"/>
      <c r="BY101" s="304">
        <v>0</v>
      </c>
      <c r="BZ101" s="304">
        <v>0</v>
      </c>
      <c r="CA101" s="563" t="s">
        <v>597</v>
      </c>
      <c r="CB101" s="563" t="s">
        <v>598</v>
      </c>
      <c r="CC101" s="312" t="s">
        <v>600</v>
      </c>
      <c r="CD101" s="565" t="s">
        <v>599</v>
      </c>
      <c r="CE101" s="563" t="s">
        <v>597</v>
      </c>
      <c r="CF101" s="563" t="s">
        <v>598</v>
      </c>
      <c r="CG101" s="312" t="s">
        <v>600</v>
      </c>
      <c r="CH101" s="407" t="s">
        <v>599</v>
      </c>
      <c r="CI101" s="313"/>
      <c r="CJ101" s="313"/>
      <c r="CK101" s="313"/>
      <c r="CL101" s="313"/>
      <c r="CM101" s="313"/>
      <c r="CN101" s="313" t="s">
        <v>580</v>
      </c>
      <c r="CO101" s="562"/>
      <c r="CP101" s="333" t="s">
        <v>777</v>
      </c>
      <c r="CQ101" s="304" t="s">
        <v>436</v>
      </c>
      <c r="CR101" s="304" t="s">
        <v>55</v>
      </c>
      <c r="CS101" s="564"/>
      <c r="CT101" s="299"/>
      <c r="CU101" s="299"/>
      <c r="CV101" s="299"/>
      <c r="CW101" s="299"/>
      <c r="CX101" s="299"/>
      <c r="CY101" s="299"/>
      <c r="CZ101" s="272" t="s">
        <v>93</v>
      </c>
      <c r="DA101" s="273"/>
      <c r="DB101" s="274"/>
      <c r="DC101" s="275"/>
      <c r="DD101" s="275"/>
      <c r="DE101" s="275"/>
      <c r="DF101" s="275"/>
      <c r="DG101" s="275"/>
      <c r="DH101" s="275"/>
      <c r="DI101" s="275"/>
      <c r="DJ101" s="276"/>
      <c r="DK101" s="271"/>
      <c r="DL101" s="277"/>
      <c r="DM101" s="278"/>
      <c r="DN101" s="278"/>
      <c r="DO101" s="278"/>
      <c r="DP101" s="279"/>
      <c r="DQ101" s="280"/>
      <c r="DS101" s="421">
        <v>10132</v>
      </c>
    </row>
    <row r="102" spans="1:125" s="560" customFormat="1" ht="20.25" customHeight="1" collapsed="1">
      <c r="A102" s="555">
        <v>10136</v>
      </c>
      <c r="B102" s="658" t="s">
        <v>1414</v>
      </c>
      <c r="C102" s="563" t="s">
        <v>55</v>
      </c>
      <c r="D102" s="563" t="s">
        <v>246</v>
      </c>
      <c r="E102" s="404" t="s">
        <v>89</v>
      </c>
      <c r="F102" s="660" t="s">
        <v>917</v>
      </c>
      <c r="G102" s="658" t="s">
        <v>916</v>
      </c>
      <c r="H102" s="563"/>
      <c r="I102" s="563" t="s">
        <v>376</v>
      </c>
      <c r="J102" s="563" t="s">
        <v>140</v>
      </c>
      <c r="K102" s="563" t="s">
        <v>114</v>
      </c>
      <c r="L102" s="300">
        <v>0.5</v>
      </c>
      <c r="M102" s="301" t="s">
        <v>775</v>
      </c>
      <c r="N102" s="301" t="s">
        <v>377</v>
      </c>
      <c r="O102" s="302"/>
      <c r="P102" s="303"/>
      <c r="Q102" s="303"/>
      <c r="R102" s="302"/>
      <c r="S102" s="304">
        <v>2007</v>
      </c>
      <c r="T102" s="248">
        <v>1.8460000000000001</v>
      </c>
      <c r="U102" s="248">
        <v>7.8689999999999998</v>
      </c>
      <c r="V102" s="248">
        <v>3.9344999999999999</v>
      </c>
      <c r="W102" s="305"/>
      <c r="X102" s="260">
        <v>0.42627302275189594</v>
      </c>
      <c r="Y102" s="307">
        <v>1</v>
      </c>
      <c r="Z102" s="307">
        <v>1</v>
      </c>
      <c r="AA102" s="248">
        <v>3.9344999999999999</v>
      </c>
      <c r="AB102" s="306">
        <v>0.31058584318210702</v>
      </c>
      <c r="AC102" s="308"/>
      <c r="AD102" s="309">
        <v>37438</v>
      </c>
      <c r="AE102" s="302" t="s">
        <v>94</v>
      </c>
      <c r="AF102" s="627">
        <v>3.8147730000000002</v>
      </c>
      <c r="AG102" s="418"/>
      <c r="AH102" s="413">
        <v>41820</v>
      </c>
      <c r="AI102" s="414">
        <v>3.5750000000000002</v>
      </c>
      <c r="AJ102" s="254"/>
      <c r="AK102" s="254"/>
      <c r="AL102" s="254" t="s">
        <v>110</v>
      </c>
      <c r="AM102" s="255">
        <v>7.8750000000000001E-2</v>
      </c>
      <c r="AN102" s="258">
        <v>7.9887322260066326E-2</v>
      </c>
      <c r="AO102" s="256"/>
      <c r="AP102" s="310">
        <v>76</v>
      </c>
      <c r="AQ102" s="310">
        <v>81.162773132324219</v>
      </c>
      <c r="AR102" s="563"/>
      <c r="AS102" s="311"/>
      <c r="AT102" s="258">
        <v>6.7931225425318667E-2</v>
      </c>
      <c r="AU102" s="259" t="s">
        <v>1178</v>
      </c>
      <c r="AV102" s="264">
        <v>1</v>
      </c>
      <c r="AW102" s="285">
        <v>7869</v>
      </c>
      <c r="AX102" s="262">
        <v>42674</v>
      </c>
      <c r="AY102" s="259"/>
      <c r="AZ102" s="264"/>
      <c r="BA102" s="285"/>
      <c r="BB102" s="262"/>
      <c r="BC102" s="259"/>
      <c r="BD102" s="264"/>
      <c r="BE102" s="285"/>
      <c r="BF102" s="262"/>
      <c r="BG102" s="260">
        <v>1</v>
      </c>
      <c r="BH102" s="263">
        <v>1.83</v>
      </c>
      <c r="BI102" s="264">
        <v>0</v>
      </c>
      <c r="BJ102" s="264">
        <v>0</v>
      </c>
      <c r="BK102" s="264">
        <v>0</v>
      </c>
      <c r="BL102" s="264">
        <v>1</v>
      </c>
      <c r="BM102" s="264">
        <v>0</v>
      </c>
      <c r="BN102" s="265"/>
      <c r="BO102" s="683">
        <v>0.14587386999999999</v>
      </c>
      <c r="BP102" s="266"/>
      <c r="BQ102" s="330" t="s">
        <v>98</v>
      </c>
      <c r="BR102" s="304">
        <v>0.5</v>
      </c>
      <c r="BS102" s="304"/>
      <c r="BT102" s="565"/>
      <c r="BU102" s="304">
        <v>0.5</v>
      </c>
      <c r="BV102" s="304">
        <v>0</v>
      </c>
      <c r="BW102" s="304">
        <v>1</v>
      </c>
      <c r="BX102" s="304"/>
      <c r="BY102" s="304">
        <v>0</v>
      </c>
      <c r="BZ102" s="304">
        <v>0</v>
      </c>
      <c r="CA102" s="563" t="s">
        <v>597</v>
      </c>
      <c r="CB102" s="563" t="s">
        <v>598</v>
      </c>
      <c r="CC102" s="312" t="s">
        <v>600</v>
      </c>
      <c r="CD102" s="565" t="s">
        <v>599</v>
      </c>
      <c r="CE102" s="563" t="s">
        <v>597</v>
      </c>
      <c r="CF102" s="563" t="s">
        <v>598</v>
      </c>
      <c r="CG102" s="312" t="s">
        <v>600</v>
      </c>
      <c r="CH102" s="407" t="s">
        <v>599</v>
      </c>
      <c r="CI102" s="313"/>
      <c r="CJ102" s="313"/>
      <c r="CK102" s="313"/>
      <c r="CL102" s="313"/>
      <c r="CM102" s="313"/>
      <c r="CN102" s="313" t="s">
        <v>913</v>
      </c>
      <c r="CO102" s="562"/>
      <c r="CP102" s="331" t="s">
        <v>1314</v>
      </c>
      <c r="CQ102" s="304" t="s">
        <v>436</v>
      </c>
      <c r="CR102" s="304" t="s">
        <v>55</v>
      </c>
      <c r="CS102" s="564"/>
      <c r="CT102" s="299"/>
      <c r="CU102" s="299"/>
      <c r="CV102" s="299"/>
      <c r="CW102" s="299"/>
      <c r="CX102" s="299"/>
      <c r="CY102" s="299"/>
      <c r="CZ102" s="272" t="s">
        <v>93</v>
      </c>
      <c r="DA102" s="273"/>
      <c r="DB102" s="274"/>
      <c r="DC102" s="275"/>
      <c r="DD102" s="275"/>
      <c r="DE102" s="275"/>
      <c r="DF102" s="275"/>
      <c r="DG102" s="275"/>
      <c r="DH102" s="275"/>
      <c r="DI102" s="275"/>
      <c r="DJ102" s="276"/>
      <c r="DK102" s="271"/>
      <c r="DL102" s="277"/>
      <c r="DM102" s="278"/>
      <c r="DN102" s="278"/>
      <c r="DO102" s="278"/>
      <c r="DP102" s="279"/>
      <c r="DQ102" s="280"/>
      <c r="DS102" s="417">
        <v>10136</v>
      </c>
    </row>
    <row r="103" spans="1:125" s="560" customFormat="1" ht="20.25" customHeight="1">
      <c r="A103" s="556">
        <v>10137</v>
      </c>
      <c r="B103" s="658" t="s">
        <v>1413</v>
      </c>
      <c r="C103" s="563" t="s">
        <v>55</v>
      </c>
      <c r="D103" s="563" t="s">
        <v>246</v>
      </c>
      <c r="E103" s="404" t="s">
        <v>89</v>
      </c>
      <c r="F103" s="658" t="s">
        <v>908</v>
      </c>
      <c r="G103" s="658" t="s">
        <v>1270</v>
      </c>
      <c r="H103" s="563"/>
      <c r="I103" s="563" t="s">
        <v>367</v>
      </c>
      <c r="J103" s="563" t="s">
        <v>279</v>
      </c>
      <c r="K103" s="563" t="s">
        <v>114</v>
      </c>
      <c r="L103" s="300">
        <v>0.5</v>
      </c>
      <c r="M103" s="301" t="s">
        <v>775</v>
      </c>
      <c r="N103" s="301" t="s">
        <v>377</v>
      </c>
      <c r="O103" s="302"/>
      <c r="P103" s="303"/>
      <c r="Q103" s="303"/>
      <c r="R103" s="302"/>
      <c r="S103" s="304">
        <v>2007</v>
      </c>
      <c r="T103" s="248">
        <v>9.5749999999999993</v>
      </c>
      <c r="U103" s="248">
        <v>45493.4</v>
      </c>
      <c r="V103" s="248">
        <v>22746.7</v>
      </c>
      <c r="W103" s="305"/>
      <c r="X103" s="260">
        <v>475.12689295039172</v>
      </c>
      <c r="Y103" s="307">
        <v>1</v>
      </c>
      <c r="Z103" s="307">
        <v>1</v>
      </c>
      <c r="AA103" s="248">
        <v>22.746700000000001</v>
      </c>
      <c r="AB103" s="306">
        <v>8.185802775787257E-2</v>
      </c>
      <c r="AC103" s="308"/>
      <c r="AD103" s="309">
        <v>37438</v>
      </c>
      <c r="AE103" s="302" t="s">
        <v>94</v>
      </c>
      <c r="AF103" s="627">
        <v>18.601057000000001</v>
      </c>
      <c r="AG103" s="418"/>
      <c r="AH103" s="413">
        <v>41820</v>
      </c>
      <c r="AI103" s="414">
        <v>18.649999999999999</v>
      </c>
      <c r="AJ103" s="254"/>
      <c r="AK103" s="254"/>
      <c r="AL103" s="254" t="s">
        <v>110</v>
      </c>
      <c r="AM103" s="255">
        <v>0.08</v>
      </c>
      <c r="AN103" s="258">
        <v>7.5297979034202198E-2</v>
      </c>
      <c r="AO103" s="256"/>
      <c r="AP103" s="310">
        <v>72</v>
      </c>
      <c r="AQ103" s="310">
        <v>62.262836456298835</v>
      </c>
      <c r="AR103" s="563"/>
      <c r="AS103" s="311"/>
      <c r="AT103" s="258">
        <v>-0.13523838255140508</v>
      </c>
      <c r="AU103" s="259" t="s">
        <v>1179</v>
      </c>
      <c r="AV103" s="264">
        <v>1</v>
      </c>
      <c r="AW103" s="285">
        <v>45493.4</v>
      </c>
      <c r="AX103" s="262">
        <v>42978</v>
      </c>
      <c r="AY103" s="259"/>
      <c r="AZ103" s="264"/>
      <c r="BA103" s="285"/>
      <c r="BB103" s="262"/>
      <c r="BC103" s="259"/>
      <c r="BD103" s="264"/>
      <c r="BE103" s="285"/>
      <c r="BF103" s="262"/>
      <c r="BG103" s="260">
        <v>1</v>
      </c>
      <c r="BH103" s="263">
        <v>2.67</v>
      </c>
      <c r="BI103" s="264">
        <v>0</v>
      </c>
      <c r="BJ103" s="264">
        <v>0</v>
      </c>
      <c r="BK103" s="264">
        <v>0</v>
      </c>
      <c r="BL103" s="264">
        <v>0</v>
      </c>
      <c r="BM103" s="264">
        <v>1</v>
      </c>
      <c r="BN103" s="265"/>
      <c r="BO103" s="683">
        <v>0.69661251499999999</v>
      </c>
      <c r="BP103" s="266"/>
      <c r="BQ103" s="330" t="s">
        <v>98</v>
      </c>
      <c r="BR103" s="304">
        <v>0.5</v>
      </c>
      <c r="BS103" s="304"/>
      <c r="BT103" s="565"/>
      <c r="BU103" s="304">
        <v>0.5</v>
      </c>
      <c r="BV103" s="304">
        <v>0</v>
      </c>
      <c r="BW103" s="304">
        <v>1</v>
      </c>
      <c r="BX103" s="304"/>
      <c r="BY103" s="304">
        <v>0</v>
      </c>
      <c r="BZ103" s="304">
        <v>0</v>
      </c>
      <c r="CA103" s="563" t="s">
        <v>597</v>
      </c>
      <c r="CB103" s="563" t="s">
        <v>598</v>
      </c>
      <c r="CC103" s="312" t="s">
        <v>600</v>
      </c>
      <c r="CD103" s="407" t="s">
        <v>599</v>
      </c>
      <c r="CE103" s="563" t="s">
        <v>597</v>
      </c>
      <c r="CF103" s="563" t="s">
        <v>598</v>
      </c>
      <c r="CG103" s="312" t="s">
        <v>600</v>
      </c>
      <c r="CH103" s="407" t="s">
        <v>599</v>
      </c>
      <c r="CI103" s="313"/>
      <c r="CJ103" s="313"/>
      <c r="CK103" s="313"/>
      <c r="CL103" s="576"/>
      <c r="CM103" s="313"/>
      <c r="CN103" s="313" t="s">
        <v>914</v>
      </c>
      <c r="CO103" s="562"/>
      <c r="CP103" s="331" t="s">
        <v>910</v>
      </c>
      <c r="CQ103" s="304" t="s">
        <v>436</v>
      </c>
      <c r="CR103" s="304" t="s">
        <v>55</v>
      </c>
      <c r="CS103" s="564"/>
      <c r="CT103" s="299"/>
      <c r="CU103" s="299" t="s">
        <v>93</v>
      </c>
      <c r="CV103" s="299"/>
      <c r="CW103" s="299"/>
      <c r="CX103" s="299"/>
      <c r="CY103" s="299"/>
      <c r="CZ103" s="272" t="s">
        <v>93</v>
      </c>
      <c r="DA103" s="273"/>
      <c r="DB103" s="274"/>
      <c r="DC103" s="275"/>
      <c r="DD103" s="275"/>
      <c r="DE103" s="275"/>
      <c r="DF103" s="275"/>
      <c r="DG103" s="275"/>
      <c r="DH103" s="275"/>
      <c r="DI103" s="275"/>
      <c r="DJ103" s="276"/>
      <c r="DK103" s="271"/>
      <c r="DL103" s="277"/>
      <c r="DM103" s="278"/>
      <c r="DN103" s="278"/>
      <c r="DO103" s="278"/>
      <c r="DP103" s="279"/>
      <c r="DQ103" s="280"/>
      <c r="DS103" s="421">
        <v>10137</v>
      </c>
    </row>
    <row r="104" spans="1:125" s="560" customFormat="1" ht="20.25" customHeight="1">
      <c r="A104" s="556">
        <v>10076</v>
      </c>
      <c r="B104" s="658" t="s">
        <v>1412</v>
      </c>
      <c r="C104" s="563" t="s">
        <v>55</v>
      </c>
      <c r="D104" s="563" t="s">
        <v>246</v>
      </c>
      <c r="E104" s="404" t="s">
        <v>89</v>
      </c>
      <c r="F104" s="658" t="s">
        <v>379</v>
      </c>
      <c r="G104" s="658"/>
      <c r="H104" s="563"/>
      <c r="I104" s="563" t="s">
        <v>367</v>
      </c>
      <c r="J104" s="563" t="s">
        <v>279</v>
      </c>
      <c r="K104" s="563" t="s">
        <v>114</v>
      </c>
      <c r="L104" s="300">
        <v>0.5</v>
      </c>
      <c r="M104" s="301" t="s">
        <v>775</v>
      </c>
      <c r="N104" s="301" t="s">
        <v>377</v>
      </c>
      <c r="O104" s="302"/>
      <c r="P104" s="303"/>
      <c r="Q104" s="303"/>
      <c r="R104" s="302"/>
      <c r="S104" s="304">
        <v>2007</v>
      </c>
      <c r="T104" s="248">
        <v>16.600000000000001</v>
      </c>
      <c r="U104" s="248">
        <v>42.954000000000001</v>
      </c>
      <c r="V104" s="248">
        <v>21.477</v>
      </c>
      <c r="W104" s="305"/>
      <c r="X104" s="260">
        <v>0.25875903614457829</v>
      </c>
      <c r="Y104" s="307">
        <v>1</v>
      </c>
      <c r="Z104" s="307">
        <v>1</v>
      </c>
      <c r="AA104" s="248">
        <v>21.477</v>
      </c>
      <c r="AB104" s="306">
        <v>0.45760581086743957</v>
      </c>
      <c r="AC104" s="308">
        <v>0</v>
      </c>
      <c r="AD104" s="309">
        <v>37438</v>
      </c>
      <c r="AE104" s="302" t="s">
        <v>94</v>
      </c>
      <c r="AF104" s="627">
        <v>53.216822999999998</v>
      </c>
      <c r="AG104" s="418"/>
      <c r="AH104" s="413">
        <v>41820</v>
      </c>
      <c r="AI104" s="414">
        <v>53.174999999999997</v>
      </c>
      <c r="AJ104" s="254"/>
      <c r="AK104" s="254" t="s">
        <v>110</v>
      </c>
      <c r="AL104" s="254"/>
      <c r="AM104" s="255">
        <v>8.6499999999999994E-2</v>
      </c>
      <c r="AN104" s="258">
        <v>8.8858517540590501E-2</v>
      </c>
      <c r="AO104" s="256" t="s">
        <v>1534</v>
      </c>
      <c r="AP104" s="310">
        <v>214</v>
      </c>
      <c r="AQ104" s="310">
        <v>222.53749084472656</v>
      </c>
      <c r="AR104" s="563"/>
      <c r="AS104" s="311"/>
      <c r="AT104" s="258">
        <v>3.9894817031432536E-2</v>
      </c>
      <c r="AU104" s="259" t="s">
        <v>1180</v>
      </c>
      <c r="AV104" s="264">
        <v>1</v>
      </c>
      <c r="AW104" s="285">
        <v>21477</v>
      </c>
      <c r="AX104" s="262">
        <v>44681</v>
      </c>
      <c r="AY104" s="259"/>
      <c r="AZ104" s="264"/>
      <c r="BA104" s="285"/>
      <c r="BB104" s="262"/>
      <c r="BC104" s="259"/>
      <c r="BD104" s="264"/>
      <c r="BE104" s="285"/>
      <c r="BF104" s="262"/>
      <c r="BG104" s="260">
        <v>1</v>
      </c>
      <c r="BH104" s="263">
        <v>7.33</v>
      </c>
      <c r="BI104" s="264">
        <v>0</v>
      </c>
      <c r="BJ104" s="264">
        <v>1</v>
      </c>
      <c r="BK104" s="264">
        <v>0</v>
      </c>
      <c r="BL104" s="264">
        <v>0</v>
      </c>
      <c r="BM104" s="264">
        <v>1</v>
      </c>
      <c r="BN104" s="265"/>
      <c r="BO104" s="683">
        <v>2.3467680450000001</v>
      </c>
      <c r="BP104" s="266"/>
      <c r="BQ104" s="419" t="s">
        <v>98</v>
      </c>
      <c r="BR104" s="304">
        <v>0.5</v>
      </c>
      <c r="BS104" s="304"/>
      <c r="BT104" s="565"/>
      <c r="BU104" s="304">
        <v>0.5</v>
      </c>
      <c r="BV104" s="304">
        <v>0</v>
      </c>
      <c r="BW104" s="304">
        <v>1</v>
      </c>
      <c r="BX104" s="304"/>
      <c r="BY104" s="304">
        <v>0</v>
      </c>
      <c r="BZ104" s="304">
        <v>0</v>
      </c>
      <c r="CA104" s="563" t="s">
        <v>597</v>
      </c>
      <c r="CB104" s="563" t="s">
        <v>598</v>
      </c>
      <c r="CC104" s="312" t="s">
        <v>600</v>
      </c>
      <c r="CD104" s="565" t="s">
        <v>599</v>
      </c>
      <c r="CE104" s="563" t="s">
        <v>597</v>
      </c>
      <c r="CF104" s="563" t="s">
        <v>598</v>
      </c>
      <c r="CG104" s="312" t="s">
        <v>600</v>
      </c>
      <c r="CH104" s="565" t="s">
        <v>599</v>
      </c>
      <c r="CI104" s="313"/>
      <c r="CJ104" s="313"/>
      <c r="CK104" s="313"/>
      <c r="CL104" s="313"/>
      <c r="CM104" s="313"/>
      <c r="CN104" s="562" t="s">
        <v>583</v>
      </c>
      <c r="CO104" s="562"/>
      <c r="CP104" s="564" t="s">
        <v>778</v>
      </c>
      <c r="CQ104" s="304" t="s">
        <v>436</v>
      </c>
      <c r="CR104" s="304" t="s">
        <v>55</v>
      </c>
      <c r="CS104" s="564"/>
      <c r="CT104" s="299"/>
      <c r="CU104" s="299"/>
      <c r="CV104" s="299"/>
      <c r="CW104" s="299"/>
      <c r="CX104" s="299"/>
      <c r="CY104" s="299"/>
      <c r="CZ104" s="272" t="s">
        <v>93</v>
      </c>
      <c r="DA104" s="273"/>
      <c r="DB104" s="274"/>
      <c r="DC104" s="275"/>
      <c r="DD104" s="275"/>
      <c r="DE104" s="275"/>
      <c r="DF104" s="275"/>
      <c r="DG104" s="275"/>
      <c r="DH104" s="275"/>
      <c r="DI104" s="275"/>
      <c r="DJ104" s="276"/>
      <c r="DK104" s="271"/>
      <c r="DL104" s="277"/>
      <c r="DM104" s="278"/>
      <c r="DN104" s="278"/>
      <c r="DO104" s="278"/>
      <c r="DP104" s="279"/>
      <c r="DQ104" s="280"/>
      <c r="DS104" s="421">
        <v>10076</v>
      </c>
    </row>
    <row r="105" spans="1:125" s="560" customFormat="1" ht="20.25" customHeight="1">
      <c r="A105" s="556">
        <v>1010104</v>
      </c>
      <c r="B105" s="658" t="s">
        <v>779</v>
      </c>
      <c r="C105" s="563" t="s">
        <v>55</v>
      </c>
      <c r="D105" s="563" t="s">
        <v>246</v>
      </c>
      <c r="E105" s="404" t="s">
        <v>89</v>
      </c>
      <c r="F105" s="658" t="s">
        <v>1262</v>
      </c>
      <c r="G105" s="658" t="s">
        <v>1269</v>
      </c>
      <c r="H105" s="563"/>
      <c r="I105" s="563" t="s">
        <v>367</v>
      </c>
      <c r="J105" s="563" t="s">
        <v>317</v>
      </c>
      <c r="K105" s="563" t="s">
        <v>114</v>
      </c>
      <c r="L105" s="300">
        <v>1</v>
      </c>
      <c r="M105" s="301"/>
      <c r="N105" s="301" t="s">
        <v>377</v>
      </c>
      <c r="O105" s="302"/>
      <c r="P105" s="303"/>
      <c r="Q105" s="303"/>
      <c r="R105" s="302"/>
      <c r="S105" s="304">
        <v>2012</v>
      </c>
      <c r="T105" s="248">
        <v>1.645</v>
      </c>
      <c r="U105" s="248">
        <v>7.8310000000000004</v>
      </c>
      <c r="V105" s="248">
        <v>7.8310000000000004</v>
      </c>
      <c r="W105" s="305"/>
      <c r="X105" s="260">
        <v>0.47604863221884502</v>
      </c>
      <c r="Y105" s="307">
        <v>1</v>
      </c>
      <c r="Z105" s="307">
        <v>1</v>
      </c>
      <c r="AA105" s="248">
        <v>7.8310000000000004</v>
      </c>
      <c r="AB105" s="306">
        <v>5.1400000000000001E-2</v>
      </c>
      <c r="AC105" s="308"/>
      <c r="AD105" s="309">
        <v>37438</v>
      </c>
      <c r="AE105" s="302" t="s">
        <v>94</v>
      </c>
      <c r="AF105" s="627">
        <v>6.3883174599999997</v>
      </c>
      <c r="AG105" s="418"/>
      <c r="AH105" s="413">
        <v>42004</v>
      </c>
      <c r="AI105" s="414">
        <v>12.5</v>
      </c>
      <c r="AJ105" s="254"/>
      <c r="AK105" s="254" t="s">
        <v>110</v>
      </c>
      <c r="AL105" s="254" t="s">
        <v>1185</v>
      </c>
      <c r="AM105" s="255">
        <v>7.7499999999999999E-2</v>
      </c>
      <c r="AN105" s="258">
        <v>8.8799907573785475E-2</v>
      </c>
      <c r="AO105" s="256"/>
      <c r="AP105" s="310">
        <v>75</v>
      </c>
      <c r="AQ105" s="310">
        <v>75</v>
      </c>
      <c r="AR105" s="563"/>
      <c r="AS105" s="311"/>
      <c r="AT105" s="258">
        <v>0</v>
      </c>
      <c r="AU105" s="259" t="s">
        <v>382</v>
      </c>
      <c r="AV105" s="264">
        <v>1</v>
      </c>
      <c r="AW105" s="334">
        <v>15662</v>
      </c>
      <c r="AX105" s="262">
        <v>42035</v>
      </c>
      <c r="AY105" s="259"/>
      <c r="AZ105" s="264"/>
      <c r="BA105" s="285"/>
      <c r="BB105" s="262"/>
      <c r="BC105" s="259"/>
      <c r="BD105" s="264"/>
      <c r="BE105" s="285"/>
      <c r="BF105" s="262"/>
      <c r="BG105" s="260">
        <v>1</v>
      </c>
      <c r="BH105" s="263">
        <v>8.3333333333333329E-2</v>
      </c>
      <c r="BI105" s="264">
        <v>0</v>
      </c>
      <c r="BJ105" s="264">
        <v>1</v>
      </c>
      <c r="BK105" s="264">
        <v>0</v>
      </c>
      <c r="BL105" s="264">
        <v>0</v>
      </c>
      <c r="BM105" s="264">
        <v>1</v>
      </c>
      <c r="BN105" s="265"/>
      <c r="BO105" s="683">
        <v>9.4816399999999856E-3</v>
      </c>
      <c r="BP105" s="266"/>
      <c r="BQ105" s="419" t="s">
        <v>98</v>
      </c>
      <c r="BR105" s="304">
        <v>1</v>
      </c>
      <c r="BS105" s="304"/>
      <c r="BT105" s="304"/>
      <c r="BU105" s="304"/>
      <c r="BV105" s="304">
        <v>0</v>
      </c>
      <c r="BW105" s="304">
        <v>1</v>
      </c>
      <c r="BX105" s="304"/>
      <c r="BY105" s="304">
        <v>0</v>
      </c>
      <c r="BZ105" s="304">
        <v>0</v>
      </c>
      <c r="CA105" s="563" t="s">
        <v>597</v>
      </c>
      <c r="CB105" s="563" t="s">
        <v>598</v>
      </c>
      <c r="CC105" s="312" t="s">
        <v>600</v>
      </c>
      <c r="CD105" s="565" t="s">
        <v>599</v>
      </c>
      <c r="CE105" s="563" t="s">
        <v>597</v>
      </c>
      <c r="CF105" s="563" t="s">
        <v>598</v>
      </c>
      <c r="CG105" s="312" t="s">
        <v>600</v>
      </c>
      <c r="CH105" s="565" t="s">
        <v>599</v>
      </c>
      <c r="CI105" s="313"/>
      <c r="CJ105" s="313"/>
      <c r="CK105" s="313"/>
      <c r="CL105" s="313"/>
      <c r="CM105" s="313"/>
      <c r="CN105" s="568" t="s">
        <v>582</v>
      </c>
      <c r="CO105" s="562"/>
      <c r="CP105" s="564" t="s">
        <v>779</v>
      </c>
      <c r="CQ105" s="304" t="s">
        <v>436</v>
      </c>
      <c r="CR105" s="304" t="s">
        <v>55</v>
      </c>
      <c r="CS105" s="564"/>
      <c r="CT105" s="299"/>
      <c r="CU105" s="299" t="s">
        <v>93</v>
      </c>
      <c r="CV105" s="299"/>
      <c r="CW105" s="299"/>
      <c r="CX105" s="299"/>
      <c r="CY105" s="299"/>
      <c r="CZ105" s="272" t="s">
        <v>93</v>
      </c>
      <c r="DA105" s="273"/>
      <c r="DB105" s="274"/>
      <c r="DC105" s="275"/>
      <c r="DD105" s="275"/>
      <c r="DE105" s="275"/>
      <c r="DF105" s="275"/>
      <c r="DG105" s="275"/>
      <c r="DH105" s="275"/>
      <c r="DI105" s="275"/>
      <c r="DJ105" s="276"/>
      <c r="DK105" s="271"/>
      <c r="DL105" s="277"/>
      <c r="DM105" s="278"/>
      <c r="DN105" s="278"/>
      <c r="DO105" s="278"/>
      <c r="DP105" s="279"/>
      <c r="DQ105" s="280"/>
      <c r="DS105" s="421">
        <v>1010104</v>
      </c>
    </row>
    <row r="106" spans="1:125" s="560" customFormat="1" ht="20.25" customHeight="1">
      <c r="A106" s="556">
        <v>1010104</v>
      </c>
      <c r="B106" s="675" t="s">
        <v>1194</v>
      </c>
      <c r="C106" s="563" t="s">
        <v>55</v>
      </c>
      <c r="D106" s="563" t="s">
        <v>246</v>
      </c>
      <c r="E106" s="404" t="s">
        <v>89</v>
      </c>
      <c r="F106" s="658" t="s">
        <v>1262</v>
      </c>
      <c r="G106" s="658" t="s">
        <v>1269</v>
      </c>
      <c r="H106" s="563"/>
      <c r="I106" s="563" t="s">
        <v>367</v>
      </c>
      <c r="J106" s="563" t="s">
        <v>317</v>
      </c>
      <c r="K106" s="563" t="s">
        <v>114</v>
      </c>
      <c r="L106" s="300">
        <v>1</v>
      </c>
      <c r="M106" s="301"/>
      <c r="N106" s="301" t="s">
        <v>377</v>
      </c>
      <c r="O106" s="302"/>
      <c r="P106" s="303"/>
      <c r="Q106" s="303"/>
      <c r="R106" s="302"/>
      <c r="S106" s="304">
        <v>2012</v>
      </c>
      <c r="T106" s="248">
        <v>1.645</v>
      </c>
      <c r="U106" s="248">
        <v>7.8310000000000004</v>
      </c>
      <c r="V106" s="248">
        <v>7.8310000000000004</v>
      </c>
      <c r="W106" s="305"/>
      <c r="X106" s="260">
        <v>0.47604863221884502</v>
      </c>
      <c r="Y106" s="307">
        <v>1</v>
      </c>
      <c r="Z106" s="307">
        <v>1</v>
      </c>
      <c r="AA106" s="248">
        <v>7.8310000000000004</v>
      </c>
      <c r="AB106" s="306">
        <v>5.1400000000000001E-2</v>
      </c>
      <c r="AC106" s="308"/>
      <c r="AD106" s="309">
        <v>37438</v>
      </c>
      <c r="AE106" s="302" t="s">
        <v>306</v>
      </c>
      <c r="AF106" s="627"/>
      <c r="AG106" s="418"/>
      <c r="AH106" s="413"/>
      <c r="AI106" s="414"/>
      <c r="AJ106" s="254"/>
      <c r="AK106" s="254"/>
      <c r="AL106" s="254"/>
      <c r="AM106" s="255"/>
      <c r="AN106" s="415"/>
      <c r="AO106" s="255"/>
      <c r="AP106" s="257"/>
      <c r="AQ106" s="310"/>
      <c r="AR106" s="563"/>
      <c r="AS106" s="311"/>
      <c r="AT106" s="258"/>
      <c r="AU106" s="259" t="s">
        <v>382</v>
      </c>
      <c r="AV106" s="264">
        <v>1</v>
      </c>
      <c r="AW106" s="334">
        <v>15662</v>
      </c>
      <c r="AX106" s="262">
        <v>42035</v>
      </c>
      <c r="AY106" s="259"/>
      <c r="AZ106" s="264"/>
      <c r="BA106" s="285"/>
      <c r="BB106" s="262"/>
      <c r="BC106" s="259"/>
      <c r="BD106" s="264"/>
      <c r="BE106" s="285"/>
      <c r="BF106" s="262"/>
      <c r="BG106" s="260">
        <v>1</v>
      </c>
      <c r="BH106" s="263">
        <v>8.3333333333333329E-2</v>
      </c>
      <c r="BI106" s="264">
        <v>0</v>
      </c>
      <c r="BJ106" s="264">
        <v>1</v>
      </c>
      <c r="BK106" s="264">
        <v>0</v>
      </c>
      <c r="BL106" s="264">
        <v>0</v>
      </c>
      <c r="BM106" s="264">
        <v>1</v>
      </c>
      <c r="BN106" s="265"/>
      <c r="BO106" s="683">
        <v>9.4816399999999856E-3</v>
      </c>
      <c r="BP106" s="266"/>
      <c r="BQ106" s="419" t="s">
        <v>98</v>
      </c>
      <c r="BR106" s="304">
        <v>1</v>
      </c>
      <c r="BS106" s="304"/>
      <c r="BT106" s="304"/>
      <c r="BU106" s="304"/>
      <c r="BV106" s="304">
        <v>0</v>
      </c>
      <c r="BW106" s="304">
        <v>1</v>
      </c>
      <c r="BX106" s="304"/>
      <c r="BY106" s="304">
        <v>0</v>
      </c>
      <c r="BZ106" s="304">
        <v>0</v>
      </c>
      <c r="CA106" s="563" t="s">
        <v>597</v>
      </c>
      <c r="CB106" s="563" t="s">
        <v>598</v>
      </c>
      <c r="CC106" s="312" t="s">
        <v>600</v>
      </c>
      <c r="CD106" s="407" t="s">
        <v>599</v>
      </c>
      <c r="CE106" s="563" t="s">
        <v>597</v>
      </c>
      <c r="CF106" s="563" t="s">
        <v>598</v>
      </c>
      <c r="CG106" s="312" t="s">
        <v>600</v>
      </c>
      <c r="CH106" s="407" t="s">
        <v>599</v>
      </c>
      <c r="CI106" s="313"/>
      <c r="CJ106" s="313"/>
      <c r="CK106" s="313"/>
      <c r="CL106" s="313"/>
      <c r="CM106" s="576"/>
      <c r="CN106" s="568" t="s">
        <v>582</v>
      </c>
      <c r="CO106" s="562"/>
      <c r="CP106" s="564" t="s">
        <v>779</v>
      </c>
      <c r="CQ106" s="304" t="s">
        <v>436</v>
      </c>
      <c r="CR106" s="304" t="s">
        <v>55</v>
      </c>
      <c r="CS106" s="564"/>
      <c r="CT106" s="299"/>
      <c r="CU106" s="299" t="s">
        <v>93</v>
      </c>
      <c r="CV106" s="299"/>
      <c r="CW106" s="299"/>
      <c r="CX106" s="299"/>
      <c r="CY106" s="299"/>
      <c r="CZ106" s="272" t="s">
        <v>93</v>
      </c>
      <c r="DA106" s="273"/>
      <c r="DB106" s="274"/>
      <c r="DC106" s="275"/>
      <c r="DD106" s="275"/>
      <c r="DE106" s="275"/>
      <c r="DF106" s="275"/>
      <c r="DG106" s="275"/>
      <c r="DH106" s="275"/>
      <c r="DI106" s="275"/>
      <c r="DJ106" s="276"/>
      <c r="DK106" s="271"/>
      <c r="DL106" s="277"/>
      <c r="DM106" s="278"/>
      <c r="DN106" s="278"/>
      <c r="DO106" s="278"/>
      <c r="DP106" s="279"/>
      <c r="DQ106" s="280"/>
      <c r="DS106" s="421">
        <v>1010104</v>
      </c>
    </row>
    <row r="107" spans="1:125" s="560" customFormat="1" ht="20.25" customHeight="1">
      <c r="A107" s="556">
        <v>10133</v>
      </c>
      <c r="B107" s="658" t="s">
        <v>906</v>
      </c>
      <c r="C107" s="563" t="s">
        <v>55</v>
      </c>
      <c r="D107" s="563" t="s">
        <v>246</v>
      </c>
      <c r="E107" s="404" t="s">
        <v>89</v>
      </c>
      <c r="F107" s="658" t="s">
        <v>1268</v>
      </c>
      <c r="G107" s="658" t="s">
        <v>1263</v>
      </c>
      <c r="H107" s="563"/>
      <c r="I107" s="563" t="s">
        <v>367</v>
      </c>
      <c r="J107" s="563" t="s">
        <v>317</v>
      </c>
      <c r="K107" s="563" t="s">
        <v>114</v>
      </c>
      <c r="L107" s="300">
        <v>0.5</v>
      </c>
      <c r="M107" s="301" t="s">
        <v>775</v>
      </c>
      <c r="N107" s="301" t="s">
        <v>377</v>
      </c>
      <c r="O107" s="302"/>
      <c r="P107" s="303"/>
      <c r="Q107" s="303"/>
      <c r="R107" s="302"/>
      <c r="S107" s="304">
        <v>2012</v>
      </c>
      <c r="T107" s="248">
        <v>2.5470000000000002</v>
      </c>
      <c r="U107" s="248">
        <v>13.801</v>
      </c>
      <c r="V107" s="248">
        <v>6.9005000000000001</v>
      </c>
      <c r="W107" s="305"/>
      <c r="X107" s="260">
        <v>0.5418531605810758</v>
      </c>
      <c r="Y107" s="307">
        <v>1</v>
      </c>
      <c r="Z107" s="307">
        <v>1</v>
      </c>
      <c r="AA107" s="248">
        <v>6.9005000000000001</v>
      </c>
      <c r="AB107" s="306">
        <v>5.7966813998985581E-2</v>
      </c>
      <c r="AC107" s="308"/>
      <c r="AD107" s="309">
        <v>37438</v>
      </c>
      <c r="AE107" s="302" t="s">
        <v>94</v>
      </c>
      <c r="AF107" s="627">
        <v>6.7684554399999994</v>
      </c>
      <c r="AG107" s="418"/>
      <c r="AH107" s="413">
        <v>41820</v>
      </c>
      <c r="AI107" s="414">
        <v>6.75</v>
      </c>
      <c r="AJ107" s="254"/>
      <c r="AK107" s="254" t="s">
        <v>110</v>
      </c>
      <c r="AL107" s="254"/>
      <c r="AM107" s="255">
        <v>7.6499999999999999E-2</v>
      </c>
      <c r="AN107" s="258">
        <v>7.75009903884364E-2</v>
      </c>
      <c r="AO107" s="255"/>
      <c r="AP107" s="310">
        <v>73</v>
      </c>
      <c r="AQ107" s="310">
        <v>77.693809509277344</v>
      </c>
      <c r="AR107" s="563"/>
      <c r="AS107" s="311"/>
      <c r="AT107" s="258">
        <v>6.4298760401059502E-2</v>
      </c>
      <c r="AU107" s="259" t="s">
        <v>381</v>
      </c>
      <c r="AV107" s="264">
        <v>1</v>
      </c>
      <c r="AW107" s="335">
        <v>13801</v>
      </c>
      <c r="AX107" s="262">
        <v>43861</v>
      </c>
      <c r="AY107" s="259"/>
      <c r="AZ107" s="264"/>
      <c r="BA107" s="285"/>
      <c r="BB107" s="262"/>
      <c r="BC107" s="259"/>
      <c r="BD107" s="264"/>
      <c r="BE107" s="285"/>
      <c r="BF107" s="262"/>
      <c r="BG107" s="260">
        <v>1</v>
      </c>
      <c r="BH107" s="263">
        <v>5.08</v>
      </c>
      <c r="BI107" s="264">
        <v>0</v>
      </c>
      <c r="BJ107" s="264"/>
      <c r="BK107" s="264"/>
      <c r="BL107" s="264"/>
      <c r="BM107" s="264"/>
      <c r="BN107" s="265"/>
      <c r="BO107" s="683">
        <v>0.25892705999999999</v>
      </c>
      <c r="BP107" s="266"/>
      <c r="BQ107" s="419" t="s">
        <v>98</v>
      </c>
      <c r="BR107" s="304">
        <v>0.5</v>
      </c>
      <c r="BS107" s="304"/>
      <c r="BT107" s="565"/>
      <c r="BU107" s="304">
        <v>0.5</v>
      </c>
      <c r="BV107" s="304">
        <v>0</v>
      </c>
      <c r="BW107" s="304">
        <v>1</v>
      </c>
      <c r="BX107" s="304"/>
      <c r="BY107" s="304">
        <v>0</v>
      </c>
      <c r="BZ107" s="304">
        <v>0</v>
      </c>
      <c r="CA107" s="563" t="s">
        <v>597</v>
      </c>
      <c r="CB107" s="563" t="s">
        <v>598</v>
      </c>
      <c r="CC107" s="312" t="s">
        <v>600</v>
      </c>
      <c r="CD107" s="407" t="s">
        <v>599</v>
      </c>
      <c r="CE107" s="563" t="s">
        <v>597</v>
      </c>
      <c r="CF107" s="563" t="s">
        <v>598</v>
      </c>
      <c r="CG107" s="312" t="s">
        <v>600</v>
      </c>
      <c r="CH107" s="407" t="s">
        <v>599</v>
      </c>
      <c r="CI107" s="313"/>
      <c r="CJ107" s="313"/>
      <c r="CK107" s="313"/>
      <c r="CL107" s="313"/>
      <c r="CM107" s="313"/>
      <c r="CN107" s="568" t="s">
        <v>581</v>
      </c>
      <c r="CO107" s="562"/>
      <c r="CP107" s="564" t="s">
        <v>780</v>
      </c>
      <c r="CQ107" s="304" t="s">
        <v>436</v>
      </c>
      <c r="CR107" s="304" t="s">
        <v>55</v>
      </c>
      <c r="CS107" s="564"/>
      <c r="CT107" s="299"/>
      <c r="CU107" s="299"/>
      <c r="CV107" s="299"/>
      <c r="CW107" s="299"/>
      <c r="CX107" s="299"/>
      <c r="CY107" s="299"/>
      <c r="CZ107" s="272" t="s">
        <v>93</v>
      </c>
      <c r="DA107" s="273"/>
      <c r="DB107" s="274"/>
      <c r="DC107" s="275"/>
      <c r="DD107" s="275"/>
      <c r="DE107" s="275"/>
      <c r="DF107" s="275"/>
      <c r="DG107" s="275"/>
      <c r="DH107" s="275"/>
      <c r="DI107" s="275"/>
      <c r="DJ107" s="276"/>
      <c r="DK107" s="271"/>
      <c r="DL107" s="277"/>
      <c r="DM107" s="278"/>
      <c r="DN107" s="278"/>
      <c r="DO107" s="278"/>
      <c r="DP107" s="279"/>
      <c r="DQ107" s="280"/>
      <c r="DS107" s="421">
        <v>10133</v>
      </c>
    </row>
    <row r="108" spans="1:125" s="560" customFormat="1" ht="20.25" customHeight="1">
      <c r="A108" s="556">
        <v>10176</v>
      </c>
      <c r="B108" s="658" t="s">
        <v>907</v>
      </c>
      <c r="C108" s="563" t="s">
        <v>55</v>
      </c>
      <c r="D108" s="563" t="s">
        <v>246</v>
      </c>
      <c r="E108" s="404" t="s">
        <v>89</v>
      </c>
      <c r="F108" s="661" t="s">
        <v>1355</v>
      </c>
      <c r="G108" s="658" t="s">
        <v>916</v>
      </c>
      <c r="H108" s="563"/>
      <c r="I108" s="563" t="s">
        <v>367</v>
      </c>
      <c r="J108" s="563" t="s">
        <v>317</v>
      </c>
      <c r="K108" s="563" t="s">
        <v>114</v>
      </c>
      <c r="L108" s="300">
        <v>0.5</v>
      </c>
      <c r="M108" s="301" t="s">
        <v>775</v>
      </c>
      <c r="N108" s="301" t="s">
        <v>377</v>
      </c>
      <c r="O108" s="302"/>
      <c r="P108" s="303"/>
      <c r="Q108" s="303"/>
      <c r="R108" s="302"/>
      <c r="S108" s="304">
        <v>2013</v>
      </c>
      <c r="T108" s="248">
        <v>2.3620000000000001</v>
      </c>
      <c r="U108" s="248">
        <v>11.885999999999999</v>
      </c>
      <c r="V108" s="248">
        <v>5.9429999999999996</v>
      </c>
      <c r="W108" s="305"/>
      <c r="X108" s="260">
        <v>0.50321761219305672</v>
      </c>
      <c r="Y108" s="307">
        <v>1</v>
      </c>
      <c r="Z108" s="307">
        <v>1</v>
      </c>
      <c r="AA108" s="248">
        <v>5.9269999999999996</v>
      </c>
      <c r="AB108" s="306">
        <v>3.9E-2</v>
      </c>
      <c r="AC108" s="308"/>
      <c r="AD108" s="309">
        <v>37438</v>
      </c>
      <c r="AE108" s="302" t="s">
        <v>94</v>
      </c>
      <c r="AF108" s="627">
        <v>5.2249999999999988</v>
      </c>
      <c r="AG108" s="418"/>
      <c r="AH108" s="413">
        <v>42004</v>
      </c>
      <c r="AI108" s="414">
        <v>5.2249999999999996</v>
      </c>
      <c r="AJ108" s="254"/>
      <c r="AK108" s="254" t="s">
        <v>110</v>
      </c>
      <c r="AL108" s="254" t="s">
        <v>624</v>
      </c>
      <c r="AM108" s="255">
        <v>7.4999999999999997E-2</v>
      </c>
      <c r="AN108" s="258">
        <v>8.4759043062200973E-2</v>
      </c>
      <c r="AO108" s="255"/>
      <c r="AP108" s="310"/>
      <c r="AQ108" s="310"/>
      <c r="AR108" s="563"/>
      <c r="AS108" s="311"/>
      <c r="AT108" s="258"/>
      <c r="AU108" s="620"/>
      <c r="AV108" s="264"/>
      <c r="AW108" s="285"/>
      <c r="AX108" s="262"/>
      <c r="AY108" s="259"/>
      <c r="AZ108" s="264"/>
      <c r="BA108" s="285"/>
      <c r="BB108" s="262"/>
      <c r="BC108" s="259"/>
      <c r="BD108" s="264"/>
      <c r="BE108" s="285"/>
      <c r="BF108" s="262"/>
      <c r="BG108" s="260"/>
      <c r="BH108" s="263"/>
      <c r="BI108" s="264"/>
      <c r="BJ108" s="264"/>
      <c r="BK108" s="264"/>
      <c r="BL108" s="264"/>
      <c r="BM108" s="264"/>
      <c r="BN108" s="265"/>
      <c r="BO108" s="683">
        <v>8.0527910000000008E-2</v>
      </c>
      <c r="BP108" s="266"/>
      <c r="BQ108" s="419" t="s">
        <v>98</v>
      </c>
      <c r="BR108" s="304">
        <v>0.5</v>
      </c>
      <c r="BS108" s="304"/>
      <c r="BT108" s="565"/>
      <c r="BU108" s="304">
        <v>0.5</v>
      </c>
      <c r="BV108" s="304">
        <v>0</v>
      </c>
      <c r="BW108" s="304">
        <v>1</v>
      </c>
      <c r="BX108" s="304"/>
      <c r="BY108" s="304">
        <v>1</v>
      </c>
      <c r="BZ108" s="304">
        <v>0</v>
      </c>
      <c r="CA108" s="563" t="s">
        <v>597</v>
      </c>
      <c r="CB108" s="563" t="s">
        <v>598</v>
      </c>
      <c r="CC108" s="312" t="s">
        <v>600</v>
      </c>
      <c r="CD108" s="407" t="s">
        <v>599</v>
      </c>
      <c r="CE108" s="563" t="s">
        <v>597</v>
      </c>
      <c r="CF108" s="563" t="s">
        <v>598</v>
      </c>
      <c r="CG108" s="312" t="s">
        <v>600</v>
      </c>
      <c r="CH108" s="407" t="s">
        <v>599</v>
      </c>
      <c r="CI108" s="313"/>
      <c r="CJ108" s="313"/>
      <c r="CK108" s="313"/>
      <c r="CL108" s="313"/>
      <c r="CM108" s="313"/>
      <c r="CN108" s="568" t="s">
        <v>698</v>
      </c>
      <c r="CO108" s="562"/>
      <c r="CP108" s="563" t="s">
        <v>781</v>
      </c>
      <c r="CQ108" s="304" t="s">
        <v>436</v>
      </c>
      <c r="CR108" s="304" t="s">
        <v>55</v>
      </c>
      <c r="CS108" s="564"/>
      <c r="CT108" s="299"/>
      <c r="CU108" s="299"/>
      <c r="CV108" s="299"/>
      <c r="CW108" s="299"/>
      <c r="CX108" s="299"/>
      <c r="CY108" s="299"/>
      <c r="CZ108" s="272" t="s">
        <v>93</v>
      </c>
      <c r="DA108" s="273"/>
      <c r="DB108" s="274"/>
      <c r="DC108" s="275"/>
      <c r="DD108" s="275"/>
      <c r="DE108" s="275"/>
      <c r="DF108" s="275"/>
      <c r="DG108" s="275"/>
      <c r="DH108" s="275"/>
      <c r="DI108" s="275"/>
      <c r="DJ108" s="276"/>
      <c r="DK108" s="271"/>
      <c r="DL108" s="277"/>
      <c r="DM108" s="278"/>
      <c r="DN108" s="278"/>
      <c r="DO108" s="278"/>
      <c r="DP108" s="279"/>
      <c r="DQ108" s="280"/>
      <c r="DS108" s="421">
        <v>10176</v>
      </c>
    </row>
    <row r="109" spans="1:125" s="560" customFormat="1" ht="20.25" customHeight="1">
      <c r="A109" s="557">
        <v>1010105</v>
      </c>
      <c r="B109" s="676" t="s">
        <v>1374</v>
      </c>
      <c r="C109" s="403" t="s">
        <v>55</v>
      </c>
      <c r="D109" s="403" t="s">
        <v>246</v>
      </c>
      <c r="E109" s="405" t="s">
        <v>89</v>
      </c>
      <c r="F109" s="662" t="s">
        <v>1375</v>
      </c>
      <c r="G109" s="658"/>
      <c r="H109" s="563"/>
      <c r="I109" s="563"/>
      <c r="J109" s="563"/>
      <c r="K109" s="563"/>
      <c r="L109" s="300"/>
      <c r="M109" s="301"/>
      <c r="N109" s="301"/>
      <c r="O109" s="302"/>
      <c r="P109" s="303"/>
      <c r="Q109" s="303"/>
      <c r="R109" s="302"/>
      <c r="S109" s="304"/>
      <c r="T109" s="248"/>
      <c r="U109" s="248"/>
      <c r="V109" s="248"/>
      <c r="W109" s="305"/>
      <c r="X109" s="260"/>
      <c r="Y109" s="307"/>
      <c r="Z109" s="307"/>
      <c r="AA109" s="248"/>
      <c r="AB109" s="306"/>
      <c r="AC109" s="308"/>
      <c r="AD109" s="309"/>
      <c r="AE109" s="302"/>
      <c r="AF109" s="627"/>
      <c r="AG109" s="418"/>
      <c r="AH109" s="413"/>
      <c r="AI109" s="414"/>
      <c r="AJ109" s="254"/>
      <c r="AK109" s="254"/>
      <c r="AL109" s="254"/>
      <c r="AM109" s="255"/>
      <c r="AN109" s="415"/>
      <c r="AO109" s="256"/>
      <c r="AP109" s="310"/>
      <c r="AQ109" s="310"/>
      <c r="AR109" s="311"/>
      <c r="AS109" s="311"/>
      <c r="AT109" s="258"/>
      <c r="AU109" s="259"/>
      <c r="AV109" s="264"/>
      <c r="AW109" s="336"/>
      <c r="AX109" s="262"/>
      <c r="AY109" s="259"/>
      <c r="AZ109" s="264"/>
      <c r="BA109" s="285"/>
      <c r="BB109" s="262"/>
      <c r="BC109" s="259"/>
      <c r="BD109" s="264"/>
      <c r="BE109" s="285"/>
      <c r="BF109" s="262"/>
      <c r="BG109" s="260"/>
      <c r="BH109" s="263"/>
      <c r="BI109" s="264"/>
      <c r="BJ109" s="264"/>
      <c r="BK109" s="264"/>
      <c r="BL109" s="264"/>
      <c r="BM109" s="264"/>
      <c r="BN109" s="265"/>
      <c r="BO109" s="628"/>
      <c r="BP109" s="266"/>
      <c r="BQ109" s="419"/>
      <c r="BR109" s="304"/>
      <c r="BS109" s="304"/>
      <c r="BT109" s="304"/>
      <c r="BU109" s="304"/>
      <c r="BV109" s="304"/>
      <c r="BW109" s="304"/>
      <c r="BX109" s="304"/>
      <c r="BY109" s="304"/>
      <c r="BZ109" s="304"/>
      <c r="CA109" s="563"/>
      <c r="CB109" s="563"/>
      <c r="CC109" s="312"/>
      <c r="CD109" s="407"/>
      <c r="CE109" s="563"/>
      <c r="CF109" s="563"/>
      <c r="CG109" s="312"/>
      <c r="CH109" s="407"/>
      <c r="CI109" s="313"/>
      <c r="CJ109" s="313"/>
      <c r="CK109" s="313"/>
      <c r="CL109" s="313"/>
      <c r="CM109" s="313"/>
      <c r="CN109" s="568"/>
      <c r="CO109" s="562"/>
      <c r="CP109" s="563"/>
      <c r="CQ109" s="304"/>
      <c r="CR109" s="304"/>
      <c r="CS109" s="564"/>
      <c r="CT109" s="299"/>
      <c r="CU109" s="299"/>
      <c r="CV109" s="299"/>
      <c r="CW109" s="299"/>
      <c r="CX109" s="299"/>
      <c r="CY109" s="299"/>
      <c r="CZ109" s="272"/>
      <c r="DA109" s="273"/>
      <c r="DB109" s="274"/>
      <c r="DC109" s="275"/>
      <c r="DD109" s="275"/>
      <c r="DE109" s="275"/>
      <c r="DF109" s="275"/>
      <c r="DG109" s="275"/>
      <c r="DH109" s="275"/>
      <c r="DI109" s="275"/>
      <c r="DJ109" s="276"/>
      <c r="DK109" s="271"/>
      <c r="DL109" s="277"/>
      <c r="DM109" s="278"/>
      <c r="DN109" s="278"/>
      <c r="DO109" s="278"/>
      <c r="DP109" s="279"/>
      <c r="DQ109" s="280"/>
      <c r="DS109" s="420">
        <v>1010105</v>
      </c>
    </row>
    <row r="110" spans="1:125" s="560" customFormat="1" ht="20.25" customHeight="1">
      <c r="A110" s="557">
        <v>1010105</v>
      </c>
      <c r="B110" s="676" t="s">
        <v>1373</v>
      </c>
      <c r="C110" s="403" t="s">
        <v>55</v>
      </c>
      <c r="D110" s="403" t="s">
        <v>246</v>
      </c>
      <c r="E110" s="405" t="s">
        <v>89</v>
      </c>
      <c r="F110" s="662" t="s">
        <v>1375</v>
      </c>
      <c r="G110" s="658"/>
      <c r="H110" s="563"/>
      <c r="I110" s="563"/>
      <c r="J110" s="563"/>
      <c r="K110" s="563"/>
      <c r="L110" s="300"/>
      <c r="M110" s="301"/>
      <c r="N110" s="301"/>
      <c r="O110" s="302"/>
      <c r="P110" s="303"/>
      <c r="Q110" s="303"/>
      <c r="R110" s="302"/>
      <c r="S110" s="304"/>
      <c r="T110" s="248"/>
      <c r="U110" s="248"/>
      <c r="V110" s="248"/>
      <c r="W110" s="305"/>
      <c r="X110" s="260"/>
      <c r="Y110" s="307"/>
      <c r="Z110" s="307"/>
      <c r="AA110" s="248"/>
      <c r="AB110" s="306"/>
      <c r="AC110" s="308"/>
      <c r="AD110" s="309"/>
      <c r="AE110" s="302"/>
      <c r="AF110" s="627"/>
      <c r="AG110" s="418"/>
      <c r="AH110" s="413"/>
      <c r="AI110" s="414"/>
      <c r="AJ110" s="254"/>
      <c r="AK110" s="254"/>
      <c r="AL110" s="254"/>
      <c r="AM110" s="255"/>
      <c r="AN110" s="415"/>
      <c r="AO110" s="255"/>
      <c r="AP110" s="310"/>
      <c r="AQ110" s="310"/>
      <c r="AR110" s="563"/>
      <c r="AS110" s="311"/>
      <c r="AT110" s="258"/>
      <c r="AU110" s="259"/>
      <c r="AV110" s="264"/>
      <c r="AW110" s="337"/>
      <c r="AX110" s="262"/>
      <c r="AY110" s="259"/>
      <c r="AZ110" s="264"/>
      <c r="BA110" s="285"/>
      <c r="BB110" s="262"/>
      <c r="BC110" s="259"/>
      <c r="BD110" s="264"/>
      <c r="BE110" s="285"/>
      <c r="BF110" s="262"/>
      <c r="BG110" s="260"/>
      <c r="BH110" s="263"/>
      <c r="BI110" s="264"/>
      <c r="BJ110" s="264"/>
      <c r="BK110" s="264"/>
      <c r="BL110" s="264"/>
      <c r="BM110" s="264"/>
      <c r="BN110" s="265"/>
      <c r="BO110" s="628"/>
      <c r="BP110" s="266"/>
      <c r="BQ110" s="419"/>
      <c r="BR110" s="304"/>
      <c r="BS110" s="304"/>
      <c r="BT110" s="304"/>
      <c r="BU110" s="304"/>
      <c r="BV110" s="304"/>
      <c r="BW110" s="304"/>
      <c r="BX110" s="304"/>
      <c r="BY110" s="304"/>
      <c r="BZ110" s="304"/>
      <c r="CA110" s="563"/>
      <c r="CB110" s="563"/>
      <c r="CC110" s="312"/>
      <c r="CE110" s="563"/>
      <c r="CF110" s="563"/>
      <c r="CG110" s="312"/>
      <c r="CI110" s="313"/>
      <c r="CJ110" s="313"/>
      <c r="CK110" s="313"/>
      <c r="CL110" s="313"/>
      <c r="CM110" s="313"/>
      <c r="CN110" s="568"/>
      <c r="CO110" s="562"/>
      <c r="CP110" s="563"/>
      <c r="CQ110" s="304"/>
      <c r="CR110" s="304"/>
      <c r="CS110" s="564"/>
      <c r="CT110" s="299"/>
      <c r="CU110" s="299"/>
      <c r="CV110" s="299"/>
      <c r="CW110" s="299"/>
      <c r="CX110" s="299"/>
      <c r="CY110" s="299"/>
      <c r="CZ110" s="272"/>
      <c r="DA110" s="273"/>
      <c r="DB110" s="274"/>
      <c r="DC110" s="275"/>
      <c r="DD110" s="275"/>
      <c r="DE110" s="275"/>
      <c r="DF110" s="275"/>
      <c r="DG110" s="275"/>
      <c r="DH110" s="275"/>
      <c r="DI110" s="275"/>
      <c r="DJ110" s="276"/>
      <c r="DK110" s="271"/>
      <c r="DL110" s="277"/>
      <c r="DM110" s="278"/>
      <c r="DN110" s="278"/>
      <c r="DO110" s="278"/>
      <c r="DP110" s="279"/>
      <c r="DQ110" s="280"/>
      <c r="DS110" s="420">
        <v>1010105</v>
      </c>
    </row>
    <row r="111" spans="1:125" s="560" customFormat="1" ht="20.25" customHeight="1">
      <c r="A111" s="555">
        <v>10048</v>
      </c>
      <c r="B111" s="658" t="s">
        <v>383</v>
      </c>
      <c r="C111" s="563" t="s">
        <v>55</v>
      </c>
      <c r="D111" s="563" t="s">
        <v>246</v>
      </c>
      <c r="E111" s="404" t="s">
        <v>89</v>
      </c>
      <c r="F111" s="658" t="s">
        <v>1267</v>
      </c>
      <c r="G111" s="658"/>
      <c r="H111" s="563"/>
      <c r="I111" s="563" t="s">
        <v>370</v>
      </c>
      <c r="J111" s="563" t="s">
        <v>140</v>
      </c>
      <c r="K111" s="563" t="s">
        <v>114</v>
      </c>
      <c r="L111" s="300">
        <v>1</v>
      </c>
      <c r="M111" s="301" t="s">
        <v>93</v>
      </c>
      <c r="N111" s="301" t="s">
        <v>384</v>
      </c>
      <c r="O111" s="302"/>
      <c r="P111" s="303"/>
      <c r="Q111" s="303"/>
      <c r="R111" s="302"/>
      <c r="S111" s="304">
        <v>1980</v>
      </c>
      <c r="T111" s="248">
        <v>19.600000000000001</v>
      </c>
      <c r="U111" s="248">
        <v>85.331000000000003</v>
      </c>
      <c r="V111" s="248">
        <v>85.331000000000003</v>
      </c>
      <c r="W111" s="305"/>
      <c r="X111" s="260">
        <v>0.43536224489795916</v>
      </c>
      <c r="Y111" s="307">
        <v>29</v>
      </c>
      <c r="Z111" s="307">
        <v>119</v>
      </c>
      <c r="AA111" s="248">
        <v>0.71705126050420176</v>
      </c>
      <c r="AB111" s="306">
        <v>0.25275430664400389</v>
      </c>
      <c r="AC111" s="308">
        <v>1240</v>
      </c>
      <c r="AD111" s="309">
        <v>35339</v>
      </c>
      <c r="AE111" s="302" t="s">
        <v>94</v>
      </c>
      <c r="AF111" s="627">
        <v>190.52138193000005</v>
      </c>
      <c r="AG111" s="418"/>
      <c r="AH111" s="413">
        <v>41274</v>
      </c>
      <c r="AI111" s="414">
        <v>187.2</v>
      </c>
      <c r="AJ111" s="254"/>
      <c r="AK111" s="254" t="s">
        <v>239</v>
      </c>
      <c r="AL111" s="254" t="s">
        <v>1571</v>
      </c>
      <c r="AM111" s="255">
        <v>8.1477840401785712E-2</v>
      </c>
      <c r="AN111" s="258">
        <v>9.748707369141428E-2</v>
      </c>
      <c r="AO111" s="256" t="s">
        <v>1572</v>
      </c>
      <c r="AP111" s="310">
        <v>161.39999296855771</v>
      </c>
      <c r="AQ111" s="310">
        <v>172.87202142638333</v>
      </c>
      <c r="AR111" s="563"/>
      <c r="AS111" s="311"/>
      <c r="AT111" s="258">
        <v>7.1078246329666681E-2</v>
      </c>
      <c r="AU111" s="259" t="s">
        <v>1181</v>
      </c>
      <c r="AV111" s="264">
        <v>0.12479965497300331</v>
      </c>
      <c r="AW111" s="285">
        <v>7879.5</v>
      </c>
      <c r="AX111" s="262">
        <v>42308</v>
      </c>
      <c r="AY111" s="259" t="s">
        <v>1182</v>
      </c>
      <c r="AZ111" s="264">
        <v>7.0156635496987141E-2</v>
      </c>
      <c r="BA111" s="285">
        <v>4029</v>
      </c>
      <c r="BB111" s="262">
        <v>43312</v>
      </c>
      <c r="BC111" s="259" t="s">
        <v>385</v>
      </c>
      <c r="BD111" s="264">
        <v>6.9319922621728744E-2</v>
      </c>
      <c r="BE111" s="285">
        <v>3596.7</v>
      </c>
      <c r="BF111" s="262">
        <v>42613</v>
      </c>
      <c r="BG111" s="260">
        <v>0.96793662326704244</v>
      </c>
      <c r="BH111" s="263">
        <v>2.2891322024546255</v>
      </c>
      <c r="BI111" s="264">
        <v>2.3411625152272107E-2</v>
      </c>
      <c r="BJ111" s="264">
        <v>8.5622993443704956E-2</v>
      </c>
      <c r="BK111" s="264">
        <v>0.33017651580433022</v>
      </c>
      <c r="BL111" s="264">
        <v>0.14655442489565432</v>
      </c>
      <c r="BM111" s="264">
        <v>0.41423444070403836</v>
      </c>
      <c r="BN111" s="265"/>
      <c r="BO111" s="683">
        <v>7.2109291300000002</v>
      </c>
      <c r="BP111" s="266"/>
      <c r="BQ111" s="419" t="s">
        <v>98</v>
      </c>
      <c r="BR111" s="304">
        <v>1</v>
      </c>
      <c r="BS111" s="304"/>
      <c r="BT111" s="304"/>
      <c r="BU111" s="304"/>
      <c r="BV111" s="304">
        <v>0</v>
      </c>
      <c r="BW111" s="304">
        <v>1</v>
      </c>
      <c r="BX111" s="304"/>
      <c r="BY111" s="304">
        <v>1</v>
      </c>
      <c r="BZ111" s="304">
        <v>0</v>
      </c>
      <c r="CA111" s="563" t="s">
        <v>363</v>
      </c>
      <c r="CB111" s="563" t="s">
        <v>364</v>
      </c>
      <c r="CC111" s="312" t="s">
        <v>365</v>
      </c>
      <c r="CD111" s="572" t="s">
        <v>366</v>
      </c>
      <c r="CE111" s="563" t="s">
        <v>593</v>
      </c>
      <c r="CF111" s="563" t="s">
        <v>594</v>
      </c>
      <c r="CG111" s="312" t="s">
        <v>595</v>
      </c>
      <c r="CH111" s="565" t="s">
        <v>596</v>
      </c>
      <c r="CI111" s="563" t="s">
        <v>386</v>
      </c>
      <c r="CJ111" s="563" t="s">
        <v>387</v>
      </c>
      <c r="CK111" s="563" t="s">
        <v>388</v>
      </c>
      <c r="CL111" s="563">
        <v>411878423</v>
      </c>
      <c r="CM111" s="563" t="s">
        <v>389</v>
      </c>
      <c r="CN111" s="568" t="s">
        <v>699</v>
      </c>
      <c r="CO111" s="562"/>
      <c r="CP111" s="564" t="s">
        <v>843</v>
      </c>
      <c r="CQ111" s="304" t="s">
        <v>436</v>
      </c>
      <c r="CR111" s="304" t="s">
        <v>55</v>
      </c>
      <c r="CS111" s="299"/>
      <c r="CT111" s="299"/>
      <c r="CU111" s="299" t="s">
        <v>93</v>
      </c>
      <c r="CV111" s="299"/>
      <c r="CW111" s="299"/>
      <c r="CX111" s="299"/>
      <c r="CY111" s="299"/>
      <c r="CZ111" s="272" t="s">
        <v>93</v>
      </c>
      <c r="DA111" s="273"/>
      <c r="DB111" s="274"/>
      <c r="DC111" s="275"/>
      <c r="DD111" s="275"/>
      <c r="DE111" s="275"/>
      <c r="DF111" s="275"/>
      <c r="DG111" s="275"/>
      <c r="DH111" s="275"/>
      <c r="DI111" s="275"/>
      <c r="DJ111" s="276"/>
      <c r="DK111" s="271"/>
      <c r="DL111" s="277"/>
      <c r="DM111" s="278"/>
      <c r="DN111" s="278"/>
      <c r="DO111" s="278"/>
      <c r="DP111" s="279"/>
      <c r="DQ111" s="280"/>
      <c r="DS111" s="417">
        <v>10048</v>
      </c>
      <c r="DU111" s="314"/>
    </row>
    <row r="112" spans="1:125" s="560" customFormat="1" ht="20.25" customHeight="1">
      <c r="A112" s="548">
        <v>10071</v>
      </c>
      <c r="B112" s="271" t="s">
        <v>404</v>
      </c>
      <c r="C112" s="424" t="s">
        <v>54</v>
      </c>
      <c r="D112" s="424" t="s">
        <v>112</v>
      </c>
      <c r="E112" s="425" t="s">
        <v>89</v>
      </c>
      <c r="F112" s="663" t="s">
        <v>405</v>
      </c>
      <c r="G112" s="663"/>
      <c r="H112" s="424"/>
      <c r="I112" s="424" t="s">
        <v>127</v>
      </c>
      <c r="J112" s="424" t="s">
        <v>128</v>
      </c>
      <c r="K112" s="424" t="s">
        <v>114</v>
      </c>
      <c r="L112" s="426">
        <v>1</v>
      </c>
      <c r="M112" s="427"/>
      <c r="N112" s="427" t="s">
        <v>402</v>
      </c>
      <c r="O112" s="428" t="s">
        <v>1450</v>
      </c>
      <c r="P112" s="429">
        <v>5</v>
      </c>
      <c r="Q112" s="429">
        <v>4</v>
      </c>
      <c r="R112" s="430"/>
      <c r="S112" s="431">
        <v>2004</v>
      </c>
      <c r="T112" s="432">
        <v>0.6</v>
      </c>
      <c r="U112" s="433">
        <v>10.065</v>
      </c>
      <c r="V112" s="433">
        <v>10.065</v>
      </c>
      <c r="W112" s="434"/>
      <c r="X112" s="435"/>
      <c r="Y112" s="436">
        <v>1</v>
      </c>
      <c r="Z112" s="436"/>
      <c r="AA112" s="437"/>
      <c r="AB112" s="438" t="s">
        <v>93</v>
      </c>
      <c r="AC112" s="439">
        <v>224</v>
      </c>
      <c r="AD112" s="440"/>
      <c r="AE112" s="438" t="s">
        <v>94</v>
      </c>
      <c r="AF112" s="627">
        <v>38</v>
      </c>
      <c r="AG112" s="633"/>
      <c r="AH112" s="634"/>
      <c r="AI112" s="627"/>
      <c r="AJ112" s="635"/>
      <c r="AK112" s="635"/>
      <c r="AL112" s="635"/>
      <c r="AM112" s="636"/>
      <c r="AN112" s="636"/>
      <c r="AO112" s="636"/>
      <c r="AP112" s="630"/>
      <c r="AQ112" s="630"/>
      <c r="AR112" s="636"/>
      <c r="AS112" s="636"/>
      <c r="AT112" s="637"/>
      <c r="AU112" s="638"/>
      <c r="AV112" s="639"/>
      <c r="AW112" s="640"/>
      <c r="AX112" s="641"/>
      <c r="AY112" s="638"/>
      <c r="AZ112" s="639"/>
      <c r="BA112" s="640"/>
      <c r="BB112" s="641"/>
      <c r="BC112" s="638"/>
      <c r="BD112" s="639"/>
      <c r="BE112" s="640"/>
      <c r="BF112" s="641"/>
      <c r="BG112" s="642"/>
      <c r="BH112" s="643"/>
      <c r="BI112" s="639"/>
      <c r="BJ112" s="639"/>
      <c r="BK112" s="639"/>
      <c r="BL112" s="639"/>
      <c r="BM112" s="639"/>
      <c r="BN112" s="644"/>
      <c r="BO112" s="683">
        <v>1.1453158600000002</v>
      </c>
      <c r="BP112" s="338"/>
      <c r="BQ112" s="250"/>
      <c r="BR112" s="246"/>
      <c r="BS112" s="246"/>
      <c r="BT112" s="246"/>
      <c r="BU112" s="246"/>
      <c r="BV112" s="246"/>
      <c r="BW112" s="246"/>
      <c r="BX112" s="246"/>
      <c r="BY112" s="246"/>
      <c r="BZ112" s="246"/>
      <c r="CA112" s="562"/>
      <c r="CB112" s="562"/>
      <c r="CC112" s="568"/>
      <c r="CD112" s="568"/>
      <c r="CE112" s="562"/>
      <c r="CF112" s="562"/>
      <c r="CG112" s="562"/>
      <c r="CH112" s="565"/>
      <c r="CI112" s="562"/>
      <c r="CJ112" s="562"/>
      <c r="CK112" s="562"/>
      <c r="CL112" s="562"/>
      <c r="CM112" s="562"/>
      <c r="CN112" s="562"/>
      <c r="CO112" s="562"/>
      <c r="CP112" s="268"/>
      <c r="CQ112" s="246"/>
      <c r="CR112" s="246"/>
      <c r="CS112" s="339"/>
      <c r="CT112" s="340"/>
      <c r="CU112" s="340"/>
      <c r="CV112" s="340"/>
      <c r="CW112" s="340"/>
      <c r="CX112" s="340"/>
      <c r="CY112" s="340"/>
      <c r="CZ112" s="272" t="s">
        <v>93</v>
      </c>
      <c r="DA112" s="273"/>
      <c r="DB112" s="274"/>
      <c r="DC112" s="275"/>
      <c r="DD112" s="275"/>
      <c r="DE112" s="275"/>
      <c r="DF112" s="275"/>
      <c r="DG112" s="275"/>
      <c r="DH112" s="275"/>
      <c r="DI112" s="275"/>
      <c r="DJ112" s="276"/>
      <c r="DK112" s="271"/>
      <c r="DL112" s="277"/>
      <c r="DM112" s="278"/>
      <c r="DN112" s="278"/>
      <c r="DO112" s="278"/>
      <c r="DP112" s="279"/>
      <c r="DQ112" s="280"/>
      <c r="DS112" s="412">
        <v>10071</v>
      </c>
    </row>
    <row r="113" spans="1:123" s="560" customFormat="1" ht="20.25" customHeight="1">
      <c r="A113" s="548">
        <v>20040</v>
      </c>
      <c r="B113" s="271" t="s">
        <v>406</v>
      </c>
      <c r="C113" s="424" t="s">
        <v>54</v>
      </c>
      <c r="D113" s="424" t="s">
        <v>112</v>
      </c>
      <c r="E113" s="425" t="s">
        <v>89</v>
      </c>
      <c r="F113" s="663" t="s">
        <v>1266</v>
      </c>
      <c r="G113" s="663"/>
      <c r="H113" s="424"/>
      <c r="I113" s="424" t="s">
        <v>146</v>
      </c>
      <c r="J113" s="424" t="s">
        <v>91</v>
      </c>
      <c r="K113" s="424" t="s">
        <v>114</v>
      </c>
      <c r="L113" s="426">
        <v>1</v>
      </c>
      <c r="M113" s="427"/>
      <c r="N113" s="427" t="s">
        <v>407</v>
      </c>
      <c r="O113" s="441">
        <v>5.5</v>
      </c>
      <c r="P113" s="441">
        <v>5</v>
      </c>
      <c r="Q113" s="441">
        <v>4</v>
      </c>
      <c r="R113" s="430"/>
      <c r="S113" s="431">
        <v>1987</v>
      </c>
      <c r="T113" s="432">
        <v>0.3</v>
      </c>
      <c r="U113" s="433">
        <v>22.754000000000001</v>
      </c>
      <c r="V113" s="433">
        <v>22754</v>
      </c>
      <c r="W113" s="434" t="s">
        <v>1331</v>
      </c>
      <c r="X113" s="435"/>
      <c r="Y113" s="436">
        <v>1</v>
      </c>
      <c r="Z113" s="436"/>
      <c r="AA113" s="437"/>
      <c r="AB113" s="438" t="s">
        <v>93</v>
      </c>
      <c r="AC113" s="439">
        <v>209</v>
      </c>
      <c r="AD113" s="440"/>
      <c r="AE113" s="438" t="s">
        <v>94</v>
      </c>
      <c r="AF113" s="627">
        <v>200.6</v>
      </c>
      <c r="AG113" s="628"/>
      <c r="AH113" s="634"/>
      <c r="AI113" s="627"/>
      <c r="AJ113" s="635"/>
      <c r="AK113" s="635"/>
      <c r="AL113" s="635"/>
      <c r="AM113" s="636"/>
      <c r="AN113" s="636"/>
      <c r="AO113" s="636"/>
      <c r="AP113" s="630"/>
      <c r="AQ113" s="630"/>
      <c r="AR113" s="636"/>
      <c r="AS113" s="636"/>
      <c r="AT113" s="637"/>
      <c r="AU113" s="638"/>
      <c r="AV113" s="639"/>
      <c r="AW113" s="640"/>
      <c r="AX113" s="641"/>
      <c r="AY113" s="638"/>
      <c r="AZ113" s="639"/>
      <c r="BA113" s="640"/>
      <c r="BB113" s="641"/>
      <c r="BC113" s="638"/>
      <c r="BD113" s="639"/>
      <c r="BE113" s="640"/>
      <c r="BF113" s="641"/>
      <c r="BG113" s="642"/>
      <c r="BH113" s="643"/>
      <c r="BI113" s="639"/>
      <c r="BJ113" s="639"/>
      <c r="BK113" s="639"/>
      <c r="BL113" s="639"/>
      <c r="BM113" s="639"/>
      <c r="BN113" s="645"/>
      <c r="BO113" s="683">
        <v>5.67046223</v>
      </c>
      <c r="BP113" s="338"/>
      <c r="BQ113" s="250"/>
      <c r="BR113" s="246"/>
      <c r="BS113" s="246"/>
      <c r="BT113" s="246"/>
      <c r="BU113" s="246"/>
      <c r="BV113" s="246"/>
      <c r="BW113" s="246"/>
      <c r="BX113" s="246"/>
      <c r="BY113" s="246"/>
      <c r="BZ113" s="246"/>
      <c r="CA113" s="562"/>
      <c r="CB113" s="562"/>
      <c r="CC113" s="568"/>
      <c r="CD113" s="393"/>
      <c r="CE113" s="562"/>
      <c r="CF113" s="562"/>
      <c r="CG113" s="562"/>
      <c r="CH113" s="484"/>
      <c r="CI113" s="562"/>
      <c r="CJ113" s="562"/>
      <c r="CK113" s="562"/>
      <c r="CL113" s="482"/>
      <c r="CM113" s="394"/>
      <c r="CN113" s="568"/>
      <c r="CO113" s="562"/>
      <c r="CP113" s="268"/>
      <c r="CQ113" s="246"/>
      <c r="CR113" s="246"/>
      <c r="CS113" s="339"/>
      <c r="CT113" s="340"/>
      <c r="CU113" s="340"/>
      <c r="CV113" s="340"/>
      <c r="CW113" s="340"/>
      <c r="CX113" s="340"/>
      <c r="CY113" s="340"/>
      <c r="CZ113" s="272" t="s">
        <v>93</v>
      </c>
      <c r="DA113" s="273"/>
      <c r="DB113" s="274"/>
      <c r="DC113" s="275"/>
      <c r="DD113" s="275"/>
      <c r="DE113" s="275"/>
      <c r="DF113" s="275"/>
      <c r="DG113" s="275"/>
      <c r="DH113" s="275"/>
      <c r="DI113" s="275"/>
      <c r="DJ113" s="276"/>
      <c r="DK113" s="271"/>
      <c r="DL113" s="277"/>
      <c r="DM113" s="278"/>
      <c r="DN113" s="278"/>
      <c r="DO113" s="278"/>
      <c r="DP113" s="279"/>
      <c r="DQ113" s="382"/>
      <c r="DS113" s="412">
        <v>20040</v>
      </c>
    </row>
    <row r="114" spans="1:123" s="560" customFormat="1" ht="20.25" customHeight="1">
      <c r="A114" s="548">
        <v>20041</v>
      </c>
      <c r="B114" s="271" t="s">
        <v>408</v>
      </c>
      <c r="C114" s="424" t="s">
        <v>54</v>
      </c>
      <c r="D114" s="424" t="s">
        <v>112</v>
      </c>
      <c r="E114" s="425" t="s">
        <v>89</v>
      </c>
      <c r="F114" s="663" t="s">
        <v>409</v>
      </c>
      <c r="G114" s="663"/>
      <c r="H114" s="424"/>
      <c r="I114" s="424" t="s">
        <v>168</v>
      </c>
      <c r="J114" s="424" t="s">
        <v>91</v>
      </c>
      <c r="K114" s="424" t="s">
        <v>114</v>
      </c>
      <c r="L114" s="426">
        <v>1</v>
      </c>
      <c r="M114" s="427"/>
      <c r="N114" s="427" t="s">
        <v>171</v>
      </c>
      <c r="O114" s="441">
        <v>5.5</v>
      </c>
      <c r="P114" s="441">
        <v>5</v>
      </c>
      <c r="Q114" s="441">
        <v>4</v>
      </c>
      <c r="R114" s="430"/>
      <c r="S114" s="431">
        <v>1985</v>
      </c>
      <c r="T114" s="432">
        <v>0.2</v>
      </c>
      <c r="U114" s="433">
        <v>20.335000000000001</v>
      </c>
      <c r="V114" s="433">
        <v>20.335000000000001</v>
      </c>
      <c r="W114" s="434">
        <v>1090</v>
      </c>
      <c r="X114" s="435"/>
      <c r="Y114" s="436">
        <v>1</v>
      </c>
      <c r="Z114" s="436"/>
      <c r="AA114" s="437"/>
      <c r="AB114" s="438" t="s">
        <v>93</v>
      </c>
      <c r="AC114" s="439">
        <v>81</v>
      </c>
      <c r="AD114" s="440"/>
      <c r="AE114" s="438" t="s">
        <v>94</v>
      </c>
      <c r="AF114" s="627">
        <v>155.1</v>
      </c>
      <c r="AG114" s="628"/>
      <c r="AH114" s="634"/>
      <c r="AI114" s="627"/>
      <c r="AJ114" s="635"/>
      <c r="AK114" s="635"/>
      <c r="AL114" s="635"/>
      <c r="AM114" s="636"/>
      <c r="AN114" s="636"/>
      <c r="AO114" s="636"/>
      <c r="AP114" s="630"/>
      <c r="AQ114" s="630"/>
      <c r="AR114" s="636"/>
      <c r="AS114" s="636"/>
      <c r="AT114" s="637"/>
      <c r="AU114" s="638"/>
      <c r="AV114" s="639"/>
      <c r="AW114" s="640"/>
      <c r="AX114" s="641"/>
      <c r="AY114" s="638"/>
      <c r="AZ114" s="639"/>
      <c r="BA114" s="640"/>
      <c r="BB114" s="641"/>
      <c r="BC114" s="638"/>
      <c r="BD114" s="639"/>
      <c r="BE114" s="640"/>
      <c r="BF114" s="641"/>
      <c r="BG114" s="642"/>
      <c r="BH114" s="643"/>
      <c r="BI114" s="639"/>
      <c r="BJ114" s="639"/>
      <c r="BK114" s="639"/>
      <c r="BL114" s="639"/>
      <c r="BM114" s="639"/>
      <c r="BN114" s="645"/>
      <c r="BO114" s="683">
        <v>3.8482393199999998</v>
      </c>
      <c r="BP114" s="338"/>
      <c r="BQ114" s="250"/>
      <c r="BR114" s="246"/>
      <c r="BS114" s="246"/>
      <c r="BT114" s="246"/>
      <c r="BU114" s="246"/>
      <c r="BV114" s="246"/>
      <c r="BW114" s="246"/>
      <c r="BX114" s="246"/>
      <c r="BY114" s="246"/>
      <c r="BZ114" s="246"/>
      <c r="CA114" s="562"/>
      <c r="CB114" s="562"/>
      <c r="CC114" s="562"/>
      <c r="CD114" s="562"/>
      <c r="CE114" s="562"/>
      <c r="CF114" s="562"/>
      <c r="CG114" s="562"/>
      <c r="CH114" s="562"/>
      <c r="CI114" s="562"/>
      <c r="CJ114" s="562"/>
      <c r="CK114" s="562"/>
      <c r="CL114" s="562"/>
      <c r="CM114" s="394"/>
      <c r="CN114" s="568"/>
      <c r="CO114" s="562"/>
      <c r="CP114" s="268"/>
      <c r="CQ114" s="246"/>
      <c r="CR114" s="246"/>
      <c r="CS114" s="339"/>
      <c r="CT114" s="340"/>
      <c r="CU114" s="340"/>
      <c r="CV114" s="340"/>
      <c r="CW114" s="340"/>
      <c r="CX114" s="340"/>
      <c r="CY114" s="340"/>
      <c r="CZ114" s="272" t="s">
        <v>93</v>
      </c>
      <c r="DA114" s="273"/>
      <c r="DB114" s="274"/>
      <c r="DC114" s="275"/>
      <c r="DD114" s="275"/>
      <c r="DE114" s="275"/>
      <c r="DF114" s="275"/>
      <c r="DG114" s="275"/>
      <c r="DH114" s="275"/>
      <c r="DI114" s="275"/>
      <c r="DJ114" s="276"/>
      <c r="DK114" s="271"/>
      <c r="DL114" s="277"/>
      <c r="DM114" s="278"/>
      <c r="DN114" s="278"/>
      <c r="DO114" s="278"/>
      <c r="DP114" s="279"/>
      <c r="DQ114" s="382"/>
      <c r="DS114" s="412">
        <v>20041</v>
      </c>
    </row>
    <row r="115" spans="1:123" s="560" customFormat="1" ht="20.25" customHeight="1">
      <c r="A115" s="549">
        <v>10072</v>
      </c>
      <c r="B115" s="299" t="s">
        <v>420</v>
      </c>
      <c r="C115" s="443" t="s">
        <v>55</v>
      </c>
      <c r="D115" s="443" t="s">
        <v>112</v>
      </c>
      <c r="E115" s="425" t="s">
        <v>89</v>
      </c>
      <c r="F115" s="664" t="s">
        <v>421</v>
      </c>
      <c r="G115" s="664"/>
      <c r="H115" s="442"/>
      <c r="I115" s="443" t="s">
        <v>278</v>
      </c>
      <c r="J115" s="443" t="s">
        <v>279</v>
      </c>
      <c r="K115" s="443" t="s">
        <v>114</v>
      </c>
      <c r="L115" s="444">
        <v>1</v>
      </c>
      <c r="M115" s="445"/>
      <c r="N115" s="445" t="s">
        <v>335</v>
      </c>
      <c r="O115" s="441"/>
      <c r="P115" s="441"/>
      <c r="Q115" s="441"/>
      <c r="R115" s="428"/>
      <c r="S115" s="446">
        <v>1992</v>
      </c>
      <c r="T115" s="447">
        <v>2.9</v>
      </c>
      <c r="U115" s="447">
        <v>16.461299999999998</v>
      </c>
      <c r="V115" s="447">
        <v>16.461299999999998</v>
      </c>
      <c r="W115" s="448"/>
      <c r="X115" s="449">
        <v>0.56763103448275853</v>
      </c>
      <c r="Y115" s="450">
        <v>2</v>
      </c>
      <c r="Z115" s="450">
        <v>1</v>
      </c>
      <c r="AA115" s="447">
        <v>16.461299999999998</v>
      </c>
      <c r="AB115" s="451">
        <v>9.1001318243395121E-2</v>
      </c>
      <c r="AC115" s="452">
        <v>130</v>
      </c>
      <c r="AD115" s="453">
        <v>37530</v>
      </c>
      <c r="AE115" s="428" t="s">
        <v>94</v>
      </c>
      <c r="AF115" s="627">
        <v>14.16</v>
      </c>
      <c r="AG115" s="646"/>
      <c r="AH115" s="634"/>
      <c r="AI115" s="627"/>
      <c r="AJ115" s="635"/>
      <c r="AK115" s="635"/>
      <c r="AL115" s="635"/>
      <c r="AM115" s="636"/>
      <c r="AN115" s="636"/>
      <c r="AO115" s="636"/>
      <c r="AP115" s="630"/>
      <c r="AQ115" s="630"/>
      <c r="AR115" s="647"/>
      <c r="AS115" s="648"/>
      <c r="AT115" s="637"/>
      <c r="AU115" s="638"/>
      <c r="AV115" s="639"/>
      <c r="AW115" s="649"/>
      <c r="AX115" s="641"/>
      <c r="AY115" s="638"/>
      <c r="AZ115" s="639"/>
      <c r="BA115" s="640"/>
      <c r="BB115" s="641"/>
      <c r="BC115" s="638"/>
      <c r="BD115" s="639"/>
      <c r="BE115" s="640"/>
      <c r="BF115" s="641"/>
      <c r="BG115" s="642"/>
      <c r="BH115" s="650"/>
      <c r="BI115" s="639"/>
      <c r="BJ115" s="639"/>
      <c r="BK115" s="639"/>
      <c r="BL115" s="639"/>
      <c r="BM115" s="639"/>
      <c r="BN115" s="651"/>
      <c r="BO115" s="683">
        <v>0.87538137000000005</v>
      </c>
      <c r="BP115" s="344"/>
      <c r="BQ115" s="343"/>
      <c r="BR115" s="304"/>
      <c r="BS115" s="304"/>
      <c r="BT115" s="304"/>
      <c r="BU115" s="304"/>
      <c r="BV115" s="304"/>
      <c r="BW115" s="304"/>
      <c r="BX115" s="304"/>
      <c r="BY115" s="304"/>
      <c r="BZ115" s="304"/>
      <c r="CA115" s="562"/>
      <c r="CB115" s="562"/>
      <c r="CC115" s="562"/>
      <c r="CD115" s="562"/>
      <c r="CE115" s="562"/>
      <c r="CF115" s="562"/>
      <c r="CG115" s="562"/>
      <c r="CH115" s="562"/>
      <c r="CI115" s="563"/>
      <c r="CJ115" s="563"/>
      <c r="CK115" s="563"/>
      <c r="CL115" s="563"/>
      <c r="CM115" s="572"/>
      <c r="CN115" s="565"/>
      <c r="CO115" s="562"/>
      <c r="CP115" s="564"/>
      <c r="CQ115" s="304"/>
      <c r="CR115" s="304"/>
      <c r="CS115" s="345"/>
      <c r="CT115" s="346"/>
      <c r="CU115" s="346"/>
      <c r="CV115" s="283"/>
      <c r="CW115" s="283"/>
      <c r="CX115" s="283"/>
      <c r="CY115" s="283"/>
      <c r="CZ115" s="272" t="s">
        <v>93</v>
      </c>
      <c r="DA115" s="273"/>
      <c r="DB115" s="274"/>
      <c r="DC115" s="275"/>
      <c r="DD115" s="275"/>
      <c r="DE115" s="275"/>
      <c r="DF115" s="275"/>
      <c r="DG115" s="275"/>
      <c r="DH115" s="275"/>
      <c r="DI115" s="275"/>
      <c r="DJ115" s="276"/>
      <c r="DK115" s="271"/>
      <c r="DL115" s="277"/>
      <c r="DM115" s="278"/>
      <c r="DN115" s="278"/>
      <c r="DO115" s="278"/>
      <c r="DP115" s="279"/>
      <c r="DQ115" s="280"/>
      <c r="DS115" s="417">
        <v>10072</v>
      </c>
    </row>
    <row r="116" spans="1:123" s="560" customFormat="1" ht="20.25" customHeight="1">
      <c r="A116" s="549">
        <v>10073</v>
      </c>
      <c r="B116" s="299" t="s">
        <v>439</v>
      </c>
      <c r="C116" s="443" t="s">
        <v>55</v>
      </c>
      <c r="D116" s="443" t="s">
        <v>246</v>
      </c>
      <c r="E116" s="425" t="s">
        <v>89</v>
      </c>
      <c r="F116" s="664" t="s">
        <v>1265</v>
      </c>
      <c r="G116" s="664"/>
      <c r="H116" s="442"/>
      <c r="I116" s="443" t="s">
        <v>436</v>
      </c>
      <c r="J116" s="443" t="s">
        <v>317</v>
      </c>
      <c r="K116" s="443" t="s">
        <v>114</v>
      </c>
      <c r="L116" s="444">
        <v>1</v>
      </c>
      <c r="M116" s="445"/>
      <c r="N116" s="445" t="s">
        <v>708</v>
      </c>
      <c r="O116" s="428"/>
      <c r="P116" s="429"/>
      <c r="Q116" s="429"/>
      <c r="R116" s="428"/>
      <c r="S116" s="446">
        <v>2000</v>
      </c>
      <c r="T116" s="447">
        <v>3.3</v>
      </c>
      <c r="U116" s="447">
        <v>23.196399999999997</v>
      </c>
      <c r="V116" s="447">
        <v>23.196399999999997</v>
      </c>
      <c r="W116" s="448"/>
      <c r="X116" s="449">
        <v>0.70292121212121206</v>
      </c>
      <c r="Y116" s="450">
        <v>2</v>
      </c>
      <c r="Z116" s="450">
        <v>13</v>
      </c>
      <c r="AA116" s="447">
        <v>1.7843384615384612</v>
      </c>
      <c r="AB116" s="451">
        <v>0.42661792347088345</v>
      </c>
      <c r="AC116" s="454">
        <v>408</v>
      </c>
      <c r="AD116" s="453">
        <v>36434</v>
      </c>
      <c r="AE116" s="428" t="s">
        <v>94</v>
      </c>
      <c r="AF116" s="627">
        <v>42.1</v>
      </c>
      <c r="AG116" s="646"/>
      <c r="AH116" s="634"/>
      <c r="AI116" s="627"/>
      <c r="AJ116" s="635"/>
      <c r="AK116" s="635"/>
      <c r="AL116" s="635"/>
      <c r="AM116" s="636"/>
      <c r="AN116" s="636"/>
      <c r="AO116" s="636"/>
      <c r="AP116" s="630"/>
      <c r="AQ116" s="630"/>
      <c r="AR116" s="652"/>
      <c r="AS116" s="653"/>
      <c r="AT116" s="637"/>
      <c r="AU116" s="638"/>
      <c r="AV116" s="639"/>
      <c r="AW116" s="654"/>
      <c r="AX116" s="641"/>
      <c r="AY116" s="638"/>
      <c r="AZ116" s="639"/>
      <c r="BA116" s="654"/>
      <c r="BB116" s="641"/>
      <c r="BC116" s="638"/>
      <c r="BD116" s="639"/>
      <c r="BE116" s="654"/>
      <c r="BF116" s="641"/>
      <c r="BG116" s="642"/>
      <c r="BH116" s="650"/>
      <c r="BI116" s="639"/>
      <c r="BJ116" s="639"/>
      <c r="BK116" s="639"/>
      <c r="BL116" s="639"/>
      <c r="BM116" s="639"/>
      <c r="BN116" s="642"/>
      <c r="BO116" s="683">
        <v>1.53860464</v>
      </c>
      <c r="BP116" s="348"/>
      <c r="BQ116" s="419"/>
      <c r="BR116" s="304"/>
      <c r="BS116" s="304"/>
      <c r="BT116" s="304"/>
      <c r="BU116" s="304"/>
      <c r="BV116" s="304"/>
      <c r="BW116" s="304"/>
      <c r="BX116" s="304"/>
      <c r="BY116" s="422"/>
      <c r="BZ116" s="422"/>
      <c r="CA116" s="563"/>
      <c r="CB116" s="563"/>
      <c r="CC116" s="312"/>
      <c r="CD116" s="565"/>
      <c r="CE116" s="563"/>
      <c r="CF116" s="563"/>
      <c r="CG116" s="312"/>
      <c r="CH116" s="565"/>
      <c r="CI116" s="563"/>
      <c r="CJ116" s="563"/>
      <c r="CK116" s="563"/>
      <c r="CL116" s="563"/>
      <c r="CM116" s="331"/>
      <c r="CN116" s="565"/>
      <c r="CO116" s="562"/>
      <c r="CP116" s="564"/>
      <c r="CQ116" s="304"/>
      <c r="CR116" s="304"/>
      <c r="CS116" s="564"/>
      <c r="CT116" s="299"/>
      <c r="CU116" s="299"/>
      <c r="CV116" s="299"/>
      <c r="CW116" s="299"/>
      <c r="CX116" s="299"/>
      <c r="CY116" s="299"/>
      <c r="CZ116" s="272" t="s">
        <v>93</v>
      </c>
      <c r="DA116" s="273"/>
      <c r="DB116" s="274"/>
      <c r="DC116" s="275"/>
      <c r="DD116" s="275"/>
      <c r="DE116" s="275"/>
      <c r="DF116" s="275"/>
      <c r="DG116" s="275"/>
      <c r="DH116" s="275"/>
      <c r="DI116" s="275"/>
      <c r="DJ116" s="276"/>
      <c r="DK116" s="271"/>
      <c r="DL116" s="277"/>
      <c r="DM116" s="278"/>
      <c r="DN116" s="278"/>
      <c r="DO116" s="278"/>
      <c r="DP116" s="279"/>
      <c r="DQ116" s="280"/>
      <c r="DS116" s="417">
        <v>10073</v>
      </c>
    </row>
    <row r="117" spans="1:123" s="560" customFormat="1" ht="20.25" customHeight="1">
      <c r="A117" s="549">
        <v>30010</v>
      </c>
      <c r="B117" s="677" t="s">
        <v>447</v>
      </c>
      <c r="C117" s="455" t="s">
        <v>56</v>
      </c>
      <c r="D117" s="455" t="s">
        <v>112</v>
      </c>
      <c r="E117" s="425" t="s">
        <v>89</v>
      </c>
      <c r="F117" s="455" t="s">
        <v>1451</v>
      </c>
      <c r="G117" s="455" t="s">
        <v>1452</v>
      </c>
      <c r="H117" s="455"/>
      <c r="I117" s="455" t="s">
        <v>448</v>
      </c>
      <c r="J117" s="455" t="s">
        <v>449</v>
      </c>
      <c r="K117" s="455" t="s">
        <v>114</v>
      </c>
      <c r="L117" s="444">
        <v>1</v>
      </c>
      <c r="M117" s="456"/>
      <c r="N117" s="456" t="s">
        <v>713</v>
      </c>
      <c r="O117" s="428"/>
      <c r="P117" s="429">
        <v>4</v>
      </c>
      <c r="Q117" s="429">
        <v>4</v>
      </c>
      <c r="R117" s="457"/>
      <c r="S117" s="458">
        <v>1982</v>
      </c>
      <c r="T117" s="459">
        <v>13.717500000000001</v>
      </c>
      <c r="U117" s="447">
        <v>48.707000000000001</v>
      </c>
      <c r="V117" s="447">
        <v>48.707000000000001</v>
      </c>
      <c r="W117" s="448"/>
      <c r="X117" s="449"/>
      <c r="Y117" s="460"/>
      <c r="Z117" s="460"/>
      <c r="AA117" s="459"/>
      <c r="AB117" s="461" t="s">
        <v>93</v>
      </c>
      <c r="AC117" s="454">
        <v>2200</v>
      </c>
      <c r="AD117" s="462"/>
      <c r="AE117" s="461"/>
      <c r="AF117" s="414">
        <v>258.39999999999998</v>
      </c>
      <c r="AG117" s="418"/>
      <c r="AH117" s="413"/>
      <c r="AI117" s="414"/>
      <c r="AJ117" s="254"/>
      <c r="AK117" s="254"/>
      <c r="AL117" s="254"/>
      <c r="AM117" s="255"/>
      <c r="AN117" s="255"/>
      <c r="AO117" s="255"/>
      <c r="AP117" s="310"/>
      <c r="AQ117" s="310"/>
      <c r="AR117" s="351"/>
      <c r="AS117" s="265"/>
      <c r="AT117" s="317"/>
      <c r="AU117" s="259"/>
      <c r="AV117" s="264"/>
      <c r="AW117" s="285"/>
      <c r="AX117" s="262"/>
      <c r="AY117" s="259"/>
      <c r="AZ117" s="264"/>
      <c r="BA117" s="285"/>
      <c r="BB117" s="262"/>
      <c r="BC117" s="259"/>
      <c r="BD117" s="264"/>
      <c r="BE117" s="285"/>
      <c r="BF117" s="262"/>
      <c r="BG117" s="352"/>
      <c r="BH117" s="316"/>
      <c r="BI117" s="306"/>
      <c r="BJ117" s="306"/>
      <c r="BK117" s="306"/>
      <c r="BL117" s="306"/>
      <c r="BM117" s="306"/>
      <c r="BN117" s="419"/>
      <c r="BO117" s="253"/>
      <c r="BP117" s="323"/>
      <c r="BQ117" s="419"/>
      <c r="BR117" s="422"/>
      <c r="BS117" s="422"/>
      <c r="BT117" s="422"/>
      <c r="BU117" s="422"/>
      <c r="BV117" s="304"/>
      <c r="BW117" s="304"/>
      <c r="BX117" s="422"/>
      <c r="BY117" s="422"/>
      <c r="BZ117" s="304"/>
      <c r="CA117" s="313"/>
      <c r="CB117" s="313"/>
      <c r="CC117" s="313"/>
      <c r="CD117" s="565"/>
      <c r="CE117" s="313"/>
      <c r="CF117" s="313"/>
      <c r="CG117" s="313"/>
      <c r="CH117" s="565"/>
      <c r="CI117" s="313"/>
      <c r="CJ117" s="313"/>
      <c r="CK117" s="313"/>
      <c r="CL117" s="313"/>
      <c r="CM117" s="313"/>
      <c r="CN117" s="565"/>
      <c r="CO117" s="562"/>
      <c r="CP117" s="353"/>
      <c r="CQ117" s="304"/>
      <c r="CR117" s="304"/>
      <c r="CS117" s="324"/>
      <c r="CT117" s="324"/>
      <c r="CU117" s="324"/>
      <c r="CV117" s="324"/>
      <c r="CW117" s="324"/>
      <c r="CX117" s="324"/>
      <c r="CY117" s="324"/>
      <c r="CZ117" s="272" t="s">
        <v>509</v>
      </c>
      <c r="DA117" s="273"/>
      <c r="DB117" s="274"/>
      <c r="DC117" s="275"/>
      <c r="DD117" s="275"/>
      <c r="DE117" s="275"/>
      <c r="DF117" s="275"/>
      <c r="DG117" s="275"/>
      <c r="DH117" s="275"/>
      <c r="DI117" s="275"/>
      <c r="DJ117" s="276"/>
      <c r="DK117" s="271"/>
      <c r="DL117" s="277"/>
      <c r="DM117" s="278"/>
      <c r="DN117" s="278"/>
      <c r="DO117" s="278"/>
      <c r="DP117" s="279"/>
      <c r="DQ117" s="280"/>
      <c r="DS117" s="417">
        <v>30010</v>
      </c>
    </row>
    <row r="118" spans="1:123" s="560" customFormat="1" ht="20.25" customHeight="1">
      <c r="A118" s="549">
        <v>30014</v>
      </c>
      <c r="B118" s="677" t="s">
        <v>450</v>
      </c>
      <c r="C118" s="455" t="s">
        <v>56</v>
      </c>
      <c r="D118" s="455" t="s">
        <v>112</v>
      </c>
      <c r="E118" s="425" t="s">
        <v>89</v>
      </c>
      <c r="F118" s="455" t="s">
        <v>1453</v>
      </c>
      <c r="G118" s="455" t="s">
        <v>1445</v>
      </c>
      <c r="H118" s="455"/>
      <c r="I118" s="455" t="s">
        <v>278</v>
      </c>
      <c r="J118" s="455" t="s">
        <v>449</v>
      </c>
      <c r="K118" s="455" t="s">
        <v>114</v>
      </c>
      <c r="L118" s="444">
        <v>1</v>
      </c>
      <c r="M118" s="456"/>
      <c r="N118" s="456" t="s">
        <v>1446</v>
      </c>
      <c r="O118" s="457"/>
      <c r="P118" s="463" t="s">
        <v>872</v>
      </c>
      <c r="Q118" s="463" t="s">
        <v>210</v>
      </c>
      <c r="R118" s="457"/>
      <c r="S118" s="458">
        <v>1994</v>
      </c>
      <c r="T118" s="459">
        <v>6</v>
      </c>
      <c r="U118" s="447">
        <v>19.407399999999999</v>
      </c>
      <c r="V118" s="447">
        <v>19.407399999999999</v>
      </c>
      <c r="W118" s="448"/>
      <c r="X118" s="449"/>
      <c r="Y118" s="460"/>
      <c r="Z118" s="460"/>
      <c r="AA118" s="459"/>
      <c r="AB118" s="461" t="s">
        <v>93</v>
      </c>
      <c r="AC118" s="454">
        <v>978</v>
      </c>
      <c r="AD118" s="462"/>
      <c r="AE118" s="461"/>
      <c r="AF118" s="414">
        <v>84.1</v>
      </c>
      <c r="AG118" s="418"/>
      <c r="AH118" s="413"/>
      <c r="AI118" s="414"/>
      <c r="AJ118" s="254"/>
      <c r="AK118" s="254"/>
      <c r="AL118" s="254"/>
      <c r="AM118" s="255"/>
      <c r="AN118" s="255"/>
      <c r="AO118" s="255"/>
      <c r="AP118" s="310"/>
      <c r="AQ118" s="310"/>
      <c r="AR118" s="351"/>
      <c r="AS118" s="265"/>
      <c r="AT118" s="317"/>
      <c r="AU118" s="259"/>
      <c r="AV118" s="264"/>
      <c r="AW118" s="285"/>
      <c r="AX118" s="262"/>
      <c r="AY118" s="259"/>
      <c r="AZ118" s="264"/>
      <c r="BA118" s="285"/>
      <c r="BB118" s="262"/>
      <c r="BC118" s="259"/>
      <c r="BD118" s="264"/>
      <c r="BE118" s="285"/>
      <c r="BF118" s="262"/>
      <c r="BG118" s="352"/>
      <c r="BH118" s="316"/>
      <c r="BI118" s="306"/>
      <c r="BJ118" s="306"/>
      <c r="BK118" s="306"/>
      <c r="BL118" s="306"/>
      <c r="BM118" s="306"/>
      <c r="BN118" s="419"/>
      <c r="BO118" s="253"/>
      <c r="BP118" s="323"/>
      <c r="BQ118" s="419"/>
      <c r="BR118" s="422"/>
      <c r="BS118" s="422"/>
      <c r="BT118" s="370"/>
      <c r="BU118" s="422"/>
      <c r="BV118" s="304"/>
      <c r="BW118" s="304"/>
      <c r="BX118" s="422"/>
      <c r="BY118" s="422"/>
      <c r="BZ118" s="304"/>
      <c r="CA118" s="313"/>
      <c r="CB118" s="313"/>
      <c r="CC118" s="354"/>
      <c r="CD118" s="565"/>
      <c r="CE118" s="313"/>
      <c r="CF118" s="313"/>
      <c r="CG118" s="313"/>
      <c r="CH118" s="565"/>
      <c r="CI118" s="313"/>
      <c r="CJ118" s="313"/>
      <c r="CK118" s="313"/>
      <c r="CL118" s="313"/>
      <c r="CM118" s="313"/>
      <c r="CO118" s="562"/>
      <c r="CP118" s="353"/>
      <c r="CQ118" s="304"/>
      <c r="CR118" s="304"/>
      <c r="CS118" s="324"/>
      <c r="CT118" s="324"/>
      <c r="CU118" s="324"/>
      <c r="CV118" s="324"/>
      <c r="CW118" s="324"/>
      <c r="CX118" s="324"/>
      <c r="CY118" s="324"/>
      <c r="CZ118" s="272" t="s">
        <v>509</v>
      </c>
      <c r="DA118" s="273"/>
      <c r="DB118" s="274"/>
      <c r="DC118" s="275"/>
      <c r="DD118" s="275"/>
      <c r="DE118" s="275"/>
      <c r="DF118" s="275"/>
      <c r="DG118" s="275"/>
      <c r="DH118" s="275"/>
      <c r="DI118" s="275"/>
      <c r="DJ118" s="276"/>
      <c r="DK118" s="271"/>
      <c r="DL118" s="277"/>
      <c r="DM118" s="278"/>
      <c r="DN118" s="278"/>
      <c r="DO118" s="278"/>
      <c r="DP118" s="279"/>
      <c r="DQ118" s="280"/>
      <c r="DR118" s="565"/>
      <c r="DS118" s="417">
        <v>30014</v>
      </c>
    </row>
    <row r="119" spans="1:123" s="560" customFormat="1" ht="20.25" customHeight="1">
      <c r="A119" s="549">
        <v>30012</v>
      </c>
      <c r="B119" s="677" t="s">
        <v>455</v>
      </c>
      <c r="C119" s="455" t="s">
        <v>56</v>
      </c>
      <c r="D119" s="455" t="s">
        <v>236</v>
      </c>
      <c r="E119" s="425" t="s">
        <v>89</v>
      </c>
      <c r="F119" s="455" t="s">
        <v>1454</v>
      </c>
      <c r="G119" s="455" t="s">
        <v>1455</v>
      </c>
      <c r="H119" s="455"/>
      <c r="I119" s="455" t="s">
        <v>456</v>
      </c>
      <c r="J119" s="455" t="s">
        <v>449</v>
      </c>
      <c r="K119" s="455" t="s">
        <v>114</v>
      </c>
      <c r="L119" s="444">
        <v>1</v>
      </c>
      <c r="M119" s="456"/>
      <c r="N119" s="456" t="s">
        <v>1447</v>
      </c>
      <c r="O119" s="457"/>
      <c r="P119" s="463" t="s">
        <v>130</v>
      </c>
      <c r="Q119" s="463" t="s">
        <v>130</v>
      </c>
      <c r="R119" s="457"/>
      <c r="S119" s="458">
        <v>1994</v>
      </c>
      <c r="T119" s="459">
        <v>10.1</v>
      </c>
      <c r="U119" s="447">
        <v>42.131799999999998</v>
      </c>
      <c r="V119" s="447">
        <v>42.131799999999998</v>
      </c>
      <c r="W119" s="448"/>
      <c r="X119" s="449"/>
      <c r="Y119" s="460"/>
      <c r="Z119" s="460"/>
      <c r="AA119" s="459"/>
      <c r="AB119" s="461" t="s">
        <v>93</v>
      </c>
      <c r="AC119" s="454">
        <v>1591</v>
      </c>
      <c r="AD119" s="462"/>
      <c r="AE119" s="461"/>
      <c r="AF119" s="414">
        <v>142</v>
      </c>
      <c r="AG119" s="418"/>
      <c r="AH119" s="413"/>
      <c r="AI119" s="414"/>
      <c r="AJ119" s="254"/>
      <c r="AK119" s="254"/>
      <c r="AL119" s="254"/>
      <c r="AM119" s="255"/>
      <c r="AN119" s="255"/>
      <c r="AO119" s="255"/>
      <c r="AP119" s="310"/>
      <c r="AQ119" s="310"/>
      <c r="AR119" s="351"/>
      <c r="AS119" s="265"/>
      <c r="AT119" s="317"/>
      <c r="AU119" s="259"/>
      <c r="AV119" s="264"/>
      <c r="AW119" s="285"/>
      <c r="AX119" s="262"/>
      <c r="AY119" s="259"/>
      <c r="AZ119" s="264"/>
      <c r="BA119" s="285"/>
      <c r="BB119" s="262"/>
      <c r="BC119" s="259"/>
      <c r="BD119" s="264"/>
      <c r="BE119" s="285"/>
      <c r="BF119" s="262"/>
      <c r="BG119" s="352"/>
      <c r="BH119" s="316"/>
      <c r="BI119" s="306"/>
      <c r="BJ119" s="306"/>
      <c r="BK119" s="306"/>
      <c r="BL119" s="306"/>
      <c r="BM119" s="306"/>
      <c r="BN119" s="419"/>
      <c r="BO119" s="253"/>
      <c r="BP119" s="323"/>
      <c r="BQ119" s="419"/>
      <c r="BR119" s="422"/>
      <c r="BS119" s="422"/>
      <c r="BT119" s="422"/>
      <c r="BU119" s="422"/>
      <c r="BV119" s="304"/>
      <c r="BW119" s="304"/>
      <c r="BX119" s="422"/>
      <c r="BY119" s="422"/>
      <c r="BZ119" s="304"/>
      <c r="CA119" s="313"/>
      <c r="CB119" s="313"/>
      <c r="CC119" s="354"/>
      <c r="CD119" s="565"/>
      <c r="CE119" s="313"/>
      <c r="CF119" s="313"/>
      <c r="CG119" s="313"/>
      <c r="CH119" s="565"/>
      <c r="CI119" s="313"/>
      <c r="CJ119" s="313"/>
      <c r="CK119" s="313"/>
      <c r="CL119" s="313"/>
      <c r="CM119" s="313"/>
      <c r="CN119" s="565"/>
      <c r="CO119" s="562"/>
      <c r="CP119" s="353"/>
      <c r="CQ119" s="304"/>
      <c r="CR119" s="304"/>
      <c r="CS119" s="324"/>
      <c r="CT119" s="324"/>
      <c r="CU119" s="324"/>
      <c r="CV119" s="324"/>
      <c r="CW119" s="324"/>
      <c r="CX119" s="324"/>
      <c r="CY119" s="324"/>
      <c r="CZ119" s="272" t="s">
        <v>509</v>
      </c>
      <c r="DA119" s="273"/>
      <c r="DB119" s="274"/>
      <c r="DC119" s="275"/>
      <c r="DD119" s="275"/>
      <c r="DE119" s="275"/>
      <c r="DF119" s="275"/>
      <c r="DG119" s="275"/>
      <c r="DH119" s="275"/>
      <c r="DI119" s="275"/>
      <c r="DJ119" s="276"/>
      <c r="DK119" s="271"/>
      <c r="DL119" s="277"/>
      <c r="DM119" s="278"/>
      <c r="DN119" s="278"/>
      <c r="DO119" s="278"/>
      <c r="DP119" s="279"/>
      <c r="DQ119" s="280"/>
      <c r="DS119" s="417">
        <v>30012</v>
      </c>
    </row>
    <row r="120" spans="1:123" s="560" customFormat="1" ht="20.25" customHeight="1">
      <c r="A120" s="549">
        <v>30013</v>
      </c>
      <c r="B120" s="677" t="s">
        <v>457</v>
      </c>
      <c r="C120" s="455" t="s">
        <v>56</v>
      </c>
      <c r="D120" s="455" t="s">
        <v>236</v>
      </c>
      <c r="E120" s="425" t="s">
        <v>89</v>
      </c>
      <c r="F120" s="455" t="s">
        <v>1456</v>
      </c>
      <c r="G120" s="455" t="s">
        <v>1457</v>
      </c>
      <c r="H120" s="455"/>
      <c r="I120" s="455" t="s">
        <v>458</v>
      </c>
      <c r="J120" s="455" t="s">
        <v>449</v>
      </c>
      <c r="K120" s="455" t="s">
        <v>114</v>
      </c>
      <c r="L120" s="444">
        <v>1</v>
      </c>
      <c r="M120" s="456"/>
      <c r="N120" s="456" t="s">
        <v>1448</v>
      </c>
      <c r="O120" s="457"/>
      <c r="P120" s="463" t="s">
        <v>872</v>
      </c>
      <c r="Q120" s="463" t="s">
        <v>873</v>
      </c>
      <c r="R120" s="457"/>
      <c r="S120" s="458">
        <v>1986</v>
      </c>
      <c r="T120" s="459">
        <v>12.4</v>
      </c>
      <c r="U120" s="447">
        <v>29.429600000000001</v>
      </c>
      <c r="V120" s="447">
        <v>29.429600000000001</v>
      </c>
      <c r="W120" s="448"/>
      <c r="X120" s="449"/>
      <c r="Y120" s="460"/>
      <c r="Z120" s="460"/>
      <c r="AA120" s="459"/>
      <c r="AB120" s="461" t="s">
        <v>93</v>
      </c>
      <c r="AC120" s="454">
        <v>1519</v>
      </c>
      <c r="AD120" s="462"/>
      <c r="AE120" s="461"/>
      <c r="AF120" s="414">
        <v>140.4</v>
      </c>
      <c r="AG120" s="418"/>
      <c r="AH120" s="413"/>
      <c r="AI120" s="414"/>
      <c r="AJ120" s="254"/>
      <c r="AK120" s="254"/>
      <c r="AL120" s="254"/>
      <c r="AM120" s="255"/>
      <c r="AN120" s="255"/>
      <c r="AO120" s="255"/>
      <c r="AP120" s="310"/>
      <c r="AQ120" s="310"/>
      <c r="AR120" s="351"/>
      <c r="AS120" s="265"/>
      <c r="AT120" s="317"/>
      <c r="AU120" s="259"/>
      <c r="AV120" s="264"/>
      <c r="AW120" s="285"/>
      <c r="AX120" s="262"/>
      <c r="AY120" s="259"/>
      <c r="AZ120" s="264"/>
      <c r="BA120" s="285"/>
      <c r="BB120" s="262"/>
      <c r="BC120" s="259"/>
      <c r="BD120" s="264"/>
      <c r="BE120" s="285"/>
      <c r="BF120" s="262"/>
      <c r="BG120" s="352"/>
      <c r="BH120" s="316"/>
      <c r="BI120" s="306"/>
      <c r="BJ120" s="306"/>
      <c r="BK120" s="306"/>
      <c r="BL120" s="306"/>
      <c r="BM120" s="306"/>
      <c r="BN120" s="419"/>
      <c r="BO120" s="253"/>
      <c r="BP120" s="323"/>
      <c r="BQ120" s="419"/>
      <c r="BR120" s="422"/>
      <c r="BS120" s="422"/>
      <c r="BT120" s="422"/>
      <c r="BU120" s="422"/>
      <c r="BV120" s="304"/>
      <c r="BW120" s="304"/>
      <c r="BX120" s="422"/>
      <c r="BY120" s="422"/>
      <c r="BZ120" s="304"/>
      <c r="CA120" s="313"/>
      <c r="CB120" s="313"/>
      <c r="CC120" s="354"/>
      <c r="CD120" s="565"/>
      <c r="CE120" s="313"/>
      <c r="CF120" s="313"/>
      <c r="CG120" s="313"/>
      <c r="CH120" s="565"/>
      <c r="CI120" s="313"/>
      <c r="CJ120" s="313"/>
      <c r="CK120" s="313"/>
      <c r="CL120" s="313"/>
      <c r="CM120" s="313"/>
      <c r="CN120" s="565"/>
      <c r="CO120" s="562"/>
      <c r="CP120" s="353"/>
      <c r="CQ120" s="304"/>
      <c r="CR120" s="304"/>
      <c r="CS120" s="324"/>
      <c r="CT120" s="324"/>
      <c r="CU120" s="324"/>
      <c r="CV120" s="324"/>
      <c r="CW120" s="324"/>
      <c r="CX120" s="324"/>
      <c r="CY120" s="324"/>
      <c r="CZ120" s="272" t="s">
        <v>509</v>
      </c>
      <c r="DA120" s="273"/>
      <c r="DB120" s="274"/>
      <c r="DC120" s="275"/>
      <c r="DD120" s="275"/>
      <c r="DE120" s="275"/>
      <c r="DF120" s="275"/>
      <c r="DG120" s="275"/>
      <c r="DH120" s="275"/>
      <c r="DI120" s="275"/>
      <c r="DJ120" s="276"/>
      <c r="DK120" s="271"/>
      <c r="DL120" s="277"/>
      <c r="DM120" s="278"/>
      <c r="DN120" s="278"/>
      <c r="DO120" s="278"/>
      <c r="DP120" s="279"/>
      <c r="DQ120" s="280"/>
      <c r="DS120" s="417">
        <v>30013</v>
      </c>
    </row>
    <row r="121" spans="1:123" s="560" customFormat="1" ht="20.25" customHeight="1">
      <c r="A121" s="549">
        <v>30016</v>
      </c>
      <c r="B121" s="677" t="s">
        <v>461</v>
      </c>
      <c r="C121" s="455" t="s">
        <v>56</v>
      </c>
      <c r="D121" s="455" t="s">
        <v>246</v>
      </c>
      <c r="E121" s="425" t="s">
        <v>89</v>
      </c>
      <c r="F121" s="455" t="s">
        <v>1458</v>
      </c>
      <c r="G121" s="573" t="s">
        <v>1459</v>
      </c>
      <c r="H121" s="455"/>
      <c r="I121" s="455" t="s">
        <v>370</v>
      </c>
      <c r="J121" s="455" t="s">
        <v>441</v>
      </c>
      <c r="K121" s="455" t="s">
        <v>114</v>
      </c>
      <c r="L121" s="444">
        <v>0.5</v>
      </c>
      <c r="M121" s="456" t="s">
        <v>442</v>
      </c>
      <c r="N121" s="456" t="s">
        <v>1448</v>
      </c>
      <c r="O121" s="457"/>
      <c r="P121" s="463" t="s">
        <v>874</v>
      </c>
      <c r="Q121" s="463" t="s">
        <v>192</v>
      </c>
      <c r="R121" s="457"/>
      <c r="S121" s="458">
        <v>1977</v>
      </c>
      <c r="T121" s="459">
        <v>32.1</v>
      </c>
      <c r="U121" s="447">
        <v>141.18719999999999</v>
      </c>
      <c r="V121" s="447">
        <v>70.593599999999995</v>
      </c>
      <c r="W121" s="448"/>
      <c r="X121" s="449"/>
      <c r="Y121" s="460"/>
      <c r="Z121" s="460"/>
      <c r="AA121" s="459"/>
      <c r="AB121" s="461" t="s">
        <v>93</v>
      </c>
      <c r="AC121" s="454">
        <v>6235</v>
      </c>
      <c r="AD121" s="462"/>
      <c r="AE121" s="461"/>
      <c r="AF121" s="414">
        <v>525.20000000000005</v>
      </c>
      <c r="AG121" s="418"/>
      <c r="AH121" s="413"/>
      <c r="AI121" s="414"/>
      <c r="AJ121" s="254"/>
      <c r="AK121" s="254"/>
      <c r="AL121" s="254"/>
      <c r="AM121" s="255"/>
      <c r="AN121" s="255"/>
      <c r="AO121" s="255"/>
      <c r="AP121" s="310"/>
      <c r="AQ121" s="310"/>
      <c r="AR121" s="351"/>
      <c r="AS121" s="265"/>
      <c r="AT121" s="317"/>
      <c r="AU121" s="259"/>
      <c r="AV121" s="264"/>
      <c r="AW121" s="285"/>
      <c r="AX121" s="262"/>
      <c r="AY121" s="259"/>
      <c r="AZ121" s="264"/>
      <c r="BA121" s="285"/>
      <c r="BB121" s="262"/>
      <c r="BC121" s="259"/>
      <c r="BD121" s="264"/>
      <c r="BE121" s="285"/>
      <c r="BF121" s="262"/>
      <c r="BG121" s="352"/>
      <c r="BH121" s="316"/>
      <c r="BI121" s="306"/>
      <c r="BJ121" s="306"/>
      <c r="BK121" s="306"/>
      <c r="BL121" s="306"/>
      <c r="BM121" s="306"/>
      <c r="BN121" s="419"/>
      <c r="BO121" s="253"/>
      <c r="BP121" s="323"/>
      <c r="BQ121" s="419"/>
      <c r="BR121" s="422"/>
      <c r="BS121" s="422"/>
      <c r="BT121" s="370"/>
      <c r="BU121" s="422"/>
      <c r="BV121" s="304"/>
      <c r="BW121" s="304"/>
      <c r="BX121" s="422"/>
      <c r="BY121" s="422"/>
      <c r="BZ121" s="304"/>
      <c r="CA121" s="313"/>
      <c r="CB121" s="313"/>
      <c r="CC121" s="313"/>
      <c r="CD121" s="565"/>
      <c r="CE121" s="313"/>
      <c r="CF121" s="313"/>
      <c r="CG121" s="313"/>
      <c r="CH121" s="313"/>
      <c r="CI121" s="313"/>
      <c r="CJ121" s="313"/>
      <c r="CK121" s="313"/>
      <c r="CL121" s="313"/>
      <c r="CM121" s="313"/>
      <c r="CO121" s="562"/>
      <c r="CP121" s="353"/>
      <c r="CQ121" s="304"/>
      <c r="CR121" s="304"/>
      <c r="CS121" s="299"/>
      <c r="CT121" s="299"/>
      <c r="CU121" s="299"/>
      <c r="CV121" s="299"/>
      <c r="CW121" s="299"/>
      <c r="CX121" s="299"/>
      <c r="CY121" s="299"/>
      <c r="CZ121" s="272" t="s">
        <v>509</v>
      </c>
      <c r="DA121" s="273"/>
      <c r="DB121" s="274"/>
      <c r="DC121" s="275"/>
      <c r="DD121" s="275"/>
      <c r="DE121" s="275"/>
      <c r="DF121" s="275"/>
      <c r="DG121" s="275"/>
      <c r="DH121" s="275"/>
      <c r="DI121" s="275"/>
      <c r="DJ121" s="276"/>
      <c r="DK121" s="271"/>
      <c r="DL121" s="277"/>
      <c r="DM121" s="278"/>
      <c r="DN121" s="278"/>
      <c r="DO121" s="278"/>
      <c r="DP121" s="279"/>
      <c r="DQ121" s="280"/>
      <c r="DR121" s="565"/>
      <c r="DS121" s="417">
        <v>30016</v>
      </c>
    </row>
    <row r="122" spans="1:123" s="560" customFormat="1" ht="20.25" customHeight="1">
      <c r="A122" s="550">
        <v>10074</v>
      </c>
      <c r="B122" s="271" t="s">
        <v>429</v>
      </c>
      <c r="C122" s="424" t="s">
        <v>55</v>
      </c>
      <c r="D122" s="424" t="s">
        <v>112</v>
      </c>
      <c r="E122" s="425" t="s">
        <v>89</v>
      </c>
      <c r="F122" s="663" t="s">
        <v>1460</v>
      </c>
      <c r="G122" s="663" t="s">
        <v>765</v>
      </c>
      <c r="H122" s="424"/>
      <c r="I122" s="424" t="s">
        <v>283</v>
      </c>
      <c r="J122" s="424" t="s">
        <v>317</v>
      </c>
      <c r="K122" s="424" t="s">
        <v>114</v>
      </c>
      <c r="L122" s="426">
        <v>0.5</v>
      </c>
      <c r="M122" s="427" t="s">
        <v>430</v>
      </c>
      <c r="N122" s="427"/>
      <c r="O122" s="457"/>
      <c r="P122" s="463"/>
      <c r="Q122" s="463"/>
      <c r="R122" s="430"/>
      <c r="S122" s="431">
        <v>1988</v>
      </c>
      <c r="T122" s="432">
        <v>1988</v>
      </c>
      <c r="U122" s="433">
        <v>170.71729999999999</v>
      </c>
      <c r="V122" s="433">
        <v>85.358649999999997</v>
      </c>
      <c r="W122" s="434"/>
      <c r="X122" s="435">
        <v>0.26197498465316149</v>
      </c>
      <c r="Y122" s="436">
        <v>20</v>
      </c>
      <c r="Z122" s="436">
        <v>56</v>
      </c>
      <c r="AA122" s="437">
        <v>0.76206651785714286</v>
      </c>
      <c r="AB122" s="438">
        <v>1.5724869559919249E-2</v>
      </c>
      <c r="AC122" s="439">
        <v>2000</v>
      </c>
      <c r="AD122" s="440">
        <v>38353</v>
      </c>
      <c r="AE122" s="438" t="s">
        <v>94</v>
      </c>
      <c r="AF122" s="627">
        <v>102</v>
      </c>
      <c r="AG122" s="253"/>
      <c r="AH122" s="413"/>
      <c r="AI122" s="414"/>
      <c r="AJ122" s="254"/>
      <c r="AK122" s="254"/>
      <c r="AL122" s="254"/>
      <c r="AM122" s="255"/>
      <c r="AN122" s="258"/>
      <c r="AO122" s="256"/>
      <c r="AP122" s="257"/>
      <c r="AQ122" s="257"/>
      <c r="AR122" s="246"/>
      <c r="AS122" s="355"/>
      <c r="AT122" s="356"/>
      <c r="AU122" s="620"/>
      <c r="AV122" s="260"/>
      <c r="AW122" s="261"/>
      <c r="AX122" s="262"/>
      <c r="AY122" s="259"/>
      <c r="AZ122" s="260"/>
      <c r="BA122" s="261"/>
      <c r="BB122" s="262"/>
      <c r="BC122" s="259"/>
      <c r="BD122" s="260"/>
      <c r="BE122" s="261"/>
      <c r="BF122" s="262"/>
      <c r="BG122" s="620"/>
      <c r="BH122" s="316"/>
      <c r="BI122" s="306"/>
      <c r="BJ122" s="306"/>
      <c r="BK122" s="306"/>
      <c r="BL122" s="306"/>
      <c r="BM122" s="306"/>
      <c r="BN122" s="250"/>
      <c r="BO122" s="685"/>
      <c r="BP122" s="287"/>
      <c r="BQ122" s="250" t="s">
        <v>403</v>
      </c>
      <c r="BR122" s="246"/>
      <c r="BS122" s="246">
        <v>0.5</v>
      </c>
      <c r="BT122" s="246">
        <v>0.5</v>
      </c>
      <c r="BU122" s="246"/>
      <c r="BV122" s="246"/>
      <c r="BW122" s="246">
        <v>1</v>
      </c>
      <c r="BX122" s="246"/>
      <c r="BY122" s="246">
        <v>1</v>
      </c>
      <c r="BZ122" s="246">
        <v>0</v>
      </c>
      <c r="CA122" s="563" t="s">
        <v>619</v>
      </c>
      <c r="CB122" s="563" t="s">
        <v>620</v>
      </c>
      <c r="CC122" s="564" t="s">
        <v>735</v>
      </c>
      <c r="CD122" s="358" t="s">
        <v>621</v>
      </c>
      <c r="CE122" s="562" t="s">
        <v>284</v>
      </c>
      <c r="CF122" s="562" t="s">
        <v>285</v>
      </c>
      <c r="CG122" s="562" t="s">
        <v>286</v>
      </c>
      <c r="CH122" s="359" t="s">
        <v>287</v>
      </c>
      <c r="CI122" s="562" t="s">
        <v>110</v>
      </c>
      <c r="CJ122" s="562" t="s">
        <v>320</v>
      </c>
      <c r="CK122" s="562" t="s">
        <v>1029</v>
      </c>
      <c r="CL122" s="562" t="s">
        <v>1030</v>
      </c>
      <c r="CM122" s="562" t="s">
        <v>1031</v>
      </c>
      <c r="CN122" s="407" t="s">
        <v>795</v>
      </c>
      <c r="CO122" s="562"/>
      <c r="CP122" s="268" t="s">
        <v>429</v>
      </c>
      <c r="CQ122" s="246" t="s">
        <v>422</v>
      </c>
      <c r="CR122" s="246" t="s">
        <v>55</v>
      </c>
      <c r="CS122" s="339"/>
      <c r="CT122" s="340"/>
      <c r="CU122" s="340" t="s">
        <v>93</v>
      </c>
      <c r="CV122" s="340"/>
      <c r="CW122" s="340"/>
      <c r="CX122" s="340"/>
      <c r="CY122" s="340"/>
      <c r="CZ122" s="272" t="s">
        <v>509</v>
      </c>
      <c r="DA122" s="273"/>
      <c r="DB122" s="274"/>
      <c r="DC122" s="275"/>
      <c r="DD122" s="275"/>
      <c r="DE122" s="275"/>
      <c r="DF122" s="275"/>
      <c r="DG122" s="275"/>
      <c r="DH122" s="275"/>
      <c r="DI122" s="275"/>
      <c r="DJ122" s="276"/>
      <c r="DK122" s="271"/>
      <c r="DL122" s="277"/>
      <c r="DM122" s="278"/>
      <c r="DN122" s="278"/>
      <c r="DO122" s="278"/>
      <c r="DP122" s="279"/>
      <c r="DQ122" s="280"/>
      <c r="DS122" s="412">
        <v>10074</v>
      </c>
    </row>
    <row r="123" spans="1:123" s="560" customFormat="1" ht="20.25" customHeight="1">
      <c r="A123" s="550">
        <v>10103</v>
      </c>
      <c r="B123" s="271" t="s">
        <v>426</v>
      </c>
      <c r="C123" s="424" t="s">
        <v>55</v>
      </c>
      <c r="D123" s="424" t="s">
        <v>112</v>
      </c>
      <c r="E123" s="425" t="s">
        <v>89</v>
      </c>
      <c r="F123" s="663" t="s">
        <v>894</v>
      </c>
      <c r="G123" s="663" t="s">
        <v>1461</v>
      </c>
      <c r="H123" s="424"/>
      <c r="I123" s="424" t="s">
        <v>427</v>
      </c>
      <c r="J123" s="424" t="s">
        <v>279</v>
      </c>
      <c r="K123" s="424" t="s">
        <v>114</v>
      </c>
      <c r="L123" s="426">
        <v>1</v>
      </c>
      <c r="M123" s="464"/>
      <c r="N123" s="427" t="s">
        <v>335</v>
      </c>
      <c r="O123" s="430"/>
      <c r="P123" s="465"/>
      <c r="Q123" s="465"/>
      <c r="R123" s="430"/>
      <c r="S123" s="431">
        <v>1998</v>
      </c>
      <c r="T123" s="432">
        <v>2004</v>
      </c>
      <c r="U123" s="433">
        <v>25.807299999999998</v>
      </c>
      <c r="V123" s="433">
        <v>25.807299999999998</v>
      </c>
      <c r="W123" s="434"/>
      <c r="X123" s="435">
        <v>0.38176479289940829</v>
      </c>
      <c r="Y123" s="436">
        <v>1</v>
      </c>
      <c r="Z123" s="436">
        <v>1</v>
      </c>
      <c r="AA123" s="437">
        <v>25.807299999999998</v>
      </c>
      <c r="AB123" s="438">
        <v>1.7134686697174831E-2</v>
      </c>
      <c r="AC123" s="439">
        <v>101</v>
      </c>
      <c r="AD123" s="440">
        <v>40422</v>
      </c>
      <c r="AE123" s="438" t="s">
        <v>94</v>
      </c>
      <c r="AF123" s="627">
        <v>28</v>
      </c>
      <c r="AG123" s="253"/>
      <c r="AH123" s="413"/>
      <c r="AI123" s="414"/>
      <c r="AJ123" s="254"/>
      <c r="AK123" s="254"/>
      <c r="AL123" s="254"/>
      <c r="AM123" s="256"/>
      <c r="AN123" s="255"/>
      <c r="AO123" s="256"/>
      <c r="AP123" s="257"/>
      <c r="AQ123" s="257"/>
      <c r="AR123" s="246"/>
      <c r="AS123" s="355"/>
      <c r="AT123" s="356"/>
      <c r="AU123" s="259"/>
      <c r="AV123" s="260"/>
      <c r="AW123" s="261"/>
      <c r="AX123" s="262"/>
      <c r="AY123" s="259"/>
      <c r="AZ123" s="260"/>
      <c r="BA123" s="261"/>
      <c r="BB123" s="262"/>
      <c r="BC123" s="259"/>
      <c r="BD123" s="260"/>
      <c r="BE123" s="261"/>
      <c r="BF123" s="262"/>
      <c r="BG123" s="357"/>
      <c r="BH123" s="316"/>
      <c r="BI123" s="306"/>
      <c r="BJ123" s="306"/>
      <c r="BK123" s="306"/>
      <c r="BL123" s="306"/>
      <c r="BM123" s="306"/>
      <c r="BN123" s="250"/>
      <c r="BO123" s="282"/>
      <c r="BP123" s="287"/>
      <c r="BQ123" s="250" t="s">
        <v>403</v>
      </c>
      <c r="BR123" s="246"/>
      <c r="BS123" s="246">
        <v>1</v>
      </c>
      <c r="BT123" s="246"/>
      <c r="BU123" s="246"/>
      <c r="BV123" s="246"/>
      <c r="BW123" s="246">
        <v>1</v>
      </c>
      <c r="BX123" s="246"/>
      <c r="BY123" s="246">
        <v>0</v>
      </c>
      <c r="BZ123" s="246">
        <v>0</v>
      </c>
      <c r="CA123" s="562"/>
      <c r="CB123" s="562"/>
      <c r="CC123" s="562"/>
      <c r="CD123" s="562"/>
      <c r="CE123" s="562"/>
      <c r="CF123" s="562"/>
      <c r="CG123" s="562"/>
      <c r="CH123" s="562"/>
      <c r="CI123" s="564"/>
      <c r="CJ123" s="564"/>
      <c r="CK123" s="564"/>
      <c r="CL123" s="564"/>
      <c r="CM123" s="564"/>
      <c r="CN123" s="562" t="s">
        <v>793</v>
      </c>
      <c r="CO123" s="562"/>
      <c r="CP123" s="268" t="s">
        <v>426</v>
      </c>
      <c r="CQ123" s="246" t="s">
        <v>422</v>
      </c>
      <c r="CR123" s="246" t="s">
        <v>55</v>
      </c>
      <c r="CS123" s="339"/>
      <c r="CT123" s="340"/>
      <c r="CU123" s="340"/>
      <c r="CV123" s="340"/>
      <c r="CW123" s="340"/>
      <c r="CX123" s="340"/>
      <c r="CY123" s="340"/>
      <c r="CZ123" s="272" t="s">
        <v>93</v>
      </c>
      <c r="DA123" s="273"/>
      <c r="DB123" s="274"/>
      <c r="DC123" s="275"/>
      <c r="DD123" s="275"/>
      <c r="DE123" s="275"/>
      <c r="DF123" s="275"/>
      <c r="DG123" s="275"/>
      <c r="DH123" s="275"/>
      <c r="DI123" s="275"/>
      <c r="DJ123" s="276"/>
      <c r="DK123" s="271"/>
      <c r="DL123" s="277"/>
      <c r="DM123" s="278"/>
      <c r="DN123" s="278"/>
      <c r="DO123" s="278"/>
      <c r="DP123" s="279"/>
      <c r="DQ123" s="280"/>
      <c r="DS123" s="412">
        <v>10103</v>
      </c>
    </row>
    <row r="124" spans="1:123" s="560" customFormat="1" ht="20.25" customHeight="1">
      <c r="A124" s="551">
        <v>10105</v>
      </c>
      <c r="B124" s="677" t="s">
        <v>419</v>
      </c>
      <c r="C124" s="424" t="s">
        <v>55</v>
      </c>
      <c r="D124" s="455" t="s">
        <v>112</v>
      </c>
      <c r="E124" s="425" t="s">
        <v>89</v>
      </c>
      <c r="F124" s="665" t="s">
        <v>888</v>
      </c>
      <c r="G124" s="672" t="s">
        <v>889</v>
      </c>
      <c r="H124" s="455"/>
      <c r="I124" s="455" t="s">
        <v>278</v>
      </c>
      <c r="J124" s="455" t="s">
        <v>279</v>
      </c>
      <c r="K124" s="455" t="s">
        <v>114</v>
      </c>
      <c r="L124" s="444">
        <v>1</v>
      </c>
      <c r="M124" s="456"/>
      <c r="N124" s="456"/>
      <c r="O124" s="430"/>
      <c r="P124" s="465"/>
      <c r="Q124" s="465"/>
      <c r="R124" s="457"/>
      <c r="S124" s="458">
        <v>2008</v>
      </c>
      <c r="T124" s="459">
        <v>2008</v>
      </c>
      <c r="U124" s="433">
        <v>26.248000000000001</v>
      </c>
      <c r="V124" s="433">
        <v>26.248000000000001</v>
      </c>
      <c r="W124" s="448"/>
      <c r="X124" s="449">
        <v>0.64761904761904765</v>
      </c>
      <c r="Y124" s="460">
        <v>1</v>
      </c>
      <c r="Z124" s="460">
        <v>2</v>
      </c>
      <c r="AA124" s="459">
        <v>13.124000000000001</v>
      </c>
      <c r="AB124" s="461">
        <v>8.7701920146296866E-2</v>
      </c>
      <c r="AC124" s="454">
        <v>187</v>
      </c>
      <c r="AD124" s="462">
        <v>40483</v>
      </c>
      <c r="AE124" s="438" t="s">
        <v>94</v>
      </c>
      <c r="AF124" s="629">
        <v>39</v>
      </c>
      <c r="AG124" s="418"/>
      <c r="AH124" s="413"/>
      <c r="AI124" s="414"/>
      <c r="AJ124" s="254"/>
      <c r="AK124" s="254"/>
      <c r="AL124" s="254"/>
      <c r="AM124" s="255"/>
      <c r="AN124" s="415"/>
      <c r="AO124" s="256"/>
      <c r="AP124" s="257"/>
      <c r="AQ124" s="257"/>
      <c r="AR124" s="351"/>
      <c r="AS124" s="265"/>
      <c r="AT124" s="317"/>
      <c r="AU124" s="259"/>
      <c r="AV124" s="260"/>
      <c r="AW124" s="261"/>
      <c r="AX124" s="262"/>
      <c r="AY124" s="259"/>
      <c r="AZ124" s="260"/>
      <c r="BA124" s="261"/>
      <c r="BB124" s="262"/>
      <c r="BC124" s="259"/>
      <c r="BD124" s="260"/>
      <c r="BE124" s="261"/>
      <c r="BF124" s="262"/>
      <c r="BG124" s="357"/>
      <c r="BH124" s="316"/>
      <c r="BI124" s="306"/>
      <c r="BJ124" s="306"/>
      <c r="BK124" s="306"/>
      <c r="BL124" s="306"/>
      <c r="BM124" s="306"/>
      <c r="BN124" s="419"/>
      <c r="BO124" s="282"/>
      <c r="BP124" s="323"/>
      <c r="BQ124" s="419" t="s">
        <v>403</v>
      </c>
      <c r="BR124" s="422"/>
      <c r="BS124" s="422">
        <v>1</v>
      </c>
      <c r="BT124" s="304"/>
      <c r="BU124" s="304"/>
      <c r="BV124" s="304"/>
      <c r="BW124" s="304">
        <v>1</v>
      </c>
      <c r="BX124" s="422"/>
      <c r="BY124" s="422">
        <v>0</v>
      </c>
      <c r="BZ124" s="304">
        <v>0</v>
      </c>
      <c r="CA124" s="313" t="s">
        <v>134</v>
      </c>
      <c r="CB124" s="313" t="s">
        <v>135</v>
      </c>
      <c r="CC124" s="313" t="s">
        <v>136</v>
      </c>
      <c r="CD124" s="360" t="s">
        <v>137</v>
      </c>
      <c r="CE124" s="313" t="s">
        <v>134</v>
      </c>
      <c r="CF124" s="313" t="s">
        <v>135</v>
      </c>
      <c r="CG124" s="313" t="s">
        <v>136</v>
      </c>
      <c r="CH124" s="313" t="s">
        <v>137</v>
      </c>
      <c r="CI124" s="313"/>
      <c r="CJ124" s="313"/>
      <c r="CK124" s="313"/>
      <c r="CL124" s="313"/>
      <c r="CM124" s="313"/>
      <c r="CN124" s="393" t="s">
        <v>789</v>
      </c>
      <c r="CO124" s="562"/>
      <c r="CP124" s="85" t="s">
        <v>419</v>
      </c>
      <c r="CQ124" s="304" t="s">
        <v>422</v>
      </c>
      <c r="CR124" s="304" t="s">
        <v>55</v>
      </c>
      <c r="CS124" s="299"/>
      <c r="CT124" s="299"/>
      <c r="CU124" s="299" t="s">
        <v>93</v>
      </c>
      <c r="CV124" s="299"/>
      <c r="CW124" s="299"/>
      <c r="CX124" s="299"/>
      <c r="CY124" s="299"/>
      <c r="CZ124" s="272" t="s">
        <v>93</v>
      </c>
      <c r="DA124" s="273"/>
      <c r="DB124" s="274"/>
      <c r="DC124" s="275"/>
      <c r="DD124" s="275"/>
      <c r="DE124" s="275"/>
      <c r="DF124" s="275"/>
      <c r="DG124" s="275"/>
      <c r="DH124" s="275"/>
      <c r="DI124" s="275"/>
      <c r="DJ124" s="276"/>
      <c r="DK124" s="271"/>
      <c r="DL124" s="277"/>
      <c r="DM124" s="278"/>
      <c r="DN124" s="278"/>
      <c r="DO124" s="278"/>
      <c r="DP124" s="279"/>
      <c r="DQ124" s="280"/>
      <c r="DS124" s="417">
        <v>10105</v>
      </c>
    </row>
    <row r="125" spans="1:123" s="560" customFormat="1" ht="20.25" customHeight="1">
      <c r="A125" s="550">
        <v>10106</v>
      </c>
      <c r="B125" s="271" t="s">
        <v>423</v>
      </c>
      <c r="C125" s="424" t="s">
        <v>55</v>
      </c>
      <c r="D125" s="424" t="s">
        <v>112</v>
      </c>
      <c r="E125" s="425" t="s">
        <v>89</v>
      </c>
      <c r="F125" s="663" t="s">
        <v>890</v>
      </c>
      <c r="G125" s="663" t="s">
        <v>764</v>
      </c>
      <c r="H125" s="424"/>
      <c r="I125" s="424" t="s">
        <v>278</v>
      </c>
      <c r="J125" s="424" t="s">
        <v>279</v>
      </c>
      <c r="K125" s="424" t="s">
        <v>114</v>
      </c>
      <c r="L125" s="426">
        <v>1</v>
      </c>
      <c r="M125" s="427"/>
      <c r="N125" s="427"/>
      <c r="O125" s="457"/>
      <c r="P125" s="463"/>
      <c r="Q125" s="463"/>
      <c r="R125" s="430"/>
      <c r="S125" s="431">
        <v>2001</v>
      </c>
      <c r="T125" s="432">
        <v>2001</v>
      </c>
      <c r="U125" s="433">
        <v>5.7679999999999998</v>
      </c>
      <c r="V125" s="433">
        <v>5.7679999999999998</v>
      </c>
      <c r="W125" s="434"/>
      <c r="X125" s="435">
        <v>0.20076575008701703</v>
      </c>
      <c r="Y125" s="436">
        <v>1</v>
      </c>
      <c r="Z125" s="436">
        <v>1</v>
      </c>
      <c r="AA125" s="437">
        <v>5.7679999999999998</v>
      </c>
      <c r="AB125" s="438">
        <v>0.22468793342579751</v>
      </c>
      <c r="AC125" s="439">
        <v>41</v>
      </c>
      <c r="AD125" s="440">
        <v>40483</v>
      </c>
      <c r="AE125" s="438" t="s">
        <v>94</v>
      </c>
      <c r="AF125" s="627">
        <v>14.1</v>
      </c>
      <c r="AG125" s="253"/>
      <c r="AH125" s="413"/>
      <c r="AI125" s="414"/>
      <c r="AJ125" s="254"/>
      <c r="AK125" s="254"/>
      <c r="AL125" s="254"/>
      <c r="AM125" s="255"/>
      <c r="AN125" s="255"/>
      <c r="AO125" s="256"/>
      <c r="AP125" s="257"/>
      <c r="AQ125" s="257"/>
      <c r="AR125" s="355"/>
      <c r="AS125" s="361"/>
      <c r="AT125" s="356"/>
      <c r="AU125" s="259"/>
      <c r="AV125" s="260"/>
      <c r="AW125" s="261"/>
      <c r="AX125" s="262"/>
      <c r="AY125" s="259"/>
      <c r="AZ125" s="260"/>
      <c r="BA125" s="261"/>
      <c r="BB125" s="262"/>
      <c r="BC125" s="259"/>
      <c r="BD125" s="260"/>
      <c r="BE125" s="261"/>
      <c r="BF125" s="262"/>
      <c r="BG125" s="357"/>
      <c r="BH125" s="316"/>
      <c r="BI125" s="306"/>
      <c r="BJ125" s="306"/>
      <c r="BK125" s="306"/>
      <c r="BL125" s="306"/>
      <c r="BM125" s="306"/>
      <c r="BN125" s="250"/>
      <c r="BO125" s="282"/>
      <c r="BP125" s="287"/>
      <c r="BQ125" s="250" t="s">
        <v>403</v>
      </c>
      <c r="BR125" s="246"/>
      <c r="BS125" s="246">
        <v>1</v>
      </c>
      <c r="BT125" s="246"/>
      <c r="BU125" s="246"/>
      <c r="BV125" s="246"/>
      <c r="BW125" s="246">
        <v>1</v>
      </c>
      <c r="BX125" s="246"/>
      <c r="BY125" s="246">
        <v>0</v>
      </c>
      <c r="BZ125" s="246">
        <v>0</v>
      </c>
      <c r="CA125" s="562" t="s">
        <v>134</v>
      </c>
      <c r="CB125" s="562" t="s">
        <v>135</v>
      </c>
      <c r="CC125" s="562" t="s">
        <v>136</v>
      </c>
      <c r="CD125" s="562" t="s">
        <v>137</v>
      </c>
      <c r="CE125" s="562" t="s">
        <v>134</v>
      </c>
      <c r="CF125" s="562" t="s">
        <v>135</v>
      </c>
      <c r="CG125" s="562" t="s">
        <v>136</v>
      </c>
      <c r="CH125" s="562" t="s">
        <v>137</v>
      </c>
      <c r="CI125" s="562"/>
      <c r="CJ125" s="359"/>
      <c r="CK125" s="562"/>
      <c r="CL125" s="562"/>
      <c r="CM125" s="562"/>
      <c r="CN125" s="562" t="s">
        <v>790</v>
      </c>
      <c r="CO125" s="562"/>
      <c r="CP125" s="268" t="s">
        <v>423</v>
      </c>
      <c r="CQ125" s="246" t="s">
        <v>422</v>
      </c>
      <c r="CR125" s="246" t="s">
        <v>55</v>
      </c>
      <c r="CS125" s="268"/>
      <c r="CT125" s="283"/>
      <c r="CU125" s="283" t="s">
        <v>93</v>
      </c>
      <c r="CV125" s="283"/>
      <c r="CW125" s="283"/>
      <c r="CX125" s="283"/>
      <c r="CY125" s="283"/>
      <c r="CZ125" s="272" t="s">
        <v>93</v>
      </c>
      <c r="DA125" s="273"/>
      <c r="DB125" s="274"/>
      <c r="DC125" s="275"/>
      <c r="DD125" s="275"/>
      <c r="DE125" s="275"/>
      <c r="DF125" s="275"/>
      <c r="DG125" s="275"/>
      <c r="DH125" s="275"/>
      <c r="DI125" s="275"/>
      <c r="DJ125" s="276"/>
      <c r="DK125" s="271"/>
      <c r="DL125" s="277"/>
      <c r="DM125" s="278"/>
      <c r="DN125" s="278"/>
      <c r="DO125" s="278"/>
      <c r="DP125" s="279"/>
      <c r="DQ125" s="280"/>
      <c r="DS125" s="412">
        <v>10106</v>
      </c>
    </row>
    <row r="126" spans="1:123" s="560" customFormat="1" ht="20.25" customHeight="1">
      <c r="A126" s="550">
        <v>10107</v>
      </c>
      <c r="B126" s="271" t="s">
        <v>424</v>
      </c>
      <c r="C126" s="424" t="s">
        <v>55</v>
      </c>
      <c r="D126" s="424" t="s">
        <v>112</v>
      </c>
      <c r="E126" s="425" t="s">
        <v>89</v>
      </c>
      <c r="F126" s="663" t="s">
        <v>891</v>
      </c>
      <c r="G126" s="663" t="s">
        <v>892</v>
      </c>
      <c r="H126" s="424"/>
      <c r="I126" s="424" t="s">
        <v>278</v>
      </c>
      <c r="J126" s="424" t="s">
        <v>279</v>
      </c>
      <c r="K126" s="424" t="s">
        <v>114</v>
      </c>
      <c r="L126" s="426">
        <v>1</v>
      </c>
      <c r="M126" s="427"/>
      <c r="N126" s="427"/>
      <c r="O126" s="430"/>
      <c r="P126" s="465"/>
      <c r="Q126" s="465"/>
      <c r="R126" s="467"/>
      <c r="S126" s="431">
        <v>1995</v>
      </c>
      <c r="T126" s="432">
        <v>1995</v>
      </c>
      <c r="U126" s="433">
        <v>5.6356999999999999</v>
      </c>
      <c r="V126" s="433">
        <v>5.6356999999999999</v>
      </c>
      <c r="W126" s="434"/>
      <c r="X126" s="435">
        <v>0.52768726591760295</v>
      </c>
      <c r="Y126" s="436">
        <v>1</v>
      </c>
      <c r="Z126" s="436">
        <v>1</v>
      </c>
      <c r="AA126" s="437">
        <v>5.6356999999999999</v>
      </c>
      <c r="AB126" s="438">
        <v>0.10974679276753553</v>
      </c>
      <c r="AC126" s="439">
        <v>60</v>
      </c>
      <c r="AD126" s="440">
        <v>40483</v>
      </c>
      <c r="AE126" s="438" t="s">
        <v>94</v>
      </c>
      <c r="AF126" s="627">
        <v>6.65</v>
      </c>
      <c r="AG126" s="253"/>
      <c r="AH126" s="413"/>
      <c r="AI126" s="414"/>
      <c r="AJ126" s="254"/>
      <c r="AK126" s="254"/>
      <c r="AL126" s="254"/>
      <c r="AM126" s="255"/>
      <c r="AN126" s="255"/>
      <c r="AO126" s="256"/>
      <c r="AP126" s="257"/>
      <c r="AQ126" s="257"/>
      <c r="AR126" s="355"/>
      <c r="AS126" s="361"/>
      <c r="AT126" s="356"/>
      <c r="AU126" s="259"/>
      <c r="AV126" s="260"/>
      <c r="AW126" s="261"/>
      <c r="AX126" s="262"/>
      <c r="AY126" s="259"/>
      <c r="AZ126" s="260"/>
      <c r="BA126" s="261"/>
      <c r="BB126" s="262"/>
      <c r="BC126" s="259"/>
      <c r="BD126" s="260"/>
      <c r="BE126" s="261"/>
      <c r="BF126" s="262"/>
      <c r="BG126" s="357"/>
      <c r="BH126" s="316"/>
      <c r="BI126" s="306"/>
      <c r="BJ126" s="306"/>
      <c r="BK126" s="306"/>
      <c r="BL126" s="306"/>
      <c r="BM126" s="306"/>
      <c r="BN126" s="250"/>
      <c r="BO126" s="282"/>
      <c r="BP126" s="287"/>
      <c r="BQ126" s="250" t="s">
        <v>403</v>
      </c>
      <c r="BR126" s="246"/>
      <c r="BS126" s="246">
        <v>1</v>
      </c>
      <c r="BT126" s="246"/>
      <c r="BU126" s="246"/>
      <c r="BV126" s="246"/>
      <c r="BW126" s="246">
        <v>1</v>
      </c>
      <c r="BX126" s="246"/>
      <c r="BY126" s="246">
        <v>0</v>
      </c>
      <c r="BZ126" s="246">
        <v>0</v>
      </c>
      <c r="CA126" s="562" t="s">
        <v>134</v>
      </c>
      <c r="CB126" s="562" t="s">
        <v>135</v>
      </c>
      <c r="CC126" s="562" t="s">
        <v>136</v>
      </c>
      <c r="CD126" s="562" t="s">
        <v>137</v>
      </c>
      <c r="CE126" s="562" t="s">
        <v>134</v>
      </c>
      <c r="CF126" s="562" t="s">
        <v>135</v>
      </c>
      <c r="CG126" s="562" t="s">
        <v>136</v>
      </c>
      <c r="CH126" s="562" t="s">
        <v>137</v>
      </c>
      <c r="CI126" s="562"/>
      <c r="CJ126" s="359"/>
      <c r="CK126" s="562"/>
      <c r="CL126" s="562"/>
      <c r="CM126" s="562"/>
      <c r="CN126" s="562" t="s">
        <v>791</v>
      </c>
      <c r="CO126" s="562"/>
      <c r="CP126" s="268" t="s">
        <v>424</v>
      </c>
      <c r="CQ126" s="246" t="s">
        <v>422</v>
      </c>
      <c r="CR126" s="246" t="s">
        <v>55</v>
      </c>
      <c r="CS126" s="268"/>
      <c r="CT126" s="283"/>
      <c r="CU126" s="283"/>
      <c r="CV126" s="283"/>
      <c r="CW126" s="283"/>
      <c r="CX126" s="283"/>
      <c r="CY126" s="283"/>
      <c r="CZ126" s="272" t="s">
        <v>93</v>
      </c>
      <c r="DA126" s="273"/>
      <c r="DB126" s="274"/>
      <c r="DC126" s="275"/>
      <c r="DD126" s="275"/>
      <c r="DE126" s="275"/>
      <c r="DF126" s="275"/>
      <c r="DG126" s="275"/>
      <c r="DH126" s="275"/>
      <c r="DI126" s="275"/>
      <c r="DJ126" s="276"/>
      <c r="DK126" s="271"/>
      <c r="DL126" s="277"/>
      <c r="DM126" s="278"/>
      <c r="DN126" s="278"/>
      <c r="DO126" s="278"/>
      <c r="DP126" s="279"/>
      <c r="DQ126" s="280"/>
      <c r="DS126" s="412">
        <v>10107</v>
      </c>
    </row>
    <row r="127" spans="1:123" s="560" customFormat="1" ht="20.25" customHeight="1">
      <c r="A127" s="551">
        <v>10108</v>
      </c>
      <c r="B127" s="658" t="s">
        <v>425</v>
      </c>
      <c r="C127" s="443" t="s">
        <v>55</v>
      </c>
      <c r="D127" s="443" t="s">
        <v>112</v>
      </c>
      <c r="E127" s="425" t="s">
        <v>89</v>
      </c>
      <c r="F127" s="663" t="s">
        <v>893</v>
      </c>
      <c r="G127" s="663" t="s">
        <v>764</v>
      </c>
      <c r="H127" s="424"/>
      <c r="I127" s="443" t="s">
        <v>278</v>
      </c>
      <c r="J127" s="443" t="s">
        <v>279</v>
      </c>
      <c r="K127" s="443" t="s">
        <v>114</v>
      </c>
      <c r="L127" s="444">
        <v>1</v>
      </c>
      <c r="M127" s="445"/>
      <c r="N127" s="445"/>
      <c r="O127" s="430"/>
      <c r="P127" s="465"/>
      <c r="Q127" s="465"/>
      <c r="R127" s="428"/>
      <c r="S127" s="446">
        <v>1995</v>
      </c>
      <c r="T127" s="447">
        <v>1995</v>
      </c>
      <c r="U127" s="447">
        <v>9.1342999999999996</v>
      </c>
      <c r="V127" s="447">
        <v>9.1342999999999996</v>
      </c>
      <c r="W127" s="448"/>
      <c r="X127" s="449">
        <v>0.41182596934174931</v>
      </c>
      <c r="Y127" s="450">
        <v>1</v>
      </c>
      <c r="Z127" s="450">
        <v>1</v>
      </c>
      <c r="AA127" s="447">
        <v>9.1342999999999996</v>
      </c>
      <c r="AB127" s="451">
        <v>0.1352375113582869</v>
      </c>
      <c r="AC127" s="454">
        <v>84</v>
      </c>
      <c r="AD127" s="453">
        <v>40483</v>
      </c>
      <c r="AE127" s="428" t="s">
        <v>94</v>
      </c>
      <c r="AF127" s="627">
        <v>12.6</v>
      </c>
      <c r="AG127" s="341"/>
      <c r="AH127" s="413"/>
      <c r="AI127" s="414"/>
      <c r="AJ127" s="254"/>
      <c r="AK127" s="254"/>
      <c r="AL127" s="254"/>
      <c r="AM127" s="255"/>
      <c r="AN127" s="415"/>
      <c r="AO127" s="256"/>
      <c r="AP127" s="257"/>
      <c r="AQ127" s="257"/>
      <c r="AR127" s="302"/>
      <c r="AS127" s="342"/>
      <c r="AT127" s="317"/>
      <c r="AU127" s="259"/>
      <c r="AV127" s="264"/>
      <c r="AW127" s="285"/>
      <c r="AX127" s="262"/>
      <c r="AY127" s="259"/>
      <c r="AZ127" s="264"/>
      <c r="BA127" s="285"/>
      <c r="BB127" s="262"/>
      <c r="BC127" s="259"/>
      <c r="BD127" s="264"/>
      <c r="BE127" s="285"/>
      <c r="BF127" s="262"/>
      <c r="BG127" s="357"/>
      <c r="BH127" s="316"/>
      <c r="BI127" s="306"/>
      <c r="BJ127" s="306"/>
      <c r="BK127" s="306"/>
      <c r="BL127" s="306"/>
      <c r="BM127" s="306"/>
      <c r="BN127" s="343"/>
      <c r="BO127" s="282"/>
      <c r="BP127" s="344"/>
      <c r="BQ127" s="343" t="s">
        <v>403</v>
      </c>
      <c r="BR127" s="304"/>
      <c r="BS127" s="304">
        <v>1</v>
      </c>
      <c r="BT127" s="304"/>
      <c r="BU127" s="304"/>
      <c r="BV127" s="304"/>
      <c r="BW127" s="304">
        <v>1</v>
      </c>
      <c r="BX127" s="304"/>
      <c r="BY127" s="304">
        <v>0</v>
      </c>
      <c r="BZ127" s="304">
        <v>0</v>
      </c>
      <c r="CA127" s="562" t="s">
        <v>134</v>
      </c>
      <c r="CB127" s="562" t="s">
        <v>135</v>
      </c>
      <c r="CC127" s="562" t="s">
        <v>136</v>
      </c>
      <c r="CD127" s="394" t="s">
        <v>137</v>
      </c>
      <c r="CE127" s="562" t="s">
        <v>134</v>
      </c>
      <c r="CF127" s="562" t="s">
        <v>135</v>
      </c>
      <c r="CG127" s="562" t="s">
        <v>136</v>
      </c>
      <c r="CH127" s="562" t="s">
        <v>137</v>
      </c>
      <c r="CI127" s="563"/>
      <c r="CJ127" s="563"/>
      <c r="CK127" s="563"/>
      <c r="CL127" s="563"/>
      <c r="CM127" s="563"/>
      <c r="CN127" s="407" t="s">
        <v>792</v>
      </c>
      <c r="CO127" s="562"/>
      <c r="CP127" s="564" t="s">
        <v>425</v>
      </c>
      <c r="CQ127" s="304" t="s">
        <v>422</v>
      </c>
      <c r="CR127" s="304" t="s">
        <v>55</v>
      </c>
      <c r="CS127" s="268"/>
      <c r="CT127" s="283"/>
      <c r="CU127" s="283"/>
      <c r="CV127" s="283"/>
      <c r="CW127" s="283"/>
      <c r="CX127" s="283"/>
      <c r="CY127" s="283"/>
      <c r="CZ127" s="272" t="s">
        <v>93</v>
      </c>
      <c r="DA127" s="273"/>
      <c r="DB127" s="274"/>
      <c r="DC127" s="275"/>
      <c r="DD127" s="275"/>
      <c r="DE127" s="275"/>
      <c r="DF127" s="275"/>
      <c r="DG127" s="275"/>
      <c r="DH127" s="275"/>
      <c r="DI127" s="275"/>
      <c r="DJ127" s="276"/>
      <c r="DK127" s="271"/>
      <c r="DL127" s="277"/>
      <c r="DM127" s="278"/>
      <c r="DN127" s="278"/>
      <c r="DO127" s="278"/>
      <c r="DP127" s="279"/>
      <c r="DQ127" s="280"/>
      <c r="DS127" s="417">
        <v>10108</v>
      </c>
    </row>
    <row r="128" spans="1:123" s="560" customFormat="1" ht="20.25" customHeight="1">
      <c r="A128" s="551">
        <v>10109</v>
      </c>
      <c r="B128" s="658" t="s">
        <v>432</v>
      </c>
      <c r="C128" s="443" t="s">
        <v>55</v>
      </c>
      <c r="D128" s="443" t="s">
        <v>112</v>
      </c>
      <c r="E128" s="425" t="s">
        <v>89</v>
      </c>
      <c r="F128" s="666" t="s">
        <v>898</v>
      </c>
      <c r="G128" s="666" t="s">
        <v>766</v>
      </c>
      <c r="H128" s="468"/>
      <c r="I128" s="443" t="s">
        <v>278</v>
      </c>
      <c r="J128" s="443" t="s">
        <v>279</v>
      </c>
      <c r="K128" s="443" t="s">
        <v>114</v>
      </c>
      <c r="L128" s="444">
        <v>1</v>
      </c>
      <c r="M128" s="445"/>
      <c r="N128" s="445"/>
      <c r="O128" s="428"/>
      <c r="P128" s="429"/>
      <c r="Q128" s="429"/>
      <c r="R128" s="428"/>
      <c r="S128" s="446">
        <v>1995</v>
      </c>
      <c r="T128" s="447">
        <v>1995</v>
      </c>
      <c r="U128" s="447">
        <v>11.1159</v>
      </c>
      <c r="V128" s="447">
        <v>11.1159</v>
      </c>
      <c r="W128" s="448"/>
      <c r="X128" s="449">
        <v>0.3454288377874456</v>
      </c>
      <c r="Y128" s="450">
        <v>1</v>
      </c>
      <c r="Z128" s="450">
        <v>1</v>
      </c>
      <c r="AA128" s="447">
        <v>11.1159</v>
      </c>
      <c r="AB128" s="451">
        <v>0.16790363353394688</v>
      </c>
      <c r="AC128" s="454">
        <v>170</v>
      </c>
      <c r="AD128" s="453">
        <v>40483</v>
      </c>
      <c r="AE128" s="428" t="s">
        <v>94</v>
      </c>
      <c r="AF128" s="627">
        <v>14.05</v>
      </c>
      <c r="AG128" s="418"/>
      <c r="AH128" s="413"/>
      <c r="AI128" s="414"/>
      <c r="AJ128" s="254"/>
      <c r="AK128" s="254"/>
      <c r="AL128" s="254"/>
      <c r="AM128" s="255"/>
      <c r="AN128" s="415"/>
      <c r="AO128" s="256"/>
      <c r="AP128" s="257"/>
      <c r="AQ128" s="257"/>
      <c r="AR128" s="311"/>
      <c r="AS128" s="347"/>
      <c r="AT128" s="317"/>
      <c r="AU128" s="259"/>
      <c r="AV128" s="264"/>
      <c r="AW128" s="285"/>
      <c r="AX128" s="262"/>
      <c r="AY128" s="259"/>
      <c r="AZ128" s="264"/>
      <c r="BA128" s="285"/>
      <c r="BB128" s="262"/>
      <c r="BC128" s="259"/>
      <c r="BD128" s="264"/>
      <c r="BE128" s="285"/>
      <c r="BF128" s="262"/>
      <c r="BG128" s="357"/>
      <c r="BH128" s="316"/>
      <c r="BI128" s="306"/>
      <c r="BJ128" s="306"/>
      <c r="BK128" s="306"/>
      <c r="BL128" s="306"/>
      <c r="BM128" s="306"/>
      <c r="BN128" s="306"/>
      <c r="BO128" s="282"/>
      <c r="BP128" s="348"/>
      <c r="BQ128" s="419" t="s">
        <v>403</v>
      </c>
      <c r="BR128" s="304"/>
      <c r="BS128" s="304">
        <v>1</v>
      </c>
      <c r="BT128" s="304"/>
      <c r="BU128" s="304"/>
      <c r="BV128" s="304"/>
      <c r="BW128" s="304">
        <v>1</v>
      </c>
      <c r="BX128" s="304"/>
      <c r="BY128" s="304">
        <v>0</v>
      </c>
      <c r="BZ128" s="304">
        <v>0</v>
      </c>
      <c r="CA128" s="562" t="s">
        <v>134</v>
      </c>
      <c r="CB128" s="562" t="s">
        <v>135</v>
      </c>
      <c r="CC128" s="562" t="s">
        <v>136</v>
      </c>
      <c r="CD128" s="562" t="s">
        <v>137</v>
      </c>
      <c r="CE128" s="562" t="s">
        <v>134</v>
      </c>
      <c r="CF128" s="562" t="s">
        <v>135</v>
      </c>
      <c r="CG128" s="562" t="s">
        <v>136</v>
      </c>
      <c r="CH128" s="562" t="s">
        <v>137</v>
      </c>
      <c r="CI128" s="563"/>
      <c r="CJ128" s="563"/>
      <c r="CK128" s="563"/>
      <c r="CL128" s="563"/>
      <c r="CM128" s="563"/>
      <c r="CN128" s="407" t="s">
        <v>797</v>
      </c>
      <c r="CO128" s="562"/>
      <c r="CP128" s="564" t="s">
        <v>432</v>
      </c>
      <c r="CQ128" s="304" t="s">
        <v>422</v>
      </c>
      <c r="CR128" s="304" t="s">
        <v>55</v>
      </c>
      <c r="CS128" s="345"/>
      <c r="CT128" s="346"/>
      <c r="CU128" s="346" t="s">
        <v>93</v>
      </c>
      <c r="CV128" s="283"/>
      <c r="CW128" s="283"/>
      <c r="CX128" s="283"/>
      <c r="CY128" s="283"/>
      <c r="CZ128" s="272" t="s">
        <v>93</v>
      </c>
      <c r="DA128" s="273"/>
      <c r="DB128" s="274"/>
      <c r="DC128" s="275"/>
      <c r="DD128" s="275"/>
      <c r="DE128" s="275"/>
      <c r="DF128" s="275"/>
      <c r="DG128" s="275"/>
      <c r="DH128" s="275"/>
      <c r="DI128" s="275"/>
      <c r="DJ128" s="276"/>
      <c r="DK128" s="271"/>
      <c r="DL128" s="277"/>
      <c r="DM128" s="278"/>
      <c r="DN128" s="278"/>
      <c r="DO128" s="278"/>
      <c r="DP128" s="279"/>
      <c r="DQ128" s="280"/>
      <c r="DS128" s="417">
        <v>10109</v>
      </c>
    </row>
    <row r="129" spans="1:123" s="560" customFormat="1" ht="20.25" customHeight="1">
      <c r="A129" s="551">
        <v>10110</v>
      </c>
      <c r="B129" s="658" t="s">
        <v>431</v>
      </c>
      <c r="C129" s="443" t="s">
        <v>55</v>
      </c>
      <c r="D129" s="443" t="s">
        <v>112</v>
      </c>
      <c r="E129" s="425" t="s">
        <v>89</v>
      </c>
      <c r="F129" s="666" t="s">
        <v>896</v>
      </c>
      <c r="G129" s="666" t="s">
        <v>897</v>
      </c>
      <c r="H129" s="468"/>
      <c r="I129" s="443" t="s">
        <v>283</v>
      </c>
      <c r="J129" s="443" t="s">
        <v>317</v>
      </c>
      <c r="K129" s="443" t="s">
        <v>114</v>
      </c>
      <c r="L129" s="444">
        <v>1</v>
      </c>
      <c r="M129" s="445"/>
      <c r="N129" s="445"/>
      <c r="O129" s="428"/>
      <c r="P129" s="429"/>
      <c r="Q129" s="429"/>
      <c r="R129" s="428"/>
      <c r="S129" s="446">
        <v>1998</v>
      </c>
      <c r="T129" s="447">
        <v>1998</v>
      </c>
      <c r="U129" s="447">
        <v>24.644599999999993</v>
      </c>
      <c r="V129" s="447">
        <v>24.644599999999993</v>
      </c>
      <c r="W129" s="448"/>
      <c r="X129" s="449">
        <v>0.38357354085603107</v>
      </c>
      <c r="Y129" s="450">
        <v>3</v>
      </c>
      <c r="Z129" s="450">
        <v>12</v>
      </c>
      <c r="AA129" s="447">
        <v>2.0537166666666664</v>
      </c>
      <c r="AB129" s="451">
        <v>0.32562914390982206</v>
      </c>
      <c r="AC129" s="454">
        <v>410</v>
      </c>
      <c r="AD129" s="453">
        <v>40483</v>
      </c>
      <c r="AE129" s="428" t="s">
        <v>94</v>
      </c>
      <c r="AF129" s="627">
        <v>38.5</v>
      </c>
      <c r="AG129" s="418"/>
      <c r="AH129" s="413"/>
      <c r="AI129" s="414"/>
      <c r="AJ129" s="254"/>
      <c r="AK129" s="254"/>
      <c r="AL129" s="254"/>
      <c r="AM129" s="255"/>
      <c r="AN129" s="415"/>
      <c r="AO129" s="256"/>
      <c r="AP129" s="257"/>
      <c r="AQ129" s="257"/>
      <c r="AR129" s="311"/>
      <c r="AS129" s="347"/>
      <c r="AT129" s="317"/>
      <c r="AU129" s="259"/>
      <c r="AV129" s="264"/>
      <c r="AW129" s="285"/>
      <c r="AX129" s="262"/>
      <c r="AY129" s="259"/>
      <c r="AZ129" s="264"/>
      <c r="BA129" s="285"/>
      <c r="BB129" s="262"/>
      <c r="BC129" s="259"/>
      <c r="BD129" s="264"/>
      <c r="BE129" s="285"/>
      <c r="BF129" s="262"/>
      <c r="BG129" s="357"/>
      <c r="BH129" s="316"/>
      <c r="BI129" s="306"/>
      <c r="BJ129" s="306"/>
      <c r="BK129" s="306"/>
      <c r="BL129" s="306"/>
      <c r="BM129" s="306"/>
      <c r="BN129" s="306"/>
      <c r="BO129" s="282"/>
      <c r="BP129" s="348"/>
      <c r="BQ129" s="419" t="s">
        <v>403</v>
      </c>
      <c r="BR129" s="304"/>
      <c r="BS129" s="304">
        <v>1</v>
      </c>
      <c r="BT129" s="304"/>
      <c r="BU129" s="304"/>
      <c r="BV129" s="304"/>
      <c r="BW129" s="304">
        <v>1</v>
      </c>
      <c r="BX129" s="304"/>
      <c r="BY129" s="304">
        <v>0</v>
      </c>
      <c r="BZ129" s="304">
        <v>0</v>
      </c>
      <c r="CA129" s="562" t="s">
        <v>619</v>
      </c>
      <c r="CB129" s="562" t="s">
        <v>620</v>
      </c>
      <c r="CC129" s="562" t="s">
        <v>735</v>
      </c>
      <c r="CD129" s="562" t="s">
        <v>621</v>
      </c>
      <c r="CE129" s="562" t="s">
        <v>284</v>
      </c>
      <c r="CF129" s="562" t="s">
        <v>285</v>
      </c>
      <c r="CG129" s="562" t="s">
        <v>286</v>
      </c>
      <c r="CH129" s="562" t="s">
        <v>287</v>
      </c>
      <c r="CI129" s="563" t="s">
        <v>158</v>
      </c>
      <c r="CJ129" s="563" t="s">
        <v>1017</v>
      </c>
      <c r="CK129" s="563" t="s">
        <v>310</v>
      </c>
      <c r="CL129" s="563" t="s">
        <v>1018</v>
      </c>
      <c r="CM129" s="563" t="s">
        <v>1019</v>
      </c>
      <c r="CN129" s="407" t="s">
        <v>796</v>
      </c>
      <c r="CO129" s="562"/>
      <c r="CP129" s="564" t="s">
        <v>431</v>
      </c>
      <c r="CQ129" s="304" t="s">
        <v>422</v>
      </c>
      <c r="CR129" s="304" t="s">
        <v>55</v>
      </c>
      <c r="CS129" s="268"/>
      <c r="CT129" s="283"/>
      <c r="CU129" s="283" t="s">
        <v>93</v>
      </c>
      <c r="CV129" s="283"/>
      <c r="CW129" s="283"/>
      <c r="CX129" s="283"/>
      <c r="CY129" s="283"/>
      <c r="CZ129" s="272" t="s">
        <v>93</v>
      </c>
      <c r="DA129" s="273"/>
      <c r="DB129" s="274"/>
      <c r="DC129" s="275"/>
      <c r="DD129" s="275"/>
      <c r="DE129" s="275"/>
      <c r="DF129" s="275"/>
      <c r="DG129" s="275"/>
      <c r="DH129" s="275"/>
      <c r="DI129" s="275"/>
      <c r="DJ129" s="276"/>
      <c r="DK129" s="271"/>
      <c r="DL129" s="277"/>
      <c r="DM129" s="278"/>
      <c r="DN129" s="278"/>
      <c r="DO129" s="278"/>
      <c r="DP129" s="279"/>
      <c r="DQ129" s="280"/>
      <c r="DS129" s="417">
        <v>10110</v>
      </c>
    </row>
    <row r="130" spans="1:123" s="560" customFormat="1" ht="20.25" customHeight="1">
      <c r="A130" s="551">
        <v>10112</v>
      </c>
      <c r="B130" s="658" t="s">
        <v>428</v>
      </c>
      <c r="C130" s="443" t="s">
        <v>55</v>
      </c>
      <c r="D130" s="443" t="s">
        <v>112</v>
      </c>
      <c r="E130" s="425" t="s">
        <v>89</v>
      </c>
      <c r="F130" s="667" t="s">
        <v>895</v>
      </c>
      <c r="G130" s="667" t="s">
        <v>1462</v>
      </c>
      <c r="H130" s="469"/>
      <c r="I130" s="443" t="s">
        <v>427</v>
      </c>
      <c r="J130" s="443" t="s">
        <v>279</v>
      </c>
      <c r="K130" s="443" t="s">
        <v>114</v>
      </c>
      <c r="L130" s="444">
        <v>1</v>
      </c>
      <c r="M130" s="445"/>
      <c r="N130" s="445" t="s">
        <v>335</v>
      </c>
      <c r="O130" s="428"/>
      <c r="P130" s="429"/>
      <c r="Q130" s="429"/>
      <c r="R130" s="428"/>
      <c r="S130" s="446">
        <v>1989</v>
      </c>
      <c r="T130" s="447">
        <v>1989</v>
      </c>
      <c r="U130" s="447">
        <v>12.411299999999999</v>
      </c>
      <c r="V130" s="447">
        <v>12.411299999999999</v>
      </c>
      <c r="W130" s="448"/>
      <c r="X130" s="449">
        <v>0.35531920984826793</v>
      </c>
      <c r="Y130" s="450">
        <v>1</v>
      </c>
      <c r="Z130" s="450">
        <v>1</v>
      </c>
      <c r="AA130" s="447">
        <v>12.411299999999999</v>
      </c>
      <c r="AB130" s="451">
        <v>5.0035048705615044E-2</v>
      </c>
      <c r="AC130" s="454">
        <v>90</v>
      </c>
      <c r="AD130" s="453">
        <v>40483</v>
      </c>
      <c r="AE130" s="428" t="s">
        <v>94</v>
      </c>
      <c r="AF130" s="627">
        <v>14</v>
      </c>
      <c r="AG130" s="418"/>
      <c r="AH130" s="413"/>
      <c r="AI130" s="414"/>
      <c r="AJ130" s="254"/>
      <c r="AK130" s="254"/>
      <c r="AL130" s="254"/>
      <c r="AM130" s="255"/>
      <c r="AN130" s="415"/>
      <c r="AO130" s="256"/>
      <c r="AP130" s="257"/>
      <c r="AQ130" s="257"/>
      <c r="AR130" s="311"/>
      <c r="AS130" s="347"/>
      <c r="AT130" s="317"/>
      <c r="AU130" s="259"/>
      <c r="AV130" s="264"/>
      <c r="AW130" s="285"/>
      <c r="AX130" s="262"/>
      <c r="AY130" s="259"/>
      <c r="AZ130" s="264"/>
      <c r="BA130" s="285"/>
      <c r="BB130" s="262"/>
      <c r="BC130" s="259"/>
      <c r="BD130" s="264"/>
      <c r="BE130" s="285"/>
      <c r="BF130" s="262"/>
      <c r="BG130" s="357"/>
      <c r="BH130" s="316"/>
      <c r="BI130" s="306"/>
      <c r="BJ130" s="306"/>
      <c r="BK130" s="306"/>
      <c r="BL130" s="306"/>
      <c r="BM130" s="306"/>
      <c r="BN130" s="306"/>
      <c r="BO130" s="282"/>
      <c r="BP130" s="348"/>
      <c r="BQ130" s="419" t="s">
        <v>403</v>
      </c>
      <c r="BR130" s="304"/>
      <c r="BS130" s="304">
        <v>1</v>
      </c>
      <c r="BT130" s="304"/>
      <c r="BU130" s="304"/>
      <c r="BV130" s="304"/>
      <c r="BW130" s="304">
        <v>1</v>
      </c>
      <c r="BX130" s="304"/>
      <c r="BY130" s="304">
        <v>0</v>
      </c>
      <c r="BZ130" s="304">
        <v>0</v>
      </c>
      <c r="CA130" s="562"/>
      <c r="CB130" s="562"/>
      <c r="CC130" s="562"/>
      <c r="CD130" s="562"/>
      <c r="CE130" s="562"/>
      <c r="CF130" s="562"/>
      <c r="CG130" s="562"/>
      <c r="CH130" s="562"/>
      <c r="CI130" s="563"/>
      <c r="CJ130" s="563"/>
      <c r="CK130" s="563"/>
      <c r="CL130" s="563"/>
      <c r="CM130" s="563"/>
      <c r="CN130" s="407" t="s">
        <v>794</v>
      </c>
      <c r="CO130" s="562"/>
      <c r="CP130" s="564" t="s">
        <v>428</v>
      </c>
      <c r="CQ130" s="304" t="s">
        <v>422</v>
      </c>
      <c r="CR130" s="304" t="s">
        <v>55</v>
      </c>
      <c r="CS130" s="268"/>
      <c r="CT130" s="283"/>
      <c r="CU130" s="283" t="s">
        <v>93</v>
      </c>
      <c r="CV130" s="283"/>
      <c r="CW130" s="283"/>
      <c r="CX130" s="283"/>
      <c r="CY130" s="283"/>
      <c r="CZ130" s="272" t="s">
        <v>93</v>
      </c>
      <c r="DA130" s="273"/>
      <c r="DB130" s="274"/>
      <c r="DC130" s="275"/>
      <c r="DD130" s="275"/>
      <c r="DE130" s="275"/>
      <c r="DF130" s="275"/>
      <c r="DG130" s="275"/>
      <c r="DH130" s="275"/>
      <c r="DI130" s="275"/>
      <c r="DJ130" s="276"/>
      <c r="DK130" s="271"/>
      <c r="DL130" s="277"/>
      <c r="DM130" s="278"/>
      <c r="DN130" s="278"/>
      <c r="DO130" s="278"/>
      <c r="DP130" s="279"/>
      <c r="DQ130" s="280"/>
      <c r="DS130" s="417">
        <v>10112</v>
      </c>
    </row>
    <row r="131" spans="1:123" s="560" customFormat="1" ht="20.25" customHeight="1">
      <c r="A131" s="551">
        <v>10113</v>
      </c>
      <c r="B131" s="658" t="s">
        <v>433</v>
      </c>
      <c r="C131" s="443" t="s">
        <v>55</v>
      </c>
      <c r="D131" s="443" t="s">
        <v>246</v>
      </c>
      <c r="E131" s="425" t="s">
        <v>89</v>
      </c>
      <c r="F131" s="667" t="s">
        <v>1463</v>
      </c>
      <c r="G131" s="667" t="s">
        <v>1464</v>
      </c>
      <c r="H131" s="469"/>
      <c r="I131" s="443" t="s">
        <v>367</v>
      </c>
      <c r="J131" s="443" t="s">
        <v>279</v>
      </c>
      <c r="K131" s="443" t="s">
        <v>114</v>
      </c>
      <c r="L131" s="444">
        <v>1</v>
      </c>
      <c r="M131" s="445"/>
      <c r="N131" s="445" t="s">
        <v>434</v>
      </c>
      <c r="O131" s="428"/>
      <c r="P131" s="429"/>
      <c r="Q131" s="429"/>
      <c r="R131" s="428"/>
      <c r="S131" s="446">
        <v>1989</v>
      </c>
      <c r="T131" s="447">
        <v>1989</v>
      </c>
      <c r="U131" s="447">
        <v>30.388000000000002</v>
      </c>
      <c r="V131" s="447">
        <v>30.388000000000002</v>
      </c>
      <c r="W131" s="448"/>
      <c r="X131" s="449">
        <v>0.26219154443485765</v>
      </c>
      <c r="Y131" s="450">
        <v>1</v>
      </c>
      <c r="Z131" s="450">
        <v>1</v>
      </c>
      <c r="AA131" s="447">
        <v>30.388000000000002</v>
      </c>
      <c r="AB131" s="451">
        <v>5.4988811372910361E-2</v>
      </c>
      <c r="AC131" s="454">
        <v>268</v>
      </c>
      <c r="AD131" s="453">
        <v>40483</v>
      </c>
      <c r="AE131" s="428" t="s">
        <v>94</v>
      </c>
      <c r="AF131" s="627">
        <v>28</v>
      </c>
      <c r="AG131" s="418"/>
      <c r="AH131" s="413"/>
      <c r="AI131" s="414"/>
      <c r="AJ131" s="254"/>
      <c r="AK131" s="254"/>
      <c r="AL131" s="254"/>
      <c r="AM131" s="255"/>
      <c r="AN131" s="415"/>
      <c r="AO131" s="256"/>
      <c r="AP131" s="257"/>
      <c r="AQ131" s="257"/>
      <c r="AR131" s="311"/>
      <c r="AS131" s="347"/>
      <c r="AT131" s="317"/>
      <c r="AU131" s="259"/>
      <c r="AV131" s="264"/>
      <c r="AW131" s="285"/>
      <c r="AX131" s="262"/>
      <c r="AY131" s="259"/>
      <c r="AZ131" s="264"/>
      <c r="BA131" s="285"/>
      <c r="BB131" s="262"/>
      <c r="BC131" s="259"/>
      <c r="BD131" s="264"/>
      <c r="BE131" s="285"/>
      <c r="BF131" s="262"/>
      <c r="BG131" s="357"/>
      <c r="BH131" s="316"/>
      <c r="BI131" s="306"/>
      <c r="BJ131" s="306"/>
      <c r="BK131" s="306"/>
      <c r="BL131" s="306"/>
      <c r="BM131" s="306"/>
      <c r="BN131" s="306"/>
      <c r="BO131" s="282"/>
      <c r="BP131" s="348"/>
      <c r="BQ131" s="419" t="s">
        <v>403</v>
      </c>
      <c r="BR131" s="304"/>
      <c r="BS131" s="304">
        <v>1</v>
      </c>
      <c r="BT131" s="304"/>
      <c r="BU131" s="304"/>
      <c r="BV131" s="304"/>
      <c r="BW131" s="304">
        <v>1</v>
      </c>
      <c r="BX131" s="304"/>
      <c r="BY131" s="304">
        <v>0</v>
      </c>
      <c r="BZ131" s="304">
        <v>0</v>
      </c>
      <c r="CA131" s="562"/>
      <c r="CB131" s="562"/>
      <c r="CC131" s="562"/>
      <c r="CD131" s="562"/>
      <c r="CE131" s="562"/>
      <c r="CF131" s="562"/>
      <c r="CG131" s="562"/>
      <c r="CH131" s="562"/>
      <c r="CI131" s="563"/>
      <c r="CJ131" s="563"/>
      <c r="CK131" s="563"/>
      <c r="CL131" s="563"/>
      <c r="CM131" s="563"/>
      <c r="CN131" s="560" t="s">
        <v>802</v>
      </c>
      <c r="CO131" s="562"/>
      <c r="CP131" s="564" t="s">
        <v>433</v>
      </c>
      <c r="CQ131" s="304" t="s">
        <v>436</v>
      </c>
      <c r="CR131" s="304" t="s">
        <v>55</v>
      </c>
      <c r="CS131" s="564"/>
      <c r="CT131" s="299"/>
      <c r="CU131" s="299" t="s">
        <v>93</v>
      </c>
      <c r="CV131" s="299"/>
      <c r="CW131" s="299"/>
      <c r="CX131" s="299"/>
      <c r="CY131" s="299"/>
      <c r="CZ131" s="272" t="s">
        <v>93</v>
      </c>
      <c r="DA131" s="273"/>
      <c r="DB131" s="274"/>
      <c r="DC131" s="275"/>
      <c r="DD131" s="275"/>
      <c r="DE131" s="275"/>
      <c r="DF131" s="275"/>
      <c r="DG131" s="275"/>
      <c r="DH131" s="275"/>
      <c r="DI131" s="275"/>
      <c r="DJ131" s="276"/>
      <c r="DK131" s="271"/>
      <c r="DL131" s="277"/>
      <c r="DM131" s="278"/>
      <c r="DN131" s="278"/>
      <c r="DO131" s="278"/>
      <c r="DP131" s="279"/>
      <c r="DQ131" s="280"/>
      <c r="DS131" s="417">
        <v>10113</v>
      </c>
    </row>
    <row r="132" spans="1:123" s="560" customFormat="1" ht="20.25" customHeight="1">
      <c r="A132" s="551">
        <v>10114</v>
      </c>
      <c r="B132" s="658" t="s">
        <v>435</v>
      </c>
      <c r="C132" s="443" t="s">
        <v>55</v>
      </c>
      <c r="D132" s="443" t="s">
        <v>246</v>
      </c>
      <c r="E132" s="425" t="s">
        <v>89</v>
      </c>
      <c r="F132" s="666" t="s">
        <v>1465</v>
      </c>
      <c r="G132" s="666" t="s">
        <v>901</v>
      </c>
      <c r="H132" s="468"/>
      <c r="I132" s="443" t="s">
        <v>436</v>
      </c>
      <c r="J132" s="443" t="s">
        <v>317</v>
      </c>
      <c r="K132" s="443" t="s">
        <v>114</v>
      </c>
      <c r="L132" s="444">
        <v>1</v>
      </c>
      <c r="M132" s="445"/>
      <c r="N132" s="445" t="s">
        <v>371</v>
      </c>
      <c r="O132" s="428"/>
      <c r="P132" s="429"/>
      <c r="Q132" s="429"/>
      <c r="R132" s="428"/>
      <c r="S132" s="446">
        <v>2008</v>
      </c>
      <c r="T132" s="447">
        <v>2008</v>
      </c>
      <c r="U132" s="447">
        <v>9.6252000000000013</v>
      </c>
      <c r="V132" s="447">
        <v>9.6252000000000013</v>
      </c>
      <c r="W132" s="448"/>
      <c r="X132" s="449">
        <v>0.56333137139493816</v>
      </c>
      <c r="Y132" s="450">
        <v>2</v>
      </c>
      <c r="Z132" s="450">
        <v>9</v>
      </c>
      <c r="AA132" s="447">
        <v>1.0634444444444444</v>
      </c>
      <c r="AB132" s="451">
        <v>0.45299968655312922</v>
      </c>
      <c r="AC132" s="454">
        <v>172</v>
      </c>
      <c r="AD132" s="453">
        <v>40483</v>
      </c>
      <c r="AE132" s="428" t="s">
        <v>94</v>
      </c>
      <c r="AF132" s="627">
        <v>21.5</v>
      </c>
      <c r="AG132" s="418"/>
      <c r="AH132" s="413"/>
      <c r="AI132" s="414"/>
      <c r="AJ132" s="254"/>
      <c r="AK132" s="254"/>
      <c r="AL132" s="254"/>
      <c r="AM132" s="255"/>
      <c r="AN132" s="415"/>
      <c r="AO132" s="256"/>
      <c r="AP132" s="257"/>
      <c r="AQ132" s="257"/>
      <c r="AR132" s="311"/>
      <c r="AS132" s="347"/>
      <c r="AT132" s="317"/>
      <c r="AU132" s="259"/>
      <c r="AV132" s="264"/>
      <c r="AW132" s="285"/>
      <c r="AX132" s="262"/>
      <c r="AY132" s="259"/>
      <c r="AZ132" s="264"/>
      <c r="BA132" s="285"/>
      <c r="BB132" s="262"/>
      <c r="BC132" s="259"/>
      <c r="BD132" s="264"/>
      <c r="BE132" s="285"/>
      <c r="BF132" s="262"/>
      <c r="BG132" s="357"/>
      <c r="BH132" s="316"/>
      <c r="BI132" s="306"/>
      <c r="BJ132" s="306"/>
      <c r="BK132" s="306"/>
      <c r="BL132" s="306"/>
      <c r="BM132" s="306"/>
      <c r="BN132" s="306"/>
      <c r="BO132" s="282"/>
      <c r="BP132" s="348"/>
      <c r="BQ132" s="419" t="s">
        <v>403</v>
      </c>
      <c r="BR132" s="304"/>
      <c r="BS132" s="304">
        <v>1</v>
      </c>
      <c r="BT132" s="304"/>
      <c r="BU132" s="304"/>
      <c r="BV132" s="304"/>
      <c r="BW132" s="304">
        <v>1</v>
      </c>
      <c r="BX132" s="304"/>
      <c r="BY132" s="304">
        <v>0</v>
      </c>
      <c r="BZ132" s="304">
        <v>0</v>
      </c>
      <c r="CA132" s="562"/>
      <c r="CB132" s="562"/>
      <c r="CC132" s="362"/>
      <c r="CD132" s="562"/>
      <c r="CE132" s="563"/>
      <c r="CF132" s="563"/>
      <c r="CG132" s="563"/>
      <c r="CH132" s="563"/>
      <c r="CI132" s="563"/>
      <c r="CJ132" s="563"/>
      <c r="CK132" s="563"/>
      <c r="CL132" s="563"/>
      <c r="CM132" s="563"/>
      <c r="CN132" s="407" t="s">
        <v>803</v>
      </c>
      <c r="CO132" s="562"/>
      <c r="CP132" s="564" t="s">
        <v>435</v>
      </c>
      <c r="CQ132" s="304" t="s">
        <v>436</v>
      </c>
      <c r="CR132" s="304" t="s">
        <v>55</v>
      </c>
      <c r="CS132" s="564"/>
      <c r="CT132" s="299"/>
      <c r="CU132" s="299" t="s">
        <v>93</v>
      </c>
      <c r="CV132" s="299"/>
      <c r="CW132" s="299"/>
      <c r="CX132" s="299"/>
      <c r="CY132" s="299"/>
      <c r="CZ132" s="272" t="s">
        <v>93</v>
      </c>
      <c r="DA132" s="273"/>
      <c r="DB132" s="274"/>
      <c r="DC132" s="275"/>
      <c r="DD132" s="275"/>
      <c r="DE132" s="275"/>
      <c r="DF132" s="275"/>
      <c r="DG132" s="275"/>
      <c r="DH132" s="275"/>
      <c r="DI132" s="275"/>
      <c r="DJ132" s="276"/>
      <c r="DK132" s="271"/>
      <c r="DL132" s="277"/>
      <c r="DM132" s="278"/>
      <c r="DN132" s="278"/>
      <c r="DO132" s="278"/>
      <c r="DP132" s="279"/>
      <c r="DQ132" s="280"/>
      <c r="DS132" s="417">
        <v>10114</v>
      </c>
    </row>
    <row r="133" spans="1:123" s="560" customFormat="1" ht="20.25" customHeight="1">
      <c r="A133" s="551">
        <v>10115</v>
      </c>
      <c r="B133" s="658" t="s">
        <v>437</v>
      </c>
      <c r="C133" s="443" t="s">
        <v>55</v>
      </c>
      <c r="D133" s="443" t="s">
        <v>246</v>
      </c>
      <c r="E133" s="425" t="s">
        <v>89</v>
      </c>
      <c r="F133" s="666" t="s">
        <v>902</v>
      </c>
      <c r="G133" s="666" t="s">
        <v>1466</v>
      </c>
      <c r="H133" s="468"/>
      <c r="I133" s="443" t="s">
        <v>436</v>
      </c>
      <c r="J133" s="443" t="s">
        <v>317</v>
      </c>
      <c r="K133" s="443" t="s">
        <v>114</v>
      </c>
      <c r="L133" s="444">
        <v>1</v>
      </c>
      <c r="M133" s="445"/>
      <c r="N133" s="445"/>
      <c r="O133" s="470"/>
      <c r="P133" s="471"/>
      <c r="Q133" s="471"/>
      <c r="R133" s="428"/>
      <c r="S133" s="446">
        <v>1982</v>
      </c>
      <c r="T133" s="447">
        <v>1982</v>
      </c>
      <c r="U133" s="447">
        <v>25.767200000000006</v>
      </c>
      <c r="V133" s="447">
        <v>25.767200000000006</v>
      </c>
      <c r="W133" s="448"/>
      <c r="X133" s="449">
        <v>0.4615666546891844</v>
      </c>
      <c r="Y133" s="450">
        <v>5</v>
      </c>
      <c r="Z133" s="450">
        <v>77</v>
      </c>
      <c r="AA133" s="447">
        <v>0.3336467532467533</v>
      </c>
      <c r="AB133" s="451">
        <v>0.32919107386489521</v>
      </c>
      <c r="AC133" s="454">
        <v>470</v>
      </c>
      <c r="AD133" s="453">
        <v>40483</v>
      </c>
      <c r="AE133" s="428" t="s">
        <v>94</v>
      </c>
      <c r="AF133" s="627">
        <v>21.6</v>
      </c>
      <c r="AG133" s="418"/>
      <c r="AH133" s="413"/>
      <c r="AI133" s="414"/>
      <c r="AJ133" s="254"/>
      <c r="AK133" s="254"/>
      <c r="AL133" s="254"/>
      <c r="AM133" s="255"/>
      <c r="AN133" s="415"/>
      <c r="AO133" s="256"/>
      <c r="AP133" s="257"/>
      <c r="AQ133" s="257"/>
      <c r="AR133" s="311"/>
      <c r="AS133" s="347"/>
      <c r="AT133" s="317"/>
      <c r="AU133" s="259"/>
      <c r="AV133" s="264"/>
      <c r="AW133" s="285"/>
      <c r="AX133" s="262"/>
      <c r="AY133" s="259"/>
      <c r="AZ133" s="264"/>
      <c r="BA133" s="285"/>
      <c r="BB133" s="262"/>
      <c r="BC133" s="259"/>
      <c r="BD133" s="264"/>
      <c r="BE133" s="285"/>
      <c r="BF133" s="262"/>
      <c r="BG133" s="357"/>
      <c r="BH133" s="316"/>
      <c r="BI133" s="306"/>
      <c r="BJ133" s="306"/>
      <c r="BK133" s="306"/>
      <c r="BL133" s="306"/>
      <c r="BM133" s="306"/>
      <c r="BN133" s="306"/>
      <c r="BO133" s="282"/>
      <c r="BP133" s="348"/>
      <c r="BQ133" s="419" t="s">
        <v>403</v>
      </c>
      <c r="BR133" s="304"/>
      <c r="BS133" s="304">
        <v>1</v>
      </c>
      <c r="BT133" s="304"/>
      <c r="BU133" s="304"/>
      <c r="BV133" s="304"/>
      <c r="BW133" s="304">
        <v>1</v>
      </c>
      <c r="BX133" s="304"/>
      <c r="BY133" s="304">
        <v>1</v>
      </c>
      <c r="BZ133" s="304">
        <v>0</v>
      </c>
      <c r="CA133" s="562"/>
      <c r="CB133" s="562"/>
      <c r="CC133" s="362"/>
      <c r="CD133" s="562"/>
      <c r="CE133" s="563"/>
      <c r="CF133" s="563"/>
      <c r="CG133" s="563"/>
      <c r="CH133" s="563"/>
      <c r="CI133" s="563"/>
      <c r="CJ133" s="563"/>
      <c r="CK133" s="563"/>
      <c r="CL133" s="563"/>
      <c r="CM133" s="563"/>
      <c r="CN133" s="560" t="s">
        <v>804</v>
      </c>
      <c r="CO133" s="562"/>
      <c r="CP133" s="564" t="s">
        <v>437</v>
      </c>
      <c r="CQ133" s="304" t="s">
        <v>436</v>
      </c>
      <c r="CR133" s="304" t="s">
        <v>55</v>
      </c>
      <c r="CS133" s="564"/>
      <c r="CT133" s="299"/>
      <c r="CU133" s="299" t="s">
        <v>93</v>
      </c>
      <c r="CV133" s="299"/>
      <c r="CW133" s="299"/>
      <c r="CX133" s="299"/>
      <c r="CY133" s="299"/>
      <c r="CZ133" s="272" t="s">
        <v>509</v>
      </c>
      <c r="DA133" s="273"/>
      <c r="DB133" s="274"/>
      <c r="DC133" s="275"/>
      <c r="DD133" s="275"/>
      <c r="DE133" s="275"/>
      <c r="DF133" s="275"/>
      <c r="DG133" s="275"/>
      <c r="DH133" s="275"/>
      <c r="DI133" s="275"/>
      <c r="DJ133" s="276"/>
      <c r="DK133" s="271"/>
      <c r="DL133" s="277"/>
      <c r="DM133" s="278"/>
      <c r="DN133" s="278"/>
      <c r="DO133" s="278"/>
      <c r="DP133" s="279"/>
      <c r="DQ133" s="280"/>
      <c r="DS133" s="417">
        <v>10115</v>
      </c>
    </row>
    <row r="134" spans="1:123" s="560" customFormat="1" ht="20.25" customHeight="1">
      <c r="A134" s="551">
        <v>10116</v>
      </c>
      <c r="B134" s="658" t="s">
        <v>763</v>
      </c>
      <c r="C134" s="443" t="s">
        <v>55</v>
      </c>
      <c r="D134" s="443" t="s">
        <v>236</v>
      </c>
      <c r="E134" s="425" t="s">
        <v>89</v>
      </c>
      <c r="F134" s="668" t="s">
        <v>1467</v>
      </c>
      <c r="G134" s="668" t="s">
        <v>767</v>
      </c>
      <c r="H134" s="443"/>
      <c r="I134" s="443" t="s">
        <v>438</v>
      </c>
      <c r="J134" s="443" t="s">
        <v>317</v>
      </c>
      <c r="K134" s="443" t="s">
        <v>114</v>
      </c>
      <c r="L134" s="444">
        <v>1</v>
      </c>
      <c r="M134" s="445"/>
      <c r="N134" s="445" t="s">
        <v>356</v>
      </c>
      <c r="O134" s="428"/>
      <c r="P134" s="429"/>
      <c r="Q134" s="429"/>
      <c r="R134" s="428"/>
      <c r="S134" s="446">
        <v>1987</v>
      </c>
      <c r="T134" s="447">
        <v>1987</v>
      </c>
      <c r="U134" s="447">
        <v>18.486999999999998</v>
      </c>
      <c r="V134" s="447">
        <v>18.486999999999998</v>
      </c>
      <c r="W134" s="448"/>
      <c r="X134" s="449">
        <v>0.571516893876163</v>
      </c>
      <c r="Y134" s="450">
        <v>4</v>
      </c>
      <c r="Z134" s="450">
        <v>8</v>
      </c>
      <c r="AA134" s="447">
        <v>2.3109999999999999</v>
      </c>
      <c r="AB134" s="451">
        <v>0.11775205538727823</v>
      </c>
      <c r="AC134" s="454">
        <v>101</v>
      </c>
      <c r="AD134" s="453">
        <v>40483</v>
      </c>
      <c r="AE134" s="428" t="s">
        <v>94</v>
      </c>
      <c r="AF134" s="627">
        <v>20.45</v>
      </c>
      <c r="AG134" s="341"/>
      <c r="AH134" s="413"/>
      <c r="AI134" s="414"/>
      <c r="AJ134" s="254"/>
      <c r="AK134" s="254"/>
      <c r="AL134" s="254"/>
      <c r="AM134" s="255"/>
      <c r="AN134" s="415"/>
      <c r="AO134" s="256"/>
      <c r="AP134" s="257"/>
      <c r="AQ134" s="257"/>
      <c r="AR134" s="302"/>
      <c r="AS134" s="342"/>
      <c r="AT134" s="317"/>
      <c r="AU134" s="259"/>
      <c r="AV134" s="264"/>
      <c r="AW134" s="285"/>
      <c r="AX134" s="262"/>
      <c r="AY134" s="259"/>
      <c r="AZ134" s="264"/>
      <c r="BA134" s="285"/>
      <c r="BB134" s="262"/>
      <c r="BC134" s="259"/>
      <c r="BD134" s="264"/>
      <c r="BE134" s="285"/>
      <c r="BF134" s="262"/>
      <c r="BG134" s="357"/>
      <c r="BH134" s="316"/>
      <c r="BI134" s="306"/>
      <c r="BJ134" s="306"/>
      <c r="BK134" s="306"/>
      <c r="BL134" s="306"/>
      <c r="BM134" s="306"/>
      <c r="BN134" s="343"/>
      <c r="BO134" s="282"/>
      <c r="BP134" s="344"/>
      <c r="BQ134" s="343" t="s">
        <v>403</v>
      </c>
      <c r="BR134" s="304"/>
      <c r="BS134" s="304">
        <v>1</v>
      </c>
      <c r="BT134" s="304"/>
      <c r="BU134" s="304"/>
      <c r="BV134" s="304"/>
      <c r="BW134" s="304">
        <v>1</v>
      </c>
      <c r="BX134" s="304"/>
      <c r="BY134" s="304">
        <v>1</v>
      </c>
      <c r="BZ134" s="304">
        <v>0</v>
      </c>
      <c r="CA134" s="563" t="s">
        <v>293</v>
      </c>
      <c r="CB134" s="563" t="s">
        <v>294</v>
      </c>
      <c r="CC134" s="312" t="s">
        <v>295</v>
      </c>
      <c r="CD134" s="407" t="s">
        <v>296</v>
      </c>
      <c r="CE134" s="563" t="s">
        <v>293</v>
      </c>
      <c r="CF134" s="563" t="s">
        <v>294</v>
      </c>
      <c r="CG134" s="312" t="s">
        <v>295</v>
      </c>
      <c r="CH134" s="563" t="s">
        <v>296</v>
      </c>
      <c r="CI134" s="407" t="s">
        <v>116</v>
      </c>
      <c r="CJ134" s="563" t="s">
        <v>1041</v>
      </c>
      <c r="CK134" s="563" t="s">
        <v>1042</v>
      </c>
      <c r="CL134" s="563" t="s">
        <v>1043</v>
      </c>
      <c r="CM134" s="563" t="s">
        <v>1044</v>
      </c>
      <c r="CN134" s="560" t="s">
        <v>800</v>
      </c>
      <c r="CO134" s="562"/>
      <c r="CP134" s="564" t="s">
        <v>763</v>
      </c>
      <c r="CQ134" s="304" t="s">
        <v>355</v>
      </c>
      <c r="CR134" s="304" t="s">
        <v>55</v>
      </c>
      <c r="CS134" s="564"/>
      <c r="CT134" s="299"/>
      <c r="CU134" s="299" t="s">
        <v>93</v>
      </c>
      <c r="CV134" s="299"/>
      <c r="CW134" s="299"/>
      <c r="CX134" s="299"/>
      <c r="CY134" s="299"/>
      <c r="CZ134" s="272" t="s">
        <v>509</v>
      </c>
      <c r="DA134" s="273"/>
      <c r="DB134" s="274"/>
      <c r="DC134" s="275"/>
      <c r="DD134" s="275"/>
      <c r="DE134" s="275"/>
      <c r="DF134" s="275"/>
      <c r="DG134" s="275"/>
      <c r="DH134" s="275"/>
      <c r="DI134" s="275"/>
      <c r="DJ134" s="276"/>
      <c r="DK134" s="271"/>
      <c r="DL134" s="277"/>
      <c r="DM134" s="278"/>
      <c r="DN134" s="278"/>
      <c r="DO134" s="278"/>
      <c r="DP134" s="279"/>
      <c r="DQ134" s="280"/>
      <c r="DS134" s="417">
        <v>10116</v>
      </c>
    </row>
    <row r="135" spans="1:123" s="560" customFormat="1" ht="20.25" customHeight="1">
      <c r="A135" s="551">
        <v>10117</v>
      </c>
      <c r="B135" s="658" t="s">
        <v>1468</v>
      </c>
      <c r="C135" s="443" t="s">
        <v>55</v>
      </c>
      <c r="D135" s="443" t="s">
        <v>236</v>
      </c>
      <c r="E135" s="425" t="s">
        <v>89</v>
      </c>
      <c r="F135" s="667" t="s">
        <v>1469</v>
      </c>
      <c r="G135" s="667" t="s">
        <v>1470</v>
      </c>
      <c r="H135" s="469"/>
      <c r="I135" s="443" t="s">
        <v>438</v>
      </c>
      <c r="J135" s="443" t="s">
        <v>142</v>
      </c>
      <c r="K135" s="443" t="s">
        <v>114</v>
      </c>
      <c r="L135" s="444">
        <v>1</v>
      </c>
      <c r="M135" s="445"/>
      <c r="N135" s="445" t="s">
        <v>618</v>
      </c>
      <c r="O135" s="428"/>
      <c r="P135" s="429"/>
      <c r="Q135" s="429"/>
      <c r="R135" s="428"/>
      <c r="S135" s="446">
        <v>2004</v>
      </c>
      <c r="T135" s="447">
        <v>2014</v>
      </c>
      <c r="U135" s="447">
        <v>0</v>
      </c>
      <c r="V135" s="447">
        <v>0</v>
      </c>
      <c r="W135" s="448"/>
      <c r="X135" s="449"/>
      <c r="Y135" s="450"/>
      <c r="Z135" s="450"/>
      <c r="AA135" s="447"/>
      <c r="AB135" s="451"/>
      <c r="AC135" s="454"/>
      <c r="AD135" s="453">
        <v>40483</v>
      </c>
      <c r="AE135" s="428" t="s">
        <v>144</v>
      </c>
      <c r="AF135" s="627">
        <v>73.349999999999994</v>
      </c>
      <c r="AG135" s="418"/>
      <c r="AH135" s="413"/>
      <c r="AI135" s="414"/>
      <c r="AJ135" s="254"/>
      <c r="AK135" s="254"/>
      <c r="AL135" s="254"/>
      <c r="AM135" s="255"/>
      <c r="AN135" s="415"/>
      <c r="AO135" s="256"/>
      <c r="AP135" s="257"/>
      <c r="AQ135" s="257"/>
      <c r="AR135" s="311"/>
      <c r="AS135" s="347"/>
      <c r="AT135" s="317"/>
      <c r="AU135" s="259"/>
      <c r="AV135" s="264"/>
      <c r="AW135" s="285"/>
      <c r="AX135" s="262"/>
      <c r="AY135" s="259"/>
      <c r="AZ135" s="264"/>
      <c r="BA135" s="285"/>
      <c r="BB135" s="262"/>
      <c r="BC135" s="259"/>
      <c r="BD135" s="264"/>
      <c r="BE135" s="285"/>
      <c r="BF135" s="262"/>
      <c r="BG135" s="357"/>
      <c r="BH135" s="316"/>
      <c r="BI135" s="306"/>
      <c r="BJ135" s="306"/>
      <c r="BK135" s="306"/>
      <c r="BL135" s="306"/>
      <c r="BM135" s="306"/>
      <c r="BN135" s="306"/>
      <c r="BO135" s="282"/>
      <c r="BP135" s="348"/>
      <c r="BQ135" s="419" t="s">
        <v>403</v>
      </c>
      <c r="BR135" s="304"/>
      <c r="BS135" s="304">
        <v>1</v>
      </c>
      <c r="BT135" s="304"/>
      <c r="BU135" s="304"/>
      <c r="BV135" s="304"/>
      <c r="BW135" s="304">
        <v>1</v>
      </c>
      <c r="BX135" s="304"/>
      <c r="BY135" s="304">
        <v>0</v>
      </c>
      <c r="BZ135" s="304">
        <v>1</v>
      </c>
      <c r="CA135" s="563"/>
      <c r="CB135" s="563"/>
      <c r="CC135" s="312"/>
      <c r="CD135" s="407"/>
      <c r="CE135" s="563"/>
      <c r="CF135" s="563"/>
      <c r="CG135" s="312"/>
      <c r="CH135" s="563"/>
      <c r="CI135" s="313"/>
      <c r="CJ135" s="563"/>
      <c r="CK135" s="563"/>
      <c r="CL135" s="563"/>
      <c r="CM135" s="563"/>
      <c r="CN135" s="407" t="s">
        <v>801</v>
      </c>
      <c r="CO135" s="562"/>
      <c r="CP135" s="564" t="s">
        <v>1264</v>
      </c>
      <c r="CQ135" s="304" t="s">
        <v>355</v>
      </c>
      <c r="CR135" s="304" t="s">
        <v>55</v>
      </c>
      <c r="CS135" s="564"/>
      <c r="CT135" s="299"/>
      <c r="CU135" s="299" t="s">
        <v>93</v>
      </c>
      <c r="CV135" s="299"/>
      <c r="CW135" s="299"/>
      <c r="CX135" s="299"/>
      <c r="CY135" s="299"/>
      <c r="CZ135" s="272" t="s">
        <v>93</v>
      </c>
      <c r="DA135" s="273"/>
      <c r="DB135" s="274"/>
      <c r="DC135" s="275"/>
      <c r="DD135" s="275"/>
      <c r="DE135" s="275"/>
      <c r="DF135" s="275"/>
      <c r="DG135" s="275"/>
      <c r="DH135" s="275"/>
      <c r="DI135" s="275"/>
      <c r="DJ135" s="276"/>
      <c r="DK135" s="271"/>
      <c r="DL135" s="277"/>
      <c r="DM135" s="278"/>
      <c r="DN135" s="278"/>
      <c r="DO135" s="278"/>
      <c r="DP135" s="279"/>
      <c r="DQ135" s="280"/>
      <c r="DS135" s="417">
        <v>10117</v>
      </c>
    </row>
    <row r="136" spans="1:123" s="560" customFormat="1" ht="20.25" customHeight="1">
      <c r="A136" s="551">
        <v>10122</v>
      </c>
      <c r="B136" s="658" t="s">
        <v>417</v>
      </c>
      <c r="C136" s="443" t="s">
        <v>55</v>
      </c>
      <c r="D136" s="443" t="s">
        <v>112</v>
      </c>
      <c r="E136" s="425" t="s">
        <v>89</v>
      </c>
      <c r="F136" s="668" t="s">
        <v>1471</v>
      </c>
      <c r="G136" s="668" t="s">
        <v>1472</v>
      </c>
      <c r="H136" s="443"/>
      <c r="I136" s="443" t="s">
        <v>338</v>
      </c>
      <c r="J136" s="443" t="s">
        <v>140</v>
      </c>
      <c r="K136" s="443" t="s">
        <v>114</v>
      </c>
      <c r="L136" s="444">
        <v>1</v>
      </c>
      <c r="M136" s="445"/>
      <c r="N136" s="445" t="s">
        <v>141</v>
      </c>
      <c r="O136" s="428"/>
      <c r="P136" s="429"/>
      <c r="Q136" s="429"/>
      <c r="R136" s="428"/>
      <c r="S136" s="446" t="s">
        <v>1008</v>
      </c>
      <c r="T136" s="447">
        <v>2004</v>
      </c>
      <c r="U136" s="447">
        <v>31.658249999999999</v>
      </c>
      <c r="V136" s="447">
        <v>31.658249999999999</v>
      </c>
      <c r="W136" s="448"/>
      <c r="X136" s="449">
        <v>0.66508928571428572</v>
      </c>
      <c r="Y136" s="450">
        <v>3</v>
      </c>
      <c r="Z136" s="450">
        <v>14</v>
      </c>
      <c r="AA136" s="447">
        <v>2.2613035714285714</v>
      </c>
      <c r="AB136" s="451">
        <v>0.5</v>
      </c>
      <c r="AC136" s="454">
        <v>598</v>
      </c>
      <c r="AD136" s="453">
        <v>40848</v>
      </c>
      <c r="AE136" s="428" t="s">
        <v>94</v>
      </c>
      <c r="AF136" s="627">
        <v>84</v>
      </c>
      <c r="AG136" s="418"/>
      <c r="AH136" s="413"/>
      <c r="AI136" s="414"/>
      <c r="AJ136" s="254"/>
      <c r="AK136" s="254"/>
      <c r="AL136" s="254"/>
      <c r="AM136" s="255"/>
      <c r="AN136" s="415"/>
      <c r="AO136" s="256"/>
      <c r="AP136" s="257"/>
      <c r="AQ136" s="257"/>
      <c r="AR136" s="311"/>
      <c r="AS136" s="347"/>
      <c r="AT136" s="317"/>
      <c r="AU136" s="259"/>
      <c r="AV136" s="264"/>
      <c r="AW136" s="285"/>
      <c r="AX136" s="262"/>
      <c r="AY136" s="259"/>
      <c r="AZ136" s="264"/>
      <c r="BA136" s="285"/>
      <c r="BB136" s="262"/>
      <c r="BC136" s="259"/>
      <c r="BD136" s="264"/>
      <c r="BE136" s="285"/>
      <c r="BF136" s="262"/>
      <c r="BG136" s="357"/>
      <c r="BH136" s="316"/>
      <c r="BI136" s="306"/>
      <c r="BJ136" s="306"/>
      <c r="BK136" s="306"/>
      <c r="BL136" s="306"/>
      <c r="BM136" s="306"/>
      <c r="BN136" s="306"/>
      <c r="BO136" s="282"/>
      <c r="BP136" s="348"/>
      <c r="BQ136" s="419" t="s">
        <v>403</v>
      </c>
      <c r="BR136" s="304"/>
      <c r="BS136" s="304">
        <v>1</v>
      </c>
      <c r="BT136" s="304"/>
      <c r="BU136" s="304"/>
      <c r="BV136" s="304"/>
      <c r="BW136" s="304">
        <v>1</v>
      </c>
      <c r="BX136" s="304"/>
      <c r="BY136" s="304">
        <v>1</v>
      </c>
      <c r="BZ136" s="304">
        <v>0</v>
      </c>
      <c r="CA136" s="562" t="s">
        <v>1009</v>
      </c>
      <c r="CB136" s="562" t="s">
        <v>1010</v>
      </c>
      <c r="CC136" s="562" t="s">
        <v>1011</v>
      </c>
      <c r="CD136" s="562" t="s">
        <v>1012</v>
      </c>
      <c r="CE136" s="562" t="s">
        <v>154</v>
      </c>
      <c r="CF136" s="562" t="s">
        <v>155</v>
      </c>
      <c r="CG136" s="562" t="s">
        <v>156</v>
      </c>
      <c r="CH136" s="562" t="s">
        <v>157</v>
      </c>
      <c r="CI136" s="563"/>
      <c r="CJ136" s="563"/>
      <c r="CK136" s="563"/>
      <c r="CL136" s="563"/>
      <c r="CM136" s="563"/>
      <c r="CN136" s="407" t="s">
        <v>788</v>
      </c>
      <c r="CO136" s="562"/>
      <c r="CP136" s="564" t="s">
        <v>417</v>
      </c>
      <c r="CQ136" s="304" t="s">
        <v>422</v>
      </c>
      <c r="CR136" s="304" t="s">
        <v>55</v>
      </c>
      <c r="CS136" s="564"/>
      <c r="CT136" s="299"/>
      <c r="CU136" s="299" t="s">
        <v>93</v>
      </c>
      <c r="CV136" s="299"/>
      <c r="CW136" s="299"/>
      <c r="CX136" s="299"/>
      <c r="CY136" s="299"/>
      <c r="CZ136" s="272" t="s">
        <v>509</v>
      </c>
      <c r="DA136" s="273"/>
      <c r="DB136" s="274"/>
      <c r="DC136" s="275"/>
      <c r="DD136" s="275"/>
      <c r="DE136" s="275"/>
      <c r="DF136" s="275"/>
      <c r="DG136" s="275"/>
      <c r="DH136" s="275"/>
      <c r="DI136" s="275"/>
      <c r="DJ136" s="276"/>
      <c r="DK136" s="271"/>
      <c r="DL136" s="277"/>
      <c r="DM136" s="278"/>
      <c r="DN136" s="278"/>
      <c r="DO136" s="278"/>
      <c r="DP136" s="279"/>
      <c r="DQ136" s="280"/>
      <c r="DS136" s="417">
        <v>10122</v>
      </c>
    </row>
    <row r="137" spans="1:123" s="560" customFormat="1" ht="20.25" customHeight="1">
      <c r="A137" s="551">
        <v>10124</v>
      </c>
      <c r="B137" s="658" t="s">
        <v>1195</v>
      </c>
      <c r="C137" s="443" t="s">
        <v>55</v>
      </c>
      <c r="D137" s="443" t="s">
        <v>236</v>
      </c>
      <c r="E137" s="425" t="s">
        <v>89</v>
      </c>
      <c r="F137" s="668" t="s">
        <v>1473</v>
      </c>
      <c r="G137" s="668" t="s">
        <v>899</v>
      </c>
      <c r="H137" s="443"/>
      <c r="I137" s="443" t="s">
        <v>418</v>
      </c>
      <c r="J137" s="443" t="s">
        <v>317</v>
      </c>
      <c r="K137" s="443" t="s">
        <v>114</v>
      </c>
      <c r="L137" s="444">
        <v>1</v>
      </c>
      <c r="M137" s="445"/>
      <c r="N137" s="445" t="s">
        <v>617</v>
      </c>
      <c r="O137" s="428"/>
      <c r="P137" s="429"/>
      <c r="Q137" s="429"/>
      <c r="R137" s="428"/>
      <c r="S137" s="446">
        <v>2005</v>
      </c>
      <c r="T137" s="447">
        <v>2005</v>
      </c>
      <c r="U137" s="447">
        <v>12.483000000000001</v>
      </c>
      <c r="V137" s="447">
        <v>12.483000000000001</v>
      </c>
      <c r="W137" s="448"/>
      <c r="X137" s="449">
        <v>0.39180790960451978</v>
      </c>
      <c r="Y137" s="450">
        <v>1</v>
      </c>
      <c r="Z137" s="450">
        <v>2</v>
      </c>
      <c r="AA137" s="447">
        <v>6.2415000000000003</v>
      </c>
      <c r="AB137" s="451">
        <v>0.10173836417527837</v>
      </c>
      <c r="AC137" s="454">
        <v>82</v>
      </c>
      <c r="AD137" s="453">
        <v>40878</v>
      </c>
      <c r="AE137" s="472" t="s">
        <v>94</v>
      </c>
      <c r="AF137" s="627">
        <v>21</v>
      </c>
      <c r="AG137" s="418"/>
      <c r="AH137" s="413"/>
      <c r="AI137" s="414"/>
      <c r="AJ137" s="254"/>
      <c r="AK137" s="254"/>
      <c r="AL137" s="254"/>
      <c r="AM137" s="255"/>
      <c r="AN137" s="255"/>
      <c r="AO137" s="256"/>
      <c r="AP137" s="257"/>
      <c r="AQ137" s="257"/>
      <c r="AR137" s="311"/>
      <c r="AS137" s="347"/>
      <c r="AT137" s="317"/>
      <c r="AU137" s="259"/>
      <c r="AV137" s="264"/>
      <c r="AW137" s="285"/>
      <c r="AX137" s="262"/>
      <c r="AY137" s="259"/>
      <c r="AZ137" s="264"/>
      <c r="BA137" s="285"/>
      <c r="BB137" s="262"/>
      <c r="BC137" s="259"/>
      <c r="BD137" s="264"/>
      <c r="BE137" s="285"/>
      <c r="BF137" s="262"/>
      <c r="BG137" s="357"/>
      <c r="BH137" s="316"/>
      <c r="BI137" s="306"/>
      <c r="BJ137" s="306"/>
      <c r="BK137" s="306"/>
      <c r="BL137" s="306"/>
      <c r="BM137" s="306"/>
      <c r="BN137" s="306"/>
      <c r="BO137" s="282"/>
      <c r="BP137" s="348"/>
      <c r="BQ137" s="419" t="s">
        <v>403</v>
      </c>
      <c r="BR137" s="304"/>
      <c r="BS137" s="304">
        <v>1</v>
      </c>
      <c r="BT137" s="304"/>
      <c r="BU137" s="304"/>
      <c r="BV137" s="304"/>
      <c r="BW137" s="304">
        <v>1</v>
      </c>
      <c r="BX137" s="304"/>
      <c r="BY137" s="304">
        <v>0</v>
      </c>
      <c r="BZ137" s="304">
        <v>0</v>
      </c>
      <c r="CA137" s="563"/>
      <c r="CB137" s="563"/>
      <c r="CC137" s="312"/>
      <c r="CD137" s="563"/>
      <c r="CE137" s="563"/>
      <c r="CF137" s="563"/>
      <c r="CG137" s="312"/>
      <c r="CH137" s="563"/>
      <c r="CI137" s="563"/>
      <c r="CJ137" s="563"/>
      <c r="CK137" s="563"/>
      <c r="CL137" s="563"/>
      <c r="CM137" s="563"/>
      <c r="CN137" s="407" t="s">
        <v>799</v>
      </c>
      <c r="CO137" s="562"/>
      <c r="CP137" s="564" t="s">
        <v>1195</v>
      </c>
      <c r="CQ137" s="304" t="s">
        <v>355</v>
      </c>
      <c r="CR137" s="304" t="s">
        <v>55</v>
      </c>
      <c r="CS137" s="564"/>
      <c r="CT137" s="299"/>
      <c r="CU137" s="299" t="s">
        <v>93</v>
      </c>
      <c r="CV137" s="299"/>
      <c r="CW137" s="299"/>
      <c r="CX137" s="299"/>
      <c r="CY137" s="299"/>
      <c r="CZ137" s="272" t="s">
        <v>93</v>
      </c>
      <c r="DA137" s="273"/>
      <c r="DB137" s="274"/>
      <c r="DC137" s="275"/>
      <c r="DD137" s="275"/>
      <c r="DE137" s="275"/>
      <c r="DF137" s="275"/>
      <c r="DG137" s="275"/>
      <c r="DH137" s="275"/>
      <c r="DI137" s="275"/>
      <c r="DJ137" s="276"/>
      <c r="DK137" s="271"/>
      <c r="DL137" s="277"/>
      <c r="DM137" s="278"/>
      <c r="DN137" s="278"/>
      <c r="DO137" s="278"/>
      <c r="DP137" s="279"/>
      <c r="DQ137" s="280"/>
      <c r="DS137" s="417">
        <v>10124</v>
      </c>
    </row>
    <row r="138" spans="1:123" s="560" customFormat="1" ht="20.25" customHeight="1">
      <c r="A138" s="551">
        <v>10185</v>
      </c>
      <c r="B138" s="658" t="s">
        <v>762</v>
      </c>
      <c r="C138" s="443" t="s">
        <v>55</v>
      </c>
      <c r="D138" s="443" t="s">
        <v>112</v>
      </c>
      <c r="E138" s="425" t="s">
        <v>89</v>
      </c>
      <c r="F138" s="663" t="s">
        <v>1474</v>
      </c>
      <c r="G138" s="663" t="s">
        <v>1475</v>
      </c>
      <c r="H138" s="424"/>
      <c r="I138" s="443" t="s">
        <v>338</v>
      </c>
      <c r="J138" s="443" t="s">
        <v>279</v>
      </c>
      <c r="K138" s="443" t="s">
        <v>114</v>
      </c>
      <c r="L138" s="444">
        <v>1</v>
      </c>
      <c r="M138" s="464"/>
      <c r="N138" s="445" t="s">
        <v>335</v>
      </c>
      <c r="O138" s="428"/>
      <c r="P138" s="429"/>
      <c r="Q138" s="429"/>
      <c r="R138" s="428"/>
      <c r="S138" s="446">
        <v>1993</v>
      </c>
      <c r="T138" s="447">
        <v>1993</v>
      </c>
      <c r="U138" s="447">
        <v>43.506899999999995</v>
      </c>
      <c r="V138" s="447">
        <v>43.506899999999995</v>
      </c>
      <c r="W138" s="448"/>
      <c r="X138" s="449">
        <v>0.33780482115085536</v>
      </c>
      <c r="Y138" s="450"/>
      <c r="Z138" s="450"/>
      <c r="AA138" s="447"/>
      <c r="AB138" s="451">
        <v>0.04</v>
      </c>
      <c r="AC138" s="454">
        <v>354</v>
      </c>
      <c r="AD138" s="453">
        <v>41426</v>
      </c>
      <c r="AE138" s="438" t="s">
        <v>94</v>
      </c>
      <c r="AF138" s="627">
        <v>44.2</v>
      </c>
      <c r="AG138" s="341"/>
      <c r="AH138" s="413"/>
      <c r="AI138" s="414"/>
      <c r="AJ138" s="254"/>
      <c r="AK138" s="254"/>
      <c r="AL138" s="254"/>
      <c r="AM138" s="255"/>
      <c r="AN138" s="415"/>
      <c r="AO138" s="256"/>
      <c r="AP138" s="257"/>
      <c r="AQ138" s="257"/>
      <c r="AR138" s="302"/>
      <c r="AS138" s="342"/>
      <c r="AT138" s="317"/>
      <c r="AU138" s="259"/>
      <c r="AV138" s="264"/>
      <c r="AW138" s="285"/>
      <c r="AX138" s="262"/>
      <c r="AY138" s="259"/>
      <c r="AZ138" s="264"/>
      <c r="BA138" s="285"/>
      <c r="BB138" s="262"/>
      <c r="BC138" s="259"/>
      <c r="BD138" s="264"/>
      <c r="BE138" s="285"/>
      <c r="BF138" s="262"/>
      <c r="BG138" s="357"/>
      <c r="BH138" s="316"/>
      <c r="BI138" s="306"/>
      <c r="BJ138" s="306"/>
      <c r="BK138" s="306"/>
      <c r="BL138" s="306"/>
      <c r="BM138" s="306"/>
      <c r="BN138" s="343"/>
      <c r="BO138" s="282"/>
      <c r="BP138" s="344"/>
      <c r="BQ138" s="343" t="s">
        <v>403</v>
      </c>
      <c r="BR138" s="246"/>
      <c r="BS138" s="304">
        <v>1</v>
      </c>
      <c r="BT138" s="246"/>
      <c r="BU138" s="246"/>
      <c r="BV138" s="304"/>
      <c r="BW138" s="304">
        <v>1</v>
      </c>
      <c r="BX138" s="304"/>
      <c r="BY138" s="304">
        <v>0</v>
      </c>
      <c r="BZ138" s="304">
        <v>0</v>
      </c>
      <c r="CA138" s="563"/>
      <c r="CB138" s="563"/>
      <c r="CC138" s="312"/>
      <c r="CD138" s="563"/>
      <c r="CE138" s="563"/>
      <c r="CF138" s="563"/>
      <c r="CG138" s="563"/>
      <c r="CH138" s="563"/>
      <c r="CI138" s="563"/>
      <c r="CJ138" s="563"/>
      <c r="CK138" s="563"/>
      <c r="CL138" s="563"/>
      <c r="CM138" s="563"/>
      <c r="CN138" s="407" t="s">
        <v>798</v>
      </c>
      <c r="CO138" s="562"/>
      <c r="CP138" s="564" t="s">
        <v>762</v>
      </c>
      <c r="CQ138" s="304" t="s">
        <v>422</v>
      </c>
      <c r="CR138" s="304" t="s">
        <v>55</v>
      </c>
      <c r="CS138" s="268"/>
      <c r="CT138" s="283"/>
      <c r="CU138" s="283"/>
      <c r="CV138" s="283"/>
      <c r="CW138" s="283"/>
      <c r="CX138" s="283"/>
      <c r="CY138" s="283"/>
      <c r="CZ138" s="272" t="s">
        <v>93</v>
      </c>
      <c r="DA138" s="273"/>
      <c r="DB138" s="274"/>
      <c r="DC138" s="275"/>
      <c r="DD138" s="275"/>
      <c r="DE138" s="275"/>
      <c r="DF138" s="275"/>
      <c r="DG138" s="275"/>
      <c r="DH138" s="275"/>
      <c r="DI138" s="275"/>
      <c r="DJ138" s="276"/>
      <c r="DK138" s="271"/>
      <c r="DL138" s="277"/>
      <c r="DM138" s="278"/>
      <c r="DN138" s="278"/>
      <c r="DO138" s="278"/>
      <c r="DP138" s="279"/>
      <c r="DQ138" s="280"/>
      <c r="DS138" s="417">
        <v>10185</v>
      </c>
    </row>
    <row r="139" spans="1:123" s="560" customFormat="1" ht="20.25" customHeight="1">
      <c r="A139" s="551">
        <v>10187</v>
      </c>
      <c r="B139" s="658" t="s">
        <v>847</v>
      </c>
      <c r="C139" s="443" t="s">
        <v>55</v>
      </c>
      <c r="D139" s="443" t="s">
        <v>112</v>
      </c>
      <c r="E139" s="425" t="s">
        <v>89</v>
      </c>
      <c r="F139" s="666" t="s">
        <v>1476</v>
      </c>
      <c r="G139" s="666" t="s">
        <v>1477</v>
      </c>
      <c r="H139" s="468"/>
      <c r="I139" s="443" t="s">
        <v>418</v>
      </c>
      <c r="J139" s="443" t="s">
        <v>317</v>
      </c>
      <c r="K139" s="443" t="s">
        <v>114</v>
      </c>
      <c r="L139" s="444">
        <v>1</v>
      </c>
      <c r="M139" s="445"/>
      <c r="N139" s="445"/>
      <c r="O139" s="428"/>
      <c r="P139" s="429"/>
      <c r="Q139" s="429"/>
      <c r="R139" s="428"/>
      <c r="S139" s="446">
        <v>2005</v>
      </c>
      <c r="T139" s="447">
        <v>2005</v>
      </c>
      <c r="U139" s="447">
        <v>15.147</v>
      </c>
      <c r="V139" s="447">
        <v>15.147</v>
      </c>
      <c r="W139" s="448"/>
      <c r="X139" s="449">
        <v>0.4414747886913436</v>
      </c>
      <c r="Y139" s="450"/>
      <c r="Z139" s="450"/>
      <c r="AA139" s="447"/>
      <c r="AB139" s="451"/>
      <c r="AC139" s="454">
        <v>170</v>
      </c>
      <c r="AD139" s="453"/>
      <c r="AE139" s="428" t="s">
        <v>94</v>
      </c>
      <c r="AF139" s="627">
        <v>28.35</v>
      </c>
      <c r="AG139" s="418"/>
      <c r="AH139" s="413"/>
      <c r="AI139" s="414"/>
      <c r="AJ139" s="254"/>
      <c r="AK139" s="254"/>
      <c r="AL139" s="254"/>
      <c r="AM139" s="255"/>
      <c r="AN139" s="415"/>
      <c r="AO139" s="256"/>
      <c r="AP139" s="257"/>
      <c r="AQ139" s="257"/>
      <c r="AR139" s="311"/>
      <c r="AS139" s="347"/>
      <c r="AT139" s="317"/>
      <c r="AU139" s="259"/>
      <c r="AV139" s="264"/>
      <c r="AW139" s="285"/>
      <c r="AX139" s="262"/>
      <c r="AY139" s="259"/>
      <c r="AZ139" s="264"/>
      <c r="BA139" s="285"/>
      <c r="BB139" s="262"/>
      <c r="BC139" s="259"/>
      <c r="BD139" s="264"/>
      <c r="BE139" s="285"/>
      <c r="BF139" s="262"/>
      <c r="BG139" s="357"/>
      <c r="BH139" s="316"/>
      <c r="BI139" s="306"/>
      <c r="BJ139" s="306"/>
      <c r="BK139" s="306"/>
      <c r="BL139" s="306"/>
      <c r="BM139" s="306"/>
      <c r="BN139" s="306"/>
      <c r="BO139" s="282"/>
      <c r="BP139" s="348"/>
      <c r="BQ139" s="419" t="s">
        <v>403</v>
      </c>
      <c r="BR139" s="304"/>
      <c r="BS139" s="304">
        <v>1</v>
      </c>
      <c r="BT139" s="304"/>
      <c r="BU139" s="304"/>
      <c r="BV139" s="304"/>
      <c r="BW139" s="304">
        <v>1</v>
      </c>
      <c r="BX139" s="304"/>
      <c r="BY139" s="304">
        <v>0</v>
      </c>
      <c r="BZ139" s="304">
        <v>0</v>
      </c>
      <c r="CA139" s="564" t="s">
        <v>293</v>
      </c>
      <c r="CB139" s="564" t="s">
        <v>294</v>
      </c>
      <c r="CC139" s="312" t="s">
        <v>295</v>
      </c>
      <c r="CD139" s="563" t="s">
        <v>296</v>
      </c>
      <c r="CE139" s="304" t="s">
        <v>293</v>
      </c>
      <c r="CF139" s="304" t="s">
        <v>294</v>
      </c>
      <c r="CG139" s="304" t="s">
        <v>295</v>
      </c>
      <c r="CH139" s="304" t="s">
        <v>296</v>
      </c>
      <c r="CI139" s="313" t="s">
        <v>1033</v>
      </c>
      <c r="CJ139" s="313" t="s">
        <v>1034</v>
      </c>
      <c r="CK139" s="313" t="s">
        <v>1035</v>
      </c>
      <c r="CL139" s="313" t="s">
        <v>1036</v>
      </c>
      <c r="CM139" s="313" t="s">
        <v>1037</v>
      </c>
      <c r="CN139" s="407" t="s">
        <v>1315</v>
      </c>
      <c r="CO139" s="562"/>
      <c r="CP139" s="564" t="s">
        <v>847</v>
      </c>
      <c r="CQ139" s="304" t="s">
        <v>422</v>
      </c>
      <c r="CR139" s="304" t="s">
        <v>55</v>
      </c>
      <c r="CS139" s="564"/>
      <c r="CT139" s="299"/>
      <c r="CU139" s="299"/>
      <c r="CV139" s="299"/>
      <c r="CW139" s="299"/>
      <c r="CX139" s="299"/>
      <c r="CY139" s="299"/>
      <c r="CZ139" s="272" t="s">
        <v>93</v>
      </c>
      <c r="DA139" s="273"/>
      <c r="DB139" s="274"/>
      <c r="DC139" s="275"/>
      <c r="DD139" s="275"/>
      <c r="DE139" s="275"/>
      <c r="DF139" s="275"/>
      <c r="DG139" s="275"/>
      <c r="DH139" s="275"/>
      <c r="DI139" s="275"/>
      <c r="DJ139" s="276"/>
      <c r="DK139" s="271"/>
      <c r="DL139" s="277"/>
      <c r="DM139" s="278"/>
      <c r="DN139" s="278"/>
      <c r="DO139" s="278"/>
      <c r="DP139" s="279"/>
      <c r="DQ139" s="280"/>
      <c r="DS139" s="417">
        <v>10187</v>
      </c>
    </row>
    <row r="140" spans="1:123" s="560" customFormat="1" ht="20.25" customHeight="1">
      <c r="A140" s="551">
        <v>10189</v>
      </c>
      <c r="B140" s="658" t="s">
        <v>900</v>
      </c>
      <c r="C140" s="443" t="s">
        <v>55</v>
      </c>
      <c r="D140" s="443" t="s">
        <v>112</v>
      </c>
      <c r="E140" s="425" t="s">
        <v>89</v>
      </c>
      <c r="F140" s="668" t="s">
        <v>1478</v>
      </c>
      <c r="G140" s="668" t="s">
        <v>1479</v>
      </c>
      <c r="H140" s="443"/>
      <c r="I140" s="443" t="s">
        <v>418</v>
      </c>
      <c r="J140" s="443" t="s">
        <v>317</v>
      </c>
      <c r="K140" s="443" t="s">
        <v>114</v>
      </c>
      <c r="L140" s="444">
        <v>1</v>
      </c>
      <c r="M140" s="445"/>
      <c r="N140" s="445"/>
      <c r="O140" s="428"/>
      <c r="P140" s="429"/>
      <c r="Q140" s="429"/>
      <c r="R140" s="428"/>
      <c r="S140" s="446">
        <v>1996</v>
      </c>
      <c r="T140" s="447">
        <v>1996</v>
      </c>
      <c r="U140" s="447">
        <v>25.317</v>
      </c>
      <c r="V140" s="447">
        <v>25.317</v>
      </c>
      <c r="W140" s="448"/>
      <c r="X140" s="449">
        <v>0.45121255349500711</v>
      </c>
      <c r="Y140" s="450"/>
      <c r="Z140" s="450"/>
      <c r="AA140" s="447"/>
      <c r="AB140" s="451"/>
      <c r="AC140" s="454">
        <v>283</v>
      </c>
      <c r="AD140" s="453"/>
      <c r="AE140" s="472" t="s">
        <v>94</v>
      </c>
      <c r="AF140" s="627">
        <v>42</v>
      </c>
      <c r="AG140" s="418"/>
      <c r="AH140" s="413"/>
      <c r="AI140" s="414"/>
      <c r="AJ140" s="254"/>
      <c r="AK140" s="254"/>
      <c r="AL140" s="254"/>
      <c r="AM140" s="255"/>
      <c r="AN140" s="255"/>
      <c r="AO140" s="256"/>
      <c r="AP140" s="257"/>
      <c r="AQ140" s="257"/>
      <c r="AR140" s="311"/>
      <c r="AS140" s="347"/>
      <c r="AT140" s="317"/>
      <c r="AU140" s="259"/>
      <c r="AV140" s="264"/>
      <c r="AW140" s="285"/>
      <c r="AX140" s="262"/>
      <c r="AY140" s="259"/>
      <c r="AZ140" s="264"/>
      <c r="BA140" s="285"/>
      <c r="BB140" s="262"/>
      <c r="BC140" s="259"/>
      <c r="BD140" s="264"/>
      <c r="BE140" s="285"/>
      <c r="BF140" s="262"/>
      <c r="BG140" s="357"/>
      <c r="BH140" s="316"/>
      <c r="BI140" s="306"/>
      <c r="BJ140" s="306"/>
      <c r="BK140" s="306"/>
      <c r="BL140" s="306"/>
      <c r="BM140" s="306"/>
      <c r="BN140" s="306"/>
      <c r="BO140" s="282"/>
      <c r="BP140" s="348"/>
      <c r="BQ140" s="419" t="s">
        <v>403</v>
      </c>
      <c r="BR140" s="304"/>
      <c r="BS140" s="304">
        <v>1</v>
      </c>
      <c r="BT140" s="304"/>
      <c r="BU140" s="304"/>
      <c r="BV140" s="304"/>
      <c r="BW140" s="304">
        <v>1</v>
      </c>
      <c r="BX140" s="304"/>
      <c r="BY140" s="304">
        <v>0</v>
      </c>
      <c r="BZ140" s="304">
        <v>0</v>
      </c>
      <c r="CA140" s="563" t="s">
        <v>293</v>
      </c>
      <c r="CB140" s="563" t="s">
        <v>294</v>
      </c>
      <c r="CC140" s="312" t="s">
        <v>295</v>
      </c>
      <c r="CD140" s="563" t="s">
        <v>296</v>
      </c>
      <c r="CE140" s="563" t="s">
        <v>293</v>
      </c>
      <c r="CF140" s="563" t="s">
        <v>294</v>
      </c>
      <c r="CG140" s="312" t="s">
        <v>295</v>
      </c>
      <c r="CH140" s="563" t="s">
        <v>296</v>
      </c>
      <c r="CI140" s="563" t="s">
        <v>116</v>
      </c>
      <c r="CJ140" s="563" t="s">
        <v>633</v>
      </c>
      <c r="CK140" s="563" t="s">
        <v>1038</v>
      </c>
      <c r="CL140" s="563" t="s">
        <v>1039</v>
      </c>
      <c r="CM140" s="563" t="s">
        <v>1040</v>
      </c>
      <c r="CN140" s="407" t="s">
        <v>1316</v>
      </c>
      <c r="CO140" s="562"/>
      <c r="CP140" s="563" t="s">
        <v>900</v>
      </c>
      <c r="CQ140" s="304" t="s">
        <v>422</v>
      </c>
      <c r="CR140" s="304" t="s">
        <v>55</v>
      </c>
      <c r="CS140" s="564"/>
      <c r="CT140" s="299"/>
      <c r="CU140" s="299"/>
      <c r="CV140" s="299"/>
      <c r="CW140" s="299"/>
      <c r="CX140" s="299"/>
      <c r="CY140" s="299"/>
      <c r="CZ140" s="272" t="s">
        <v>93</v>
      </c>
      <c r="DA140" s="273"/>
      <c r="DB140" s="274"/>
      <c r="DC140" s="275"/>
      <c r="DD140" s="275"/>
      <c r="DE140" s="275"/>
      <c r="DF140" s="275"/>
      <c r="DG140" s="275"/>
      <c r="DH140" s="275"/>
      <c r="DI140" s="275"/>
      <c r="DJ140" s="276"/>
      <c r="DK140" s="271"/>
      <c r="DL140" s="277"/>
      <c r="DM140" s="278"/>
      <c r="DN140" s="278"/>
      <c r="DO140" s="278"/>
      <c r="DP140" s="279"/>
      <c r="DQ140" s="280"/>
      <c r="DS140" s="417">
        <v>10189</v>
      </c>
    </row>
    <row r="141" spans="1:123" s="560" customFormat="1" ht="20.25" customHeight="1">
      <c r="A141" s="551">
        <v>20029</v>
      </c>
      <c r="B141" s="658" t="s">
        <v>415</v>
      </c>
      <c r="C141" s="443" t="s">
        <v>54</v>
      </c>
      <c r="D141" s="443" t="s">
        <v>246</v>
      </c>
      <c r="E141" s="425" t="s">
        <v>89</v>
      </c>
      <c r="F141" s="668" t="s">
        <v>1480</v>
      </c>
      <c r="G141" s="668" t="s">
        <v>1481</v>
      </c>
      <c r="H141" s="443"/>
      <c r="I141" s="443" t="s">
        <v>247</v>
      </c>
      <c r="J141" s="443" t="s">
        <v>91</v>
      </c>
      <c r="K141" s="443" t="s">
        <v>114</v>
      </c>
      <c r="L141" s="444">
        <v>1</v>
      </c>
      <c r="M141" s="445"/>
      <c r="N141" s="445" t="s">
        <v>271</v>
      </c>
      <c r="O141" s="428"/>
      <c r="P141" s="429">
        <v>2.5</v>
      </c>
      <c r="Q141" s="429">
        <v>2</v>
      </c>
      <c r="R141" s="428"/>
      <c r="S141" s="446">
        <v>1978</v>
      </c>
      <c r="T141" s="447">
        <v>1978</v>
      </c>
      <c r="U141" s="447">
        <v>42.764599999999987</v>
      </c>
      <c r="V141" s="447">
        <v>42.764599999999987</v>
      </c>
      <c r="W141" s="448">
        <v>1200</v>
      </c>
      <c r="X141" s="449"/>
      <c r="Y141" s="450">
        <v>1</v>
      </c>
      <c r="Z141" s="450"/>
      <c r="AA141" s="447"/>
      <c r="AB141" s="451" t="s">
        <v>93</v>
      </c>
      <c r="AC141" s="454">
        <v>131</v>
      </c>
      <c r="AD141" s="453">
        <v>30621</v>
      </c>
      <c r="AE141" s="472" t="s">
        <v>94</v>
      </c>
      <c r="AF141" s="627">
        <v>224</v>
      </c>
      <c r="AG141" s="418"/>
      <c r="AH141" s="413"/>
      <c r="AI141" s="414"/>
      <c r="AJ141" s="254"/>
      <c r="AK141" s="254"/>
      <c r="AL141" s="254"/>
      <c r="AM141" s="255"/>
      <c r="AN141" s="255"/>
      <c r="AO141" s="256"/>
      <c r="AP141" s="257"/>
      <c r="AQ141" s="257"/>
      <c r="AR141" s="311"/>
      <c r="AS141" s="347"/>
      <c r="AT141" s="317"/>
      <c r="AU141" s="259"/>
      <c r="AV141" s="264"/>
      <c r="AW141" s="285"/>
      <c r="AX141" s="262"/>
      <c r="AY141" s="259"/>
      <c r="AZ141" s="264"/>
      <c r="BA141" s="285"/>
      <c r="BB141" s="262"/>
      <c r="BC141" s="259"/>
      <c r="BD141" s="264"/>
      <c r="BE141" s="285"/>
      <c r="BF141" s="262"/>
      <c r="BG141" s="357"/>
      <c r="BH141" s="316"/>
      <c r="BI141" s="306"/>
      <c r="BJ141" s="306"/>
      <c r="BK141" s="306"/>
      <c r="BL141" s="306"/>
      <c r="BM141" s="306"/>
      <c r="BN141" s="306"/>
      <c r="BO141" s="282"/>
      <c r="BP141" s="348"/>
      <c r="BQ141" s="419" t="s">
        <v>403</v>
      </c>
      <c r="BR141" s="304"/>
      <c r="BS141" s="304">
        <v>1</v>
      </c>
      <c r="BT141" s="304"/>
      <c r="BU141" s="304"/>
      <c r="BV141" s="304">
        <v>1</v>
      </c>
      <c r="BW141" s="304"/>
      <c r="BX141" s="304"/>
      <c r="BY141" s="304">
        <v>1</v>
      </c>
      <c r="BZ141" s="304"/>
      <c r="CA141" s="564"/>
      <c r="CB141" s="564"/>
      <c r="CC141" s="312"/>
      <c r="CD141" s="563"/>
      <c r="CE141" s="304"/>
      <c r="CF141" s="304"/>
      <c r="CG141" s="304"/>
      <c r="CH141" s="304"/>
      <c r="CI141" s="563"/>
      <c r="CJ141" s="563"/>
      <c r="CK141" s="563"/>
      <c r="CL141" s="563"/>
      <c r="CM141" s="563"/>
      <c r="CN141" s="621" t="s">
        <v>589</v>
      </c>
      <c r="CO141" s="562"/>
      <c r="CP141" s="564" t="s">
        <v>415</v>
      </c>
      <c r="CQ141" s="304" t="s">
        <v>436</v>
      </c>
      <c r="CR141" s="304" t="s">
        <v>54</v>
      </c>
      <c r="CS141" s="564"/>
      <c r="CT141" s="299"/>
      <c r="CU141" s="299" t="s">
        <v>93</v>
      </c>
      <c r="CV141" s="299"/>
      <c r="CW141" s="299"/>
      <c r="CX141" s="299"/>
      <c r="CY141" s="299"/>
      <c r="CZ141" s="272" t="s">
        <v>509</v>
      </c>
      <c r="DA141" s="273"/>
      <c r="DB141" s="274"/>
      <c r="DC141" s="275"/>
      <c r="DD141" s="275"/>
      <c r="DE141" s="275"/>
      <c r="DF141" s="275"/>
      <c r="DG141" s="275"/>
      <c r="DH141" s="275"/>
      <c r="DI141" s="275"/>
      <c r="DJ141" s="276"/>
      <c r="DK141" s="271"/>
      <c r="DL141" s="277"/>
      <c r="DM141" s="278"/>
      <c r="DN141" s="278"/>
      <c r="DO141" s="278"/>
      <c r="DP141" s="279"/>
      <c r="DQ141" s="280"/>
      <c r="DS141" s="417">
        <v>20029</v>
      </c>
    </row>
    <row r="142" spans="1:123" s="560" customFormat="1" ht="20.25" customHeight="1">
      <c r="A142" s="551">
        <v>20031</v>
      </c>
      <c r="B142" s="658" t="s">
        <v>412</v>
      </c>
      <c r="C142" s="443" t="s">
        <v>54</v>
      </c>
      <c r="D142" s="443" t="s">
        <v>236</v>
      </c>
      <c r="E142" s="425" t="s">
        <v>89</v>
      </c>
      <c r="F142" s="668" t="s">
        <v>1482</v>
      </c>
      <c r="G142" s="668" t="s">
        <v>1483</v>
      </c>
      <c r="H142" s="443"/>
      <c r="I142" s="443" t="s">
        <v>237</v>
      </c>
      <c r="J142" s="443" t="s">
        <v>109</v>
      </c>
      <c r="K142" s="443" t="s">
        <v>114</v>
      </c>
      <c r="L142" s="444">
        <v>0.5</v>
      </c>
      <c r="M142" s="445" t="s">
        <v>413</v>
      </c>
      <c r="N142" s="445" t="s">
        <v>171</v>
      </c>
      <c r="O142" s="428"/>
      <c r="P142" s="429" t="s">
        <v>885</v>
      </c>
      <c r="Q142" s="429">
        <v>3.5</v>
      </c>
      <c r="R142" s="428"/>
      <c r="S142" s="446">
        <v>1975</v>
      </c>
      <c r="T142" s="447">
        <v>1975</v>
      </c>
      <c r="U142" s="447">
        <v>19.841999999999999</v>
      </c>
      <c r="V142" s="447">
        <v>9.9209999999999994</v>
      </c>
      <c r="W142" s="448">
        <v>740</v>
      </c>
      <c r="X142" s="449"/>
      <c r="Y142" s="450">
        <v>1</v>
      </c>
      <c r="Z142" s="450"/>
      <c r="AA142" s="447"/>
      <c r="AB142" s="451" t="s">
        <v>93</v>
      </c>
      <c r="AC142" s="454">
        <v>98</v>
      </c>
      <c r="AD142" s="453">
        <v>38961</v>
      </c>
      <c r="AE142" s="472" t="s">
        <v>94</v>
      </c>
      <c r="AF142" s="627">
        <v>53.75</v>
      </c>
      <c r="AG142" s="418"/>
      <c r="AH142" s="413"/>
      <c r="AI142" s="414"/>
      <c r="AJ142" s="254"/>
      <c r="AK142" s="254"/>
      <c r="AL142" s="254"/>
      <c r="AM142" s="255"/>
      <c r="AN142" s="255"/>
      <c r="AO142" s="256"/>
      <c r="AP142" s="257"/>
      <c r="AQ142" s="257"/>
      <c r="AR142" s="311"/>
      <c r="AS142" s="347"/>
      <c r="AT142" s="317"/>
      <c r="AU142" s="259"/>
      <c r="AV142" s="264"/>
      <c r="AW142" s="285"/>
      <c r="AX142" s="262"/>
      <c r="AY142" s="259"/>
      <c r="AZ142" s="264"/>
      <c r="BA142" s="285"/>
      <c r="BB142" s="262"/>
      <c r="BC142" s="259"/>
      <c r="BD142" s="264"/>
      <c r="BE142" s="285"/>
      <c r="BF142" s="262"/>
      <c r="BG142" s="357"/>
      <c r="BH142" s="316"/>
      <c r="BI142" s="306"/>
      <c r="BJ142" s="306"/>
      <c r="BK142" s="306"/>
      <c r="BL142" s="306"/>
      <c r="BM142" s="306"/>
      <c r="BN142" s="306"/>
      <c r="BO142" s="282"/>
      <c r="BP142" s="348"/>
      <c r="BQ142" s="419" t="s">
        <v>403</v>
      </c>
      <c r="BR142" s="304"/>
      <c r="BS142" s="304">
        <v>0.5</v>
      </c>
      <c r="BT142" s="304"/>
      <c r="BU142" s="304"/>
      <c r="BV142" s="304">
        <v>1</v>
      </c>
      <c r="BW142" s="304"/>
      <c r="BX142" s="304"/>
      <c r="BY142" s="304">
        <v>1</v>
      </c>
      <c r="BZ142" s="304">
        <v>0</v>
      </c>
      <c r="CA142" s="564" t="s">
        <v>240</v>
      </c>
      <c r="CB142" s="564" t="s">
        <v>241</v>
      </c>
      <c r="CC142" s="312" t="s">
        <v>242</v>
      </c>
      <c r="CD142" s="563" t="s">
        <v>243</v>
      </c>
      <c r="CE142" s="304" t="s">
        <v>240</v>
      </c>
      <c r="CF142" s="304" t="s">
        <v>241</v>
      </c>
      <c r="CG142" s="304" t="s">
        <v>242</v>
      </c>
      <c r="CH142" s="304" t="s">
        <v>243</v>
      </c>
      <c r="CI142" s="313"/>
      <c r="CJ142" s="313"/>
      <c r="CK142" s="313"/>
      <c r="CL142" s="313"/>
      <c r="CM142" s="313"/>
      <c r="CN142" s="621" t="s">
        <v>588</v>
      </c>
      <c r="CO142" s="562"/>
      <c r="CP142" s="564" t="s">
        <v>412</v>
      </c>
      <c r="CQ142" s="304" t="s">
        <v>355</v>
      </c>
      <c r="CR142" s="304" t="s">
        <v>54</v>
      </c>
      <c r="CS142" s="564"/>
      <c r="CT142" s="299"/>
      <c r="CU142" s="299"/>
      <c r="CV142" s="299"/>
      <c r="CW142" s="299"/>
      <c r="CX142" s="299"/>
      <c r="CY142" s="299"/>
      <c r="CZ142" s="272" t="s">
        <v>509</v>
      </c>
      <c r="DA142" s="273"/>
      <c r="DB142" s="274"/>
      <c r="DC142" s="275"/>
      <c r="DD142" s="275"/>
      <c r="DE142" s="275"/>
      <c r="DF142" s="275"/>
      <c r="DG142" s="275"/>
      <c r="DH142" s="275"/>
      <c r="DI142" s="275"/>
      <c r="DJ142" s="276"/>
      <c r="DK142" s="271"/>
      <c r="DL142" s="277"/>
      <c r="DM142" s="278"/>
      <c r="DN142" s="278"/>
      <c r="DO142" s="278"/>
      <c r="DP142" s="279"/>
      <c r="DQ142" s="280"/>
      <c r="DS142" s="417">
        <v>20031</v>
      </c>
    </row>
    <row r="143" spans="1:123" s="560" customFormat="1" ht="20.25" customHeight="1">
      <c r="A143" s="551">
        <v>20032</v>
      </c>
      <c r="B143" s="658" t="s">
        <v>410</v>
      </c>
      <c r="C143" s="443" t="s">
        <v>54</v>
      </c>
      <c r="D143" s="443" t="s">
        <v>112</v>
      </c>
      <c r="E143" s="425" t="s">
        <v>89</v>
      </c>
      <c r="F143" s="666" t="s">
        <v>1484</v>
      </c>
      <c r="G143" s="666" t="s">
        <v>1485</v>
      </c>
      <c r="H143" s="468"/>
      <c r="I143" s="443" t="s">
        <v>168</v>
      </c>
      <c r="J143" s="443" t="s">
        <v>169</v>
      </c>
      <c r="K143" s="443" t="s">
        <v>114</v>
      </c>
      <c r="L143" s="444">
        <v>1</v>
      </c>
      <c r="M143" s="445"/>
      <c r="N143" s="445" t="s">
        <v>171</v>
      </c>
      <c r="O143" s="428"/>
      <c r="P143" s="429">
        <v>5</v>
      </c>
      <c r="Q143" s="429">
        <v>3</v>
      </c>
      <c r="R143" s="428"/>
      <c r="S143" s="446">
        <v>1990</v>
      </c>
      <c r="T143" s="447">
        <v>1990</v>
      </c>
      <c r="U143" s="447">
        <v>46.666299999999993</v>
      </c>
      <c r="V143" s="447">
        <v>46.666299999999993</v>
      </c>
      <c r="W143" s="448">
        <v>1197.7846153846151</v>
      </c>
      <c r="X143" s="449"/>
      <c r="Y143" s="450">
        <v>1</v>
      </c>
      <c r="Z143" s="450"/>
      <c r="AA143" s="447"/>
      <c r="AB143" s="451" t="s">
        <v>93</v>
      </c>
      <c r="AC143" s="454">
        <v>210</v>
      </c>
      <c r="AD143" s="453">
        <v>32448</v>
      </c>
      <c r="AE143" s="428" t="s">
        <v>94</v>
      </c>
      <c r="AF143" s="627">
        <v>808.6</v>
      </c>
      <c r="AG143" s="418"/>
      <c r="AH143" s="413"/>
      <c r="AI143" s="414"/>
      <c r="AJ143" s="254"/>
      <c r="AK143" s="254"/>
      <c r="AL143" s="254"/>
      <c r="AM143" s="255"/>
      <c r="AN143" s="415"/>
      <c r="AO143" s="256"/>
      <c r="AP143" s="257"/>
      <c r="AQ143" s="257"/>
      <c r="AR143" s="311"/>
      <c r="AS143" s="347"/>
      <c r="AT143" s="317"/>
      <c r="AU143" s="259"/>
      <c r="AV143" s="264"/>
      <c r="AW143" s="285"/>
      <c r="AX143" s="262"/>
      <c r="AY143" s="259"/>
      <c r="AZ143" s="264"/>
      <c r="BA143" s="285"/>
      <c r="BB143" s="262"/>
      <c r="BC143" s="259"/>
      <c r="BD143" s="264"/>
      <c r="BE143" s="285"/>
      <c r="BF143" s="262"/>
      <c r="BG143" s="357"/>
      <c r="BH143" s="316"/>
      <c r="BI143" s="306"/>
      <c r="BJ143" s="306"/>
      <c r="BK143" s="306"/>
      <c r="BL143" s="306"/>
      <c r="BM143" s="306"/>
      <c r="BN143" s="306"/>
      <c r="BO143" s="282"/>
      <c r="BP143" s="348"/>
      <c r="BQ143" s="419" t="s">
        <v>403</v>
      </c>
      <c r="BR143" s="304"/>
      <c r="BS143" s="304">
        <v>1</v>
      </c>
      <c r="BT143" s="304"/>
      <c r="BU143" s="304"/>
      <c r="BV143" s="304">
        <v>1</v>
      </c>
      <c r="BW143" s="304"/>
      <c r="BX143" s="304"/>
      <c r="BY143" s="304">
        <v>1</v>
      </c>
      <c r="BZ143" s="304">
        <v>0</v>
      </c>
      <c r="CA143" s="563"/>
      <c r="CB143" s="563"/>
      <c r="CC143" s="312"/>
      <c r="CE143" s="563"/>
      <c r="CF143" s="563"/>
      <c r="CG143" s="312"/>
      <c r="CH143" s="407"/>
      <c r="CI143" s="563"/>
      <c r="CJ143" s="563"/>
      <c r="CK143" s="563"/>
      <c r="CL143" s="563"/>
      <c r="CM143" s="563"/>
      <c r="CN143" s="407" t="s">
        <v>787</v>
      </c>
      <c r="CO143" s="562" t="s">
        <v>411</v>
      </c>
      <c r="CP143" s="564" t="s">
        <v>410</v>
      </c>
      <c r="CQ143" s="304" t="s">
        <v>422</v>
      </c>
      <c r="CR143" s="304" t="s">
        <v>54</v>
      </c>
      <c r="CS143" s="564"/>
      <c r="CT143" s="299"/>
      <c r="CU143" s="299"/>
      <c r="CV143" s="299"/>
      <c r="CW143" s="299"/>
      <c r="CX143" s="299"/>
      <c r="CY143" s="299"/>
      <c r="CZ143" s="272" t="s">
        <v>509</v>
      </c>
      <c r="DA143" s="273"/>
      <c r="DB143" s="274"/>
      <c r="DC143" s="275"/>
      <c r="DD143" s="275"/>
      <c r="DE143" s="275"/>
      <c r="DF143" s="275"/>
      <c r="DG143" s="275"/>
      <c r="DH143" s="275"/>
      <c r="DI143" s="275"/>
      <c r="DJ143" s="276"/>
      <c r="DK143" s="271"/>
      <c r="DL143" s="277"/>
      <c r="DM143" s="278"/>
      <c r="DN143" s="278"/>
      <c r="DO143" s="278"/>
      <c r="DP143" s="279"/>
      <c r="DQ143" s="280"/>
      <c r="DS143" s="417">
        <v>20032</v>
      </c>
    </row>
    <row r="144" spans="1:123" s="560" customFormat="1" ht="20.25" customHeight="1">
      <c r="A144" s="551">
        <v>20113</v>
      </c>
      <c r="B144" s="658" t="s">
        <v>416</v>
      </c>
      <c r="C144" s="443" t="s">
        <v>54</v>
      </c>
      <c r="D144" s="443" t="s">
        <v>246</v>
      </c>
      <c r="E144" s="425" t="s">
        <v>89</v>
      </c>
      <c r="F144" s="666" t="s">
        <v>886</v>
      </c>
      <c r="G144" s="666" t="s">
        <v>887</v>
      </c>
      <c r="H144" s="468"/>
      <c r="I144" s="443" t="s">
        <v>247</v>
      </c>
      <c r="J144" s="443" t="s">
        <v>91</v>
      </c>
      <c r="K144" s="443" t="s">
        <v>114</v>
      </c>
      <c r="L144" s="444">
        <v>1</v>
      </c>
      <c r="M144" s="445"/>
      <c r="N144" s="445" t="s">
        <v>271</v>
      </c>
      <c r="O144" s="428"/>
      <c r="P144" s="429">
        <v>4.5</v>
      </c>
      <c r="Q144" s="429">
        <v>3.5</v>
      </c>
      <c r="R144" s="428"/>
      <c r="S144" s="446">
        <v>1994</v>
      </c>
      <c r="T144" s="447">
        <v>1994</v>
      </c>
      <c r="U144" s="447">
        <v>38.336500000000001</v>
      </c>
      <c r="V144" s="447">
        <v>38.336500000000001</v>
      </c>
      <c r="W144" s="448">
        <v>2700</v>
      </c>
      <c r="X144" s="449"/>
      <c r="Y144" s="450">
        <v>1</v>
      </c>
      <c r="Z144" s="450"/>
      <c r="AA144" s="447"/>
      <c r="AB144" s="451"/>
      <c r="AC144" s="454">
        <v>293</v>
      </c>
      <c r="AD144" s="453">
        <v>40848</v>
      </c>
      <c r="AE144" s="428" t="s">
        <v>94</v>
      </c>
      <c r="AF144" s="627">
        <v>229.7</v>
      </c>
      <c r="AG144" s="418"/>
      <c r="AH144" s="413"/>
      <c r="AI144" s="414"/>
      <c r="AJ144" s="254"/>
      <c r="AK144" s="254"/>
      <c r="AL144" s="254"/>
      <c r="AM144" s="255"/>
      <c r="AN144" s="415"/>
      <c r="AO144" s="256"/>
      <c r="AP144" s="257"/>
      <c r="AQ144" s="257"/>
      <c r="AR144" s="311"/>
      <c r="AS144" s="347"/>
      <c r="AT144" s="317"/>
      <c r="AU144" s="259"/>
      <c r="AV144" s="264"/>
      <c r="AW144" s="285"/>
      <c r="AX144" s="262"/>
      <c r="AY144" s="259"/>
      <c r="AZ144" s="264"/>
      <c r="BA144" s="285"/>
      <c r="BB144" s="262"/>
      <c r="BC144" s="259"/>
      <c r="BD144" s="264"/>
      <c r="BE144" s="285"/>
      <c r="BF144" s="262"/>
      <c r="BG144" s="357"/>
      <c r="BH144" s="316"/>
      <c r="BI144" s="306"/>
      <c r="BJ144" s="306"/>
      <c r="BK144" s="306"/>
      <c r="BL144" s="306"/>
      <c r="BM144" s="306"/>
      <c r="BN144" s="306"/>
      <c r="BO144" s="282"/>
      <c r="BP144" s="348"/>
      <c r="BQ144" s="419" t="s">
        <v>403</v>
      </c>
      <c r="BR144" s="304"/>
      <c r="BS144" s="304">
        <v>1</v>
      </c>
      <c r="BT144" s="304"/>
      <c r="BU144" s="304"/>
      <c r="BV144" s="304">
        <v>1</v>
      </c>
      <c r="BW144" s="304"/>
      <c r="BX144" s="304"/>
      <c r="BY144" s="304">
        <v>0</v>
      </c>
      <c r="BZ144" s="304"/>
      <c r="CA144" s="563"/>
      <c r="CB144" s="563"/>
      <c r="CC144" s="312"/>
      <c r="CD144" s="363"/>
      <c r="CE144" s="563"/>
      <c r="CF144" s="563"/>
      <c r="CG144" s="312"/>
      <c r="CH144" s="407"/>
      <c r="CI144" s="563"/>
      <c r="CJ144" s="563"/>
      <c r="CK144" s="563"/>
      <c r="CL144" s="563"/>
      <c r="CM144" s="563"/>
      <c r="CN144" s="407" t="s">
        <v>590</v>
      </c>
      <c r="CO144" s="562"/>
      <c r="CP144" s="564" t="s">
        <v>416</v>
      </c>
      <c r="CQ144" s="304" t="s">
        <v>436</v>
      </c>
      <c r="CR144" s="304" t="s">
        <v>54</v>
      </c>
      <c r="CS144" s="564"/>
      <c r="CT144" s="299"/>
      <c r="CU144" s="299" t="s">
        <v>93</v>
      </c>
      <c r="CV144" s="299"/>
      <c r="CW144" s="299"/>
      <c r="CX144" s="299"/>
      <c r="CY144" s="299"/>
      <c r="CZ144" s="272" t="s">
        <v>93</v>
      </c>
      <c r="DA144" s="273"/>
      <c r="DB144" s="274"/>
      <c r="DC144" s="275"/>
      <c r="DD144" s="275"/>
      <c r="DE144" s="275"/>
      <c r="DF144" s="275"/>
      <c r="DG144" s="275"/>
      <c r="DH144" s="275"/>
      <c r="DI144" s="275"/>
      <c r="DJ144" s="276"/>
      <c r="DK144" s="271"/>
      <c r="DL144" s="277"/>
      <c r="DM144" s="278"/>
      <c r="DN144" s="278"/>
      <c r="DO144" s="278"/>
      <c r="DP144" s="279"/>
      <c r="DQ144" s="280"/>
      <c r="DS144" s="417">
        <v>20113</v>
      </c>
    </row>
    <row r="145" spans="1:123" s="560" customFormat="1" ht="20.25" customHeight="1">
      <c r="A145" s="551">
        <v>20134</v>
      </c>
      <c r="B145" s="658" t="s">
        <v>1486</v>
      </c>
      <c r="C145" s="443" t="s">
        <v>54</v>
      </c>
      <c r="D145" s="443" t="s">
        <v>236</v>
      </c>
      <c r="E145" s="425" t="s">
        <v>89</v>
      </c>
      <c r="F145" s="666" t="s">
        <v>1487</v>
      </c>
      <c r="G145" s="666" t="s">
        <v>1488</v>
      </c>
      <c r="H145" s="468"/>
      <c r="I145" s="443" t="s">
        <v>237</v>
      </c>
      <c r="J145" s="443" t="s">
        <v>1096</v>
      </c>
      <c r="K145" s="443"/>
      <c r="L145" s="444">
        <v>1</v>
      </c>
      <c r="M145" s="445"/>
      <c r="N145" s="445"/>
      <c r="O145" s="428"/>
      <c r="P145" s="429"/>
      <c r="Q145" s="429" t="s">
        <v>1489</v>
      </c>
      <c r="R145" s="428"/>
      <c r="S145" s="446"/>
      <c r="T145" s="447">
        <v>2009</v>
      </c>
      <c r="U145" s="447">
        <v>21.263000000000002</v>
      </c>
      <c r="V145" s="447">
        <v>21.263000000000002</v>
      </c>
      <c r="W145" s="448">
        <v>1157</v>
      </c>
      <c r="X145" s="449"/>
      <c r="Y145" s="450"/>
      <c r="Z145" s="450"/>
      <c r="AA145" s="447"/>
      <c r="AB145" s="451"/>
      <c r="AC145" s="454"/>
      <c r="AD145" s="453">
        <v>41640</v>
      </c>
      <c r="AE145" s="428"/>
      <c r="AF145" s="627">
        <v>167</v>
      </c>
      <c r="AG145" s="418"/>
      <c r="AH145" s="413"/>
      <c r="AI145" s="414"/>
      <c r="AJ145" s="254"/>
      <c r="AK145" s="254"/>
      <c r="AL145" s="254"/>
      <c r="AM145" s="255"/>
      <c r="AN145" s="415"/>
      <c r="AO145" s="256"/>
      <c r="AP145" s="257"/>
      <c r="AQ145" s="257"/>
      <c r="AR145" s="311"/>
      <c r="AS145" s="347"/>
      <c r="AT145" s="317"/>
      <c r="AU145" s="259"/>
      <c r="AV145" s="264"/>
      <c r="AW145" s="285"/>
      <c r="AX145" s="262"/>
      <c r="AY145" s="259"/>
      <c r="AZ145" s="264"/>
      <c r="BA145" s="285"/>
      <c r="BB145" s="262"/>
      <c r="BC145" s="259"/>
      <c r="BD145" s="264"/>
      <c r="BE145" s="285"/>
      <c r="BF145" s="262"/>
      <c r="BG145" s="357"/>
      <c r="BH145" s="316"/>
      <c r="BI145" s="306"/>
      <c r="BJ145" s="306"/>
      <c r="BK145" s="306"/>
      <c r="BL145" s="306"/>
      <c r="BM145" s="306"/>
      <c r="BN145" s="306"/>
      <c r="BO145" s="282"/>
      <c r="BP145" s="348"/>
      <c r="BQ145" s="419" t="s">
        <v>403</v>
      </c>
      <c r="BR145" s="304"/>
      <c r="BS145" s="304">
        <v>1</v>
      </c>
      <c r="BT145" s="304"/>
      <c r="BU145" s="304"/>
      <c r="BV145" s="304">
        <v>1</v>
      </c>
      <c r="BW145" s="304"/>
      <c r="BX145" s="304"/>
      <c r="BY145" s="304"/>
      <c r="BZ145" s="304"/>
      <c r="CA145" s="563"/>
      <c r="CB145" s="563"/>
      <c r="CC145" s="312"/>
      <c r="CD145" s="407"/>
      <c r="CE145" s="563"/>
      <c r="CF145" s="563"/>
      <c r="CG145" s="312"/>
      <c r="CH145" s="407"/>
      <c r="CI145" s="563"/>
      <c r="CJ145" s="563"/>
      <c r="CK145" s="563"/>
      <c r="CL145" s="563"/>
      <c r="CM145" s="563"/>
      <c r="CN145" s="407" t="s">
        <v>1317</v>
      </c>
      <c r="CO145" s="562"/>
      <c r="CP145" s="564" t="s">
        <v>1032</v>
      </c>
      <c r="CQ145" s="304" t="s">
        <v>355</v>
      </c>
      <c r="CR145" s="304" t="s">
        <v>54</v>
      </c>
      <c r="CS145" s="564"/>
      <c r="CT145" s="299"/>
      <c r="CU145" s="299"/>
      <c r="CV145" s="299"/>
      <c r="CW145" s="299"/>
      <c r="CX145" s="299"/>
      <c r="CY145" s="299"/>
      <c r="CZ145" s="272" t="s">
        <v>93</v>
      </c>
      <c r="DA145" s="273"/>
      <c r="DB145" s="274"/>
      <c r="DC145" s="275"/>
      <c r="DD145" s="275"/>
      <c r="DE145" s="275"/>
      <c r="DF145" s="275"/>
      <c r="DG145" s="275"/>
      <c r="DH145" s="275"/>
      <c r="DI145" s="275"/>
      <c r="DJ145" s="276"/>
      <c r="DK145" s="271"/>
      <c r="DL145" s="277"/>
      <c r="DM145" s="278"/>
      <c r="DN145" s="278"/>
      <c r="DO145" s="278"/>
      <c r="DP145" s="279"/>
      <c r="DQ145" s="280"/>
      <c r="DS145" s="417">
        <v>20134</v>
      </c>
    </row>
    <row r="146" spans="1:123" s="560" customFormat="1" ht="20.25" customHeight="1">
      <c r="A146" s="551">
        <v>30005</v>
      </c>
      <c r="B146" s="677" t="s">
        <v>1490</v>
      </c>
      <c r="C146" s="455" t="s">
        <v>56</v>
      </c>
      <c r="D146" s="455" t="s">
        <v>236</v>
      </c>
      <c r="E146" s="425" t="s">
        <v>89</v>
      </c>
      <c r="F146" s="466" t="s">
        <v>1491</v>
      </c>
      <c r="G146" s="455" t="s">
        <v>1492</v>
      </c>
      <c r="H146" s="455"/>
      <c r="I146" s="455" t="s">
        <v>451</v>
      </c>
      <c r="J146" s="455" t="s">
        <v>449</v>
      </c>
      <c r="K146" s="455" t="s">
        <v>114</v>
      </c>
      <c r="L146" s="444">
        <v>1</v>
      </c>
      <c r="M146" s="456"/>
      <c r="N146" s="456"/>
      <c r="O146" s="428"/>
      <c r="P146" s="429">
        <v>4</v>
      </c>
      <c r="Q146" s="429">
        <v>4</v>
      </c>
      <c r="R146" s="473"/>
      <c r="S146" s="474">
        <v>1985</v>
      </c>
      <c r="T146" s="475">
        <v>1985</v>
      </c>
      <c r="U146" s="447">
        <v>56.484400000000001</v>
      </c>
      <c r="V146" s="447">
        <v>56.484400000000001</v>
      </c>
      <c r="W146" s="448"/>
      <c r="X146" s="449"/>
      <c r="Y146" s="460">
        <v>3</v>
      </c>
      <c r="Z146" s="460"/>
      <c r="AA146" s="459"/>
      <c r="AB146" s="461" t="s">
        <v>93</v>
      </c>
      <c r="AC146" s="454">
        <v>3253</v>
      </c>
      <c r="AD146" s="462">
        <v>37135</v>
      </c>
      <c r="AE146" s="438" t="s">
        <v>94</v>
      </c>
      <c r="AF146" s="414">
        <v>256.2</v>
      </c>
      <c r="AG146" s="418"/>
      <c r="AH146" s="413"/>
      <c r="AI146" s="414"/>
      <c r="AJ146" s="254"/>
      <c r="AK146" s="254"/>
      <c r="AL146" s="254"/>
      <c r="AM146" s="255"/>
      <c r="AN146" s="364"/>
      <c r="AO146" s="256"/>
      <c r="AP146" s="310"/>
      <c r="AQ146" s="310"/>
      <c r="AR146" s="265"/>
      <c r="AS146" s="351"/>
      <c r="AT146" s="317"/>
      <c r="AU146" s="259"/>
      <c r="AV146" s="264"/>
      <c r="AW146" s="285"/>
      <c r="AX146" s="262"/>
      <c r="AY146" s="259"/>
      <c r="AZ146" s="264"/>
      <c r="BA146" s="285"/>
      <c r="BB146" s="262"/>
      <c r="BC146" s="259"/>
      <c r="BD146" s="264"/>
      <c r="BE146" s="285"/>
      <c r="BF146" s="262"/>
      <c r="BG146" s="357"/>
      <c r="BH146" s="316"/>
      <c r="BI146" s="306"/>
      <c r="BJ146" s="306"/>
      <c r="BK146" s="306"/>
      <c r="BL146" s="306"/>
      <c r="BM146" s="306"/>
      <c r="BN146" s="419"/>
      <c r="BO146" s="253"/>
      <c r="BP146" s="323"/>
      <c r="BQ146" s="419" t="s">
        <v>403</v>
      </c>
      <c r="BR146" s="422"/>
      <c r="BS146" s="422">
        <v>1</v>
      </c>
      <c r="BT146" s="304"/>
      <c r="BU146" s="304"/>
      <c r="BV146" s="304"/>
      <c r="BW146" s="304"/>
      <c r="BX146" s="422">
        <v>1</v>
      </c>
      <c r="BY146" s="422">
        <v>1</v>
      </c>
      <c r="BZ146" s="304">
        <v>0</v>
      </c>
      <c r="CA146" s="313"/>
      <c r="CB146" s="313"/>
      <c r="CC146" s="313"/>
      <c r="CD146" s="360"/>
      <c r="CE146" s="313"/>
      <c r="CF146" s="313"/>
      <c r="CG146" s="313"/>
      <c r="CH146" s="313"/>
      <c r="CI146" s="313"/>
      <c r="CJ146" s="313"/>
      <c r="CK146" s="85"/>
      <c r="CL146" s="563"/>
      <c r="CM146" s="563"/>
      <c r="CN146" s="407" t="s">
        <v>808</v>
      </c>
      <c r="CO146" s="562"/>
      <c r="CP146" s="353" t="s">
        <v>809</v>
      </c>
      <c r="CQ146" s="304" t="s">
        <v>500</v>
      </c>
      <c r="CR146" s="304" t="s">
        <v>56</v>
      </c>
      <c r="CS146" s="299"/>
      <c r="CT146" s="299"/>
      <c r="CU146" s="299" t="s">
        <v>93</v>
      </c>
      <c r="CV146" s="299"/>
      <c r="CW146" s="299"/>
      <c r="CX146" s="299"/>
      <c r="CY146" s="299"/>
      <c r="CZ146" s="272" t="s">
        <v>509</v>
      </c>
      <c r="DA146" s="273"/>
      <c r="DB146" s="274"/>
      <c r="DC146" s="275"/>
      <c r="DD146" s="275"/>
      <c r="DE146" s="275"/>
      <c r="DF146" s="275"/>
      <c r="DG146" s="275"/>
      <c r="DH146" s="275"/>
      <c r="DI146" s="275"/>
      <c r="DJ146" s="276"/>
      <c r="DK146" s="271"/>
      <c r="DL146" s="277"/>
      <c r="DM146" s="278"/>
      <c r="DN146" s="278"/>
      <c r="DO146" s="278"/>
      <c r="DP146" s="279"/>
      <c r="DQ146" s="280"/>
      <c r="DS146" s="417">
        <v>30005</v>
      </c>
    </row>
    <row r="147" spans="1:123" s="560" customFormat="1" ht="20.25" customHeight="1">
      <c r="A147" s="551">
        <v>30027</v>
      </c>
      <c r="B147" s="677" t="s">
        <v>1493</v>
      </c>
      <c r="C147" s="455" t="s">
        <v>56</v>
      </c>
      <c r="D147" s="455" t="s">
        <v>112</v>
      </c>
      <c r="E147" s="425" t="s">
        <v>89</v>
      </c>
      <c r="F147" s="466" t="s">
        <v>1494</v>
      </c>
      <c r="G147" s="455" t="s">
        <v>903</v>
      </c>
      <c r="H147" s="455"/>
      <c r="I147" s="455" t="s">
        <v>338</v>
      </c>
      <c r="J147" s="455" t="s">
        <v>441</v>
      </c>
      <c r="K147" s="455" t="s">
        <v>114</v>
      </c>
      <c r="L147" s="444">
        <v>0.5</v>
      </c>
      <c r="M147" s="456" t="s">
        <v>442</v>
      </c>
      <c r="N147" s="456"/>
      <c r="O147" s="457"/>
      <c r="P147" s="476" t="s">
        <v>1495</v>
      </c>
      <c r="Q147" s="476"/>
      <c r="R147" s="457"/>
      <c r="S147" s="458">
        <v>1964</v>
      </c>
      <c r="T147" s="459">
        <v>1964</v>
      </c>
      <c r="U147" s="447">
        <v>113.39321000000001</v>
      </c>
      <c r="V147" s="447">
        <v>56.696605000000005</v>
      </c>
      <c r="W147" s="448"/>
      <c r="X147" s="449"/>
      <c r="Y147" s="460"/>
      <c r="Z147" s="460"/>
      <c r="AA147" s="459"/>
      <c r="AB147" s="461" t="s">
        <v>93</v>
      </c>
      <c r="AC147" s="454">
        <v>4982</v>
      </c>
      <c r="AD147" s="462">
        <v>36892</v>
      </c>
      <c r="AE147" s="438" t="s">
        <v>94</v>
      </c>
      <c r="AF147" s="414">
        <v>891</v>
      </c>
      <c r="AG147" s="418"/>
      <c r="AH147" s="413"/>
      <c r="AI147" s="414"/>
      <c r="AJ147" s="254"/>
      <c r="AK147" s="254"/>
      <c r="AL147" s="254"/>
      <c r="AM147" s="255"/>
      <c r="AN147" s="364"/>
      <c r="AO147" s="256"/>
      <c r="AP147" s="310"/>
      <c r="AQ147" s="310"/>
      <c r="AR147" s="351"/>
      <c r="AS147" s="265"/>
      <c r="AT147" s="317"/>
      <c r="AU147" s="259"/>
      <c r="AV147" s="264"/>
      <c r="AW147" s="285"/>
      <c r="AX147" s="262"/>
      <c r="AY147" s="259"/>
      <c r="AZ147" s="264"/>
      <c r="BA147" s="285"/>
      <c r="BB147" s="262"/>
      <c r="BC147" s="259"/>
      <c r="BD147" s="264"/>
      <c r="BE147" s="285"/>
      <c r="BF147" s="262"/>
      <c r="BG147" s="357"/>
      <c r="BH147" s="316"/>
      <c r="BI147" s="306"/>
      <c r="BJ147" s="306"/>
      <c r="BK147" s="306"/>
      <c r="BL147" s="306"/>
      <c r="BM147" s="306"/>
      <c r="BN147" s="419"/>
      <c r="BO147" s="253"/>
      <c r="BP147" s="323"/>
      <c r="BQ147" s="419" t="s">
        <v>403</v>
      </c>
      <c r="BR147" s="422"/>
      <c r="BS147" s="422">
        <v>0.5</v>
      </c>
      <c r="BT147" s="304"/>
      <c r="BU147" s="304"/>
      <c r="BV147" s="304"/>
      <c r="BW147" s="304"/>
      <c r="BX147" s="422">
        <v>1</v>
      </c>
      <c r="BY147" s="422">
        <v>0</v>
      </c>
      <c r="BZ147" s="304">
        <v>0</v>
      </c>
      <c r="CA147" s="313"/>
      <c r="CB147" s="313"/>
      <c r="CC147" s="313"/>
      <c r="CD147" s="360"/>
      <c r="CE147" s="313"/>
      <c r="CF147" s="313"/>
      <c r="CG147" s="313"/>
      <c r="CH147" s="313"/>
      <c r="CI147" s="313"/>
      <c r="CJ147" s="313"/>
      <c r="CK147" s="313"/>
      <c r="CL147" s="313"/>
      <c r="CM147" s="313"/>
      <c r="CN147" s="407" t="s">
        <v>805</v>
      </c>
      <c r="CO147" s="562"/>
      <c r="CP147" s="353" t="s">
        <v>440</v>
      </c>
      <c r="CQ147" s="304" t="s">
        <v>422</v>
      </c>
      <c r="CR147" s="304" t="s">
        <v>56</v>
      </c>
      <c r="CS147" s="324"/>
      <c r="CT147" s="324"/>
      <c r="CU147" s="324" t="s">
        <v>93</v>
      </c>
      <c r="CV147" s="324"/>
      <c r="CW147" s="324"/>
      <c r="CX147" s="324"/>
      <c r="CY147" s="324"/>
      <c r="CZ147" s="272" t="s">
        <v>93</v>
      </c>
      <c r="DA147" s="273"/>
      <c r="DB147" s="274"/>
      <c r="DC147" s="275"/>
      <c r="DD147" s="275"/>
      <c r="DE147" s="275"/>
      <c r="DF147" s="275"/>
      <c r="DG147" s="275"/>
      <c r="DH147" s="275"/>
      <c r="DI147" s="275"/>
      <c r="DJ147" s="276"/>
      <c r="DK147" s="271"/>
      <c r="DL147" s="277"/>
      <c r="DM147" s="278"/>
      <c r="DN147" s="278"/>
      <c r="DO147" s="278"/>
      <c r="DP147" s="279"/>
      <c r="DQ147" s="280"/>
      <c r="DS147" s="417">
        <v>30027</v>
      </c>
    </row>
    <row r="148" spans="1:123" s="560" customFormat="1" ht="20.25" customHeight="1">
      <c r="A148" s="551">
        <v>30034</v>
      </c>
      <c r="B148" s="677" t="s">
        <v>462</v>
      </c>
      <c r="C148" s="455" t="s">
        <v>56</v>
      </c>
      <c r="D148" s="455" t="s">
        <v>246</v>
      </c>
      <c r="E148" s="425" t="s">
        <v>89</v>
      </c>
      <c r="F148" s="466" t="s">
        <v>631</v>
      </c>
      <c r="G148" s="455" t="s">
        <v>1496</v>
      </c>
      <c r="H148" s="455"/>
      <c r="I148" s="455" t="s">
        <v>463</v>
      </c>
      <c r="J148" s="455" t="s">
        <v>449</v>
      </c>
      <c r="K148" s="455" t="s">
        <v>114</v>
      </c>
      <c r="L148" s="444">
        <v>0.5</v>
      </c>
      <c r="M148" s="456" t="s">
        <v>442</v>
      </c>
      <c r="N148" s="456"/>
      <c r="O148" s="457"/>
      <c r="P148" s="463">
        <v>3</v>
      </c>
      <c r="Q148" s="463">
        <v>3</v>
      </c>
      <c r="R148" s="457"/>
      <c r="S148" s="458">
        <v>2001</v>
      </c>
      <c r="T148" s="459">
        <v>2001</v>
      </c>
      <c r="U148" s="447">
        <v>52.495100000000001</v>
      </c>
      <c r="V148" s="447">
        <v>26.24755</v>
      </c>
      <c r="W148" s="448"/>
      <c r="X148" s="449"/>
      <c r="Y148" s="460"/>
      <c r="Z148" s="460"/>
      <c r="AA148" s="459"/>
      <c r="AB148" s="461"/>
      <c r="AC148" s="454">
        <v>2300</v>
      </c>
      <c r="AD148" s="462">
        <v>39356</v>
      </c>
      <c r="AE148" s="438" t="s">
        <v>94</v>
      </c>
      <c r="AF148" s="414">
        <v>164.82499999999999</v>
      </c>
      <c r="AG148" s="418"/>
      <c r="AH148" s="413"/>
      <c r="AI148" s="414"/>
      <c r="AJ148" s="254"/>
      <c r="AK148" s="254"/>
      <c r="AL148" s="254"/>
      <c r="AM148" s="255"/>
      <c r="AN148" s="364"/>
      <c r="AO148" s="256"/>
      <c r="AP148" s="256"/>
      <c r="AQ148" s="310"/>
      <c r="AR148" s="351"/>
      <c r="AS148" s="265"/>
      <c r="AT148" s="317"/>
      <c r="AU148" s="256"/>
      <c r="AV148" s="264"/>
      <c r="AW148" s="285"/>
      <c r="AX148" s="262"/>
      <c r="AY148" s="259"/>
      <c r="AZ148" s="264"/>
      <c r="BA148" s="285"/>
      <c r="BB148" s="262"/>
      <c r="BC148" s="259"/>
      <c r="BD148" s="264"/>
      <c r="BE148" s="285"/>
      <c r="BF148" s="262"/>
      <c r="BG148" s="357"/>
      <c r="BH148" s="316"/>
      <c r="BI148" s="256"/>
      <c r="BJ148" s="306"/>
      <c r="BK148" s="306"/>
      <c r="BL148" s="306"/>
      <c r="BM148" s="306"/>
      <c r="BN148" s="419"/>
      <c r="BO148" s="253"/>
      <c r="BP148" s="323"/>
      <c r="BQ148" s="419" t="s">
        <v>403</v>
      </c>
      <c r="BR148" s="422"/>
      <c r="BS148" s="422">
        <v>0.5</v>
      </c>
      <c r="BT148" s="304"/>
      <c r="BU148" s="304"/>
      <c r="BV148" s="304"/>
      <c r="BW148" s="304"/>
      <c r="BX148" s="422">
        <v>1</v>
      </c>
      <c r="BY148" s="422">
        <v>0</v>
      </c>
      <c r="BZ148" s="304">
        <v>0</v>
      </c>
      <c r="CA148" s="313"/>
      <c r="CB148" s="313"/>
      <c r="CC148" s="313"/>
      <c r="CD148" s="360"/>
      <c r="CE148" s="313"/>
      <c r="CF148" s="313"/>
      <c r="CG148" s="313"/>
      <c r="CH148" s="313"/>
      <c r="CI148" s="313"/>
      <c r="CJ148" s="313"/>
      <c r="CK148" s="313"/>
      <c r="CL148" s="313"/>
      <c r="CM148" s="313"/>
      <c r="CN148" s="560" t="s">
        <v>812</v>
      </c>
      <c r="CO148" s="562"/>
      <c r="CP148" s="353" t="s">
        <v>462</v>
      </c>
      <c r="CQ148" s="304" t="s">
        <v>436</v>
      </c>
      <c r="CR148" s="304" t="s">
        <v>56</v>
      </c>
      <c r="CS148" s="324"/>
      <c r="CT148" s="324"/>
      <c r="CU148" s="324" t="s">
        <v>93</v>
      </c>
      <c r="CV148" s="324"/>
      <c r="CW148" s="324"/>
      <c r="CX148" s="324"/>
      <c r="CY148" s="324"/>
      <c r="CZ148" s="272" t="s">
        <v>93</v>
      </c>
      <c r="DA148" s="273"/>
      <c r="DB148" s="274"/>
      <c r="DC148" s="275"/>
      <c r="DD148" s="275"/>
      <c r="DE148" s="275"/>
      <c r="DF148" s="275"/>
      <c r="DG148" s="275"/>
      <c r="DH148" s="275"/>
      <c r="DI148" s="275"/>
      <c r="DJ148" s="276"/>
      <c r="DK148" s="271"/>
      <c r="DL148" s="277"/>
      <c r="DM148" s="278"/>
      <c r="DN148" s="278"/>
      <c r="DO148" s="278"/>
      <c r="DP148" s="279"/>
      <c r="DQ148" s="280"/>
      <c r="DS148" s="417">
        <v>30034</v>
      </c>
    </row>
    <row r="149" spans="1:123" s="560" customFormat="1" ht="20.25" customHeight="1">
      <c r="A149" s="551">
        <v>30035</v>
      </c>
      <c r="B149" s="681" t="s">
        <v>453</v>
      </c>
      <c r="C149" s="455" t="s">
        <v>56</v>
      </c>
      <c r="D149" s="455" t="s">
        <v>236</v>
      </c>
      <c r="E149" s="425" t="s">
        <v>89</v>
      </c>
      <c r="F149" s="466" t="s">
        <v>630</v>
      </c>
      <c r="G149" s="466" t="s">
        <v>769</v>
      </c>
      <c r="H149" s="455"/>
      <c r="I149" s="455" t="s">
        <v>454</v>
      </c>
      <c r="J149" s="455" t="s">
        <v>446</v>
      </c>
      <c r="K149" s="455" t="s">
        <v>114</v>
      </c>
      <c r="L149" s="444">
        <v>0.5</v>
      </c>
      <c r="M149" s="456" t="s">
        <v>442</v>
      </c>
      <c r="N149" s="456"/>
      <c r="O149" s="457"/>
      <c r="P149" s="463" t="s">
        <v>1495</v>
      </c>
      <c r="Q149" s="463"/>
      <c r="R149" s="457"/>
      <c r="S149" s="458">
        <v>2003</v>
      </c>
      <c r="T149" s="459">
        <v>2003</v>
      </c>
      <c r="U149" s="447">
        <v>61.383300000000006</v>
      </c>
      <c r="V149" s="447">
        <v>30.691650000000003</v>
      </c>
      <c r="W149" s="448"/>
      <c r="X149" s="449"/>
      <c r="Y149" s="460"/>
      <c r="Z149" s="460"/>
      <c r="AA149" s="459"/>
      <c r="AB149" s="461" t="s">
        <v>93</v>
      </c>
      <c r="AC149" s="454">
        <v>3180</v>
      </c>
      <c r="AD149" s="462">
        <v>39356</v>
      </c>
      <c r="AE149" s="438" t="s">
        <v>94</v>
      </c>
      <c r="AF149" s="414">
        <v>248</v>
      </c>
      <c r="AG149" s="418"/>
      <c r="AH149" s="413"/>
      <c r="AI149" s="414"/>
      <c r="AJ149" s="254"/>
      <c r="AK149" s="254"/>
      <c r="AL149" s="254"/>
      <c r="AM149" s="255"/>
      <c r="AN149" s="364"/>
      <c r="AO149" s="256"/>
      <c r="AP149" s="256"/>
      <c r="AQ149" s="310"/>
      <c r="AR149" s="351"/>
      <c r="AS149" s="265"/>
      <c r="AT149" s="317"/>
      <c r="AU149" s="256"/>
      <c r="AV149" s="264"/>
      <c r="AW149" s="285"/>
      <c r="AX149" s="262"/>
      <c r="AY149" s="259"/>
      <c r="AZ149" s="264"/>
      <c r="BA149" s="285"/>
      <c r="BB149" s="262"/>
      <c r="BC149" s="259"/>
      <c r="BD149" s="264"/>
      <c r="BE149" s="285"/>
      <c r="BF149" s="262"/>
      <c r="BG149" s="357"/>
      <c r="BH149" s="316"/>
      <c r="BI149" s="256"/>
      <c r="BJ149" s="306"/>
      <c r="BK149" s="306"/>
      <c r="BL149" s="306"/>
      <c r="BM149" s="306"/>
      <c r="BN149" s="419"/>
      <c r="BO149" s="253"/>
      <c r="BP149" s="323"/>
      <c r="BQ149" s="419" t="s">
        <v>403</v>
      </c>
      <c r="BR149" s="422"/>
      <c r="BS149" s="422">
        <v>0.5</v>
      </c>
      <c r="BT149" s="304"/>
      <c r="BU149" s="304"/>
      <c r="BV149" s="304"/>
      <c r="BW149" s="304"/>
      <c r="BX149" s="422">
        <v>1</v>
      </c>
      <c r="BY149" s="422">
        <v>0</v>
      </c>
      <c r="BZ149" s="304">
        <v>0</v>
      </c>
      <c r="CA149" s="313"/>
      <c r="CB149" s="313"/>
      <c r="CC149" s="313"/>
      <c r="CD149" s="360"/>
      <c r="CE149" s="313"/>
      <c r="CF149" s="313"/>
      <c r="CG149" s="313"/>
      <c r="CH149" s="313"/>
      <c r="CI149" s="313"/>
      <c r="CJ149" s="313"/>
      <c r="CK149" s="313"/>
      <c r="CL149" s="313"/>
      <c r="CM149" s="313"/>
      <c r="CN149" s="560" t="s">
        <v>810</v>
      </c>
      <c r="CO149" s="562"/>
      <c r="CP149" s="353" t="s">
        <v>453</v>
      </c>
      <c r="CQ149" s="304" t="s">
        <v>355</v>
      </c>
      <c r="CR149" s="304" t="s">
        <v>56</v>
      </c>
      <c r="CS149" s="324"/>
      <c r="CT149" s="324"/>
      <c r="CU149" s="324" t="s">
        <v>93</v>
      </c>
      <c r="CV149" s="324"/>
      <c r="CW149" s="324"/>
      <c r="CX149" s="324"/>
      <c r="CY149" s="324"/>
      <c r="CZ149" s="272" t="s">
        <v>93</v>
      </c>
      <c r="DA149" s="273"/>
      <c r="DB149" s="274"/>
      <c r="DC149" s="275"/>
      <c r="DD149" s="275"/>
      <c r="DE149" s="275"/>
      <c r="DF149" s="275"/>
      <c r="DG149" s="275"/>
      <c r="DH149" s="275"/>
      <c r="DI149" s="275"/>
      <c r="DJ149" s="276"/>
      <c r="DK149" s="271"/>
      <c r="DL149" s="277"/>
      <c r="DM149" s="278"/>
      <c r="DN149" s="278"/>
      <c r="DO149" s="278"/>
      <c r="DP149" s="279"/>
      <c r="DQ149" s="280"/>
      <c r="DS149" s="417">
        <v>30035</v>
      </c>
    </row>
    <row r="150" spans="1:123" s="560" customFormat="1" ht="20.25" customHeight="1">
      <c r="A150" s="551">
        <v>30036</v>
      </c>
      <c r="B150" s="681" t="s">
        <v>459</v>
      </c>
      <c r="C150" s="455" t="s">
        <v>56</v>
      </c>
      <c r="D150" s="455" t="s">
        <v>358</v>
      </c>
      <c r="E150" s="425" t="s">
        <v>89</v>
      </c>
      <c r="F150" s="466" t="s">
        <v>1497</v>
      </c>
      <c r="G150" s="466" t="s">
        <v>1498</v>
      </c>
      <c r="H150" s="455"/>
      <c r="I150" s="455" t="s">
        <v>460</v>
      </c>
      <c r="J150" s="455" t="s">
        <v>446</v>
      </c>
      <c r="K150" s="455" t="s">
        <v>114</v>
      </c>
      <c r="L150" s="444">
        <v>0.5</v>
      </c>
      <c r="M150" s="456" t="s">
        <v>442</v>
      </c>
      <c r="N150" s="456"/>
      <c r="O150" s="457"/>
      <c r="P150" s="463">
        <v>3.5</v>
      </c>
      <c r="Q150" s="463">
        <v>4</v>
      </c>
      <c r="R150" s="457"/>
      <c r="S150" s="458">
        <v>1974</v>
      </c>
      <c r="T150" s="459">
        <v>1974</v>
      </c>
      <c r="U150" s="447">
        <v>72.650999999999996</v>
      </c>
      <c r="V150" s="447">
        <v>36.325499999999998</v>
      </c>
      <c r="W150" s="448"/>
      <c r="X150" s="449"/>
      <c r="Y150" s="460"/>
      <c r="Z150" s="460"/>
      <c r="AA150" s="459"/>
      <c r="AB150" s="461" t="s">
        <v>93</v>
      </c>
      <c r="AC150" s="454">
        <v>3429</v>
      </c>
      <c r="AD150" s="462">
        <v>39356</v>
      </c>
      <c r="AE150" s="438" t="s">
        <v>94</v>
      </c>
      <c r="AF150" s="414">
        <v>241</v>
      </c>
      <c r="AG150" s="418"/>
      <c r="AH150" s="413"/>
      <c r="AI150" s="414"/>
      <c r="AJ150" s="254"/>
      <c r="AK150" s="254"/>
      <c r="AL150" s="254"/>
      <c r="AM150" s="255"/>
      <c r="AN150" s="364"/>
      <c r="AO150" s="256"/>
      <c r="AP150" s="256"/>
      <c r="AQ150" s="310"/>
      <c r="AR150" s="351"/>
      <c r="AS150" s="265"/>
      <c r="AT150" s="317"/>
      <c r="AU150" s="256"/>
      <c r="AV150" s="264"/>
      <c r="AW150" s="285"/>
      <c r="AX150" s="262"/>
      <c r="AY150" s="259"/>
      <c r="AZ150" s="264"/>
      <c r="BA150" s="285"/>
      <c r="BB150" s="262"/>
      <c r="BC150" s="259"/>
      <c r="BD150" s="264"/>
      <c r="BE150" s="285"/>
      <c r="BF150" s="262"/>
      <c r="BG150" s="357"/>
      <c r="BH150" s="316"/>
      <c r="BI150" s="256"/>
      <c r="BJ150" s="306"/>
      <c r="BK150" s="306"/>
      <c r="BL150" s="306"/>
      <c r="BM150" s="306"/>
      <c r="BN150" s="419"/>
      <c r="BO150" s="253"/>
      <c r="BP150" s="323"/>
      <c r="BQ150" s="419" t="s">
        <v>403</v>
      </c>
      <c r="BR150" s="422"/>
      <c r="BS150" s="422">
        <v>0.5</v>
      </c>
      <c r="BT150" s="304"/>
      <c r="BU150" s="304"/>
      <c r="BV150" s="304"/>
      <c r="BW150" s="304"/>
      <c r="BX150" s="422">
        <v>1</v>
      </c>
      <c r="BY150" s="422">
        <v>1</v>
      </c>
      <c r="BZ150" s="304">
        <v>0</v>
      </c>
      <c r="CA150" s="313"/>
      <c r="CB150" s="313"/>
      <c r="CC150" s="313"/>
      <c r="CD150" s="360"/>
      <c r="CE150" s="313"/>
      <c r="CF150" s="313"/>
      <c r="CG150" s="313"/>
      <c r="CH150" s="313"/>
      <c r="CI150" s="313"/>
      <c r="CJ150" s="313"/>
      <c r="CK150" s="313"/>
      <c r="CL150" s="313"/>
      <c r="CM150" s="313"/>
      <c r="CN150" s="560" t="s">
        <v>811</v>
      </c>
      <c r="CO150" s="562"/>
      <c r="CP150" s="353" t="s">
        <v>459</v>
      </c>
      <c r="CQ150" s="304" t="s">
        <v>359</v>
      </c>
      <c r="CR150" s="304" t="s">
        <v>56</v>
      </c>
      <c r="CS150" s="324"/>
      <c r="CT150" s="324"/>
      <c r="CU150" s="324" t="s">
        <v>93</v>
      </c>
      <c r="CV150" s="324"/>
      <c r="CW150" s="324"/>
      <c r="CX150" s="324"/>
      <c r="CY150" s="324"/>
      <c r="CZ150" s="272" t="s">
        <v>509</v>
      </c>
      <c r="DA150" s="273"/>
      <c r="DB150" s="274"/>
      <c r="DC150" s="275"/>
      <c r="DD150" s="275"/>
      <c r="DE150" s="275"/>
      <c r="DF150" s="275"/>
      <c r="DG150" s="275"/>
      <c r="DH150" s="275"/>
      <c r="DI150" s="275"/>
      <c r="DJ150" s="276"/>
      <c r="DK150" s="271"/>
      <c r="DL150" s="277"/>
      <c r="DM150" s="278"/>
      <c r="DN150" s="278"/>
      <c r="DO150" s="278"/>
      <c r="DP150" s="279"/>
      <c r="DQ150" s="280"/>
      <c r="DS150" s="417">
        <v>30036</v>
      </c>
    </row>
    <row r="151" spans="1:123" s="560" customFormat="1" ht="20.25" customHeight="1">
      <c r="A151" s="551">
        <v>30038</v>
      </c>
      <c r="B151" s="677" t="s">
        <v>443</v>
      </c>
      <c r="C151" s="455" t="s">
        <v>56</v>
      </c>
      <c r="D151" s="455" t="s">
        <v>112</v>
      </c>
      <c r="E151" s="425" t="s">
        <v>89</v>
      </c>
      <c r="F151" s="466" t="s">
        <v>1499</v>
      </c>
      <c r="G151" s="455" t="s">
        <v>1500</v>
      </c>
      <c r="H151" s="455"/>
      <c r="I151" s="455" t="s">
        <v>427</v>
      </c>
      <c r="J151" s="455" t="s">
        <v>444</v>
      </c>
      <c r="K151" s="455" t="s">
        <v>114</v>
      </c>
      <c r="L151" s="444">
        <v>0.5</v>
      </c>
      <c r="M151" s="456" t="s">
        <v>442</v>
      </c>
      <c r="N151" s="456"/>
      <c r="O151" s="457"/>
      <c r="P151" s="463">
        <v>3.5</v>
      </c>
      <c r="Q151" s="463">
        <v>3.5</v>
      </c>
      <c r="R151" s="457"/>
      <c r="S151" s="458">
        <v>1978</v>
      </c>
      <c r="T151" s="459">
        <v>1978</v>
      </c>
      <c r="U151" s="447">
        <v>62.504599999999996</v>
      </c>
      <c r="V151" s="447">
        <v>31.252299999999998</v>
      </c>
      <c r="W151" s="448"/>
      <c r="X151" s="449"/>
      <c r="Y151" s="460"/>
      <c r="Z151" s="460"/>
      <c r="AA151" s="459"/>
      <c r="AB151" s="461" t="s">
        <v>93</v>
      </c>
      <c r="AC151" s="454">
        <v>3020</v>
      </c>
      <c r="AD151" s="462">
        <v>39356</v>
      </c>
      <c r="AE151" s="438" t="s">
        <v>94</v>
      </c>
      <c r="AF151" s="414">
        <v>272</v>
      </c>
      <c r="AG151" s="418"/>
      <c r="AH151" s="413"/>
      <c r="AI151" s="414"/>
      <c r="AJ151" s="254"/>
      <c r="AK151" s="254"/>
      <c r="AL151" s="254"/>
      <c r="AM151" s="255"/>
      <c r="AN151" s="364"/>
      <c r="AO151" s="256"/>
      <c r="AP151" s="256"/>
      <c r="AQ151" s="310"/>
      <c r="AR151" s="351"/>
      <c r="AS151" s="265"/>
      <c r="AT151" s="317"/>
      <c r="AU151" s="256"/>
      <c r="AV151" s="264"/>
      <c r="AW151" s="285"/>
      <c r="AX151" s="262"/>
      <c r="AY151" s="259"/>
      <c r="AZ151" s="264"/>
      <c r="BA151" s="285"/>
      <c r="BB151" s="262"/>
      <c r="BC151" s="259"/>
      <c r="BD151" s="264"/>
      <c r="BE151" s="285"/>
      <c r="BF151" s="262"/>
      <c r="BG151" s="357"/>
      <c r="BH151" s="316"/>
      <c r="BI151" s="256"/>
      <c r="BJ151" s="306"/>
      <c r="BK151" s="306"/>
      <c r="BL151" s="306"/>
      <c r="BM151" s="306"/>
      <c r="BN151" s="419"/>
      <c r="BO151" s="253"/>
      <c r="BP151" s="323"/>
      <c r="BQ151" s="419" t="s">
        <v>403</v>
      </c>
      <c r="BR151" s="422"/>
      <c r="BS151" s="422">
        <v>0.5</v>
      </c>
      <c r="BT151" s="304"/>
      <c r="BU151" s="304"/>
      <c r="BV151" s="304"/>
      <c r="BW151" s="304"/>
      <c r="BX151" s="422">
        <v>1</v>
      </c>
      <c r="BY151" s="422">
        <v>0</v>
      </c>
      <c r="BZ151" s="304">
        <v>0</v>
      </c>
      <c r="CA151" s="313"/>
      <c r="CB151" s="313"/>
      <c r="CC151" s="313"/>
      <c r="CD151" s="360"/>
      <c r="CE151" s="313"/>
      <c r="CF151" s="313"/>
      <c r="CG151" s="313"/>
      <c r="CH151" s="360"/>
      <c r="CI151" s="313"/>
      <c r="CJ151" s="313"/>
      <c r="CK151" s="313"/>
      <c r="CL151" s="313"/>
      <c r="CM151" s="313"/>
      <c r="CN151" s="407" t="s">
        <v>806</v>
      </c>
      <c r="CO151" s="562"/>
      <c r="CP151" s="85" t="s">
        <v>443</v>
      </c>
      <c r="CQ151" s="304" t="s">
        <v>422</v>
      </c>
      <c r="CR151" s="304" t="s">
        <v>56</v>
      </c>
      <c r="CS151" s="299"/>
      <c r="CT151" s="299"/>
      <c r="CU151" s="299"/>
      <c r="CV151" s="299"/>
      <c r="CW151" s="299"/>
      <c r="CX151" s="299"/>
      <c r="CY151" s="299"/>
      <c r="CZ151" s="272" t="s">
        <v>93</v>
      </c>
      <c r="DA151" s="273"/>
      <c r="DB151" s="274"/>
      <c r="DC151" s="275"/>
      <c r="DD151" s="275"/>
      <c r="DE151" s="275"/>
      <c r="DF151" s="275"/>
      <c r="DG151" s="275"/>
      <c r="DH151" s="275"/>
      <c r="DI151" s="275"/>
      <c r="DJ151" s="276"/>
      <c r="DK151" s="271"/>
      <c r="DL151" s="277"/>
      <c r="DM151" s="278"/>
      <c r="DN151" s="278"/>
      <c r="DO151" s="278"/>
      <c r="DP151" s="279"/>
      <c r="DQ151" s="280"/>
      <c r="DS151" s="417">
        <v>30038</v>
      </c>
    </row>
    <row r="152" spans="1:123" s="560" customFormat="1" ht="20.25" customHeight="1">
      <c r="A152" s="551">
        <v>30039</v>
      </c>
      <c r="B152" s="677" t="s">
        <v>445</v>
      </c>
      <c r="C152" s="455" t="s">
        <v>56</v>
      </c>
      <c r="D152" s="455" t="s">
        <v>112</v>
      </c>
      <c r="E152" s="425" t="s">
        <v>89</v>
      </c>
      <c r="F152" s="466" t="s">
        <v>1501</v>
      </c>
      <c r="G152" s="455" t="s">
        <v>768</v>
      </c>
      <c r="H152" s="455"/>
      <c r="I152" s="455" t="s">
        <v>278</v>
      </c>
      <c r="J152" s="455" t="s">
        <v>446</v>
      </c>
      <c r="K152" s="455" t="s">
        <v>114</v>
      </c>
      <c r="L152" s="444">
        <v>0.5</v>
      </c>
      <c r="M152" s="456" t="s">
        <v>442</v>
      </c>
      <c r="N152" s="456"/>
      <c r="O152" s="457"/>
      <c r="P152" s="463">
        <v>3.5</v>
      </c>
      <c r="Q152" s="463">
        <v>0</v>
      </c>
      <c r="R152" s="457"/>
      <c r="S152" s="458">
        <v>1973</v>
      </c>
      <c r="T152" s="459">
        <v>1973</v>
      </c>
      <c r="U152" s="447">
        <v>60.429300000000005</v>
      </c>
      <c r="V152" s="447">
        <v>30.214650000000002</v>
      </c>
      <c r="W152" s="448"/>
      <c r="X152" s="449"/>
      <c r="Y152" s="460"/>
      <c r="Z152" s="460"/>
      <c r="AA152" s="459"/>
      <c r="AB152" s="461" t="s">
        <v>93</v>
      </c>
      <c r="AC152" s="454">
        <v>2600</v>
      </c>
      <c r="AD152" s="462"/>
      <c r="AE152" s="438" t="s">
        <v>172</v>
      </c>
      <c r="AF152" s="257">
        <v>244.5</v>
      </c>
      <c r="AG152" s="418"/>
      <c r="AH152" s="413"/>
      <c r="AI152" s="414"/>
      <c r="AJ152" s="254"/>
      <c r="AK152" s="254"/>
      <c r="AL152" s="254"/>
      <c r="AM152" s="255"/>
      <c r="AN152" s="364"/>
      <c r="AO152" s="256"/>
      <c r="AP152" s="256"/>
      <c r="AQ152" s="310"/>
      <c r="AR152" s="351"/>
      <c r="AS152" s="265"/>
      <c r="AT152" s="317"/>
      <c r="AU152" s="256"/>
      <c r="AV152" s="264"/>
      <c r="AW152" s="285"/>
      <c r="AX152" s="262"/>
      <c r="AY152" s="259"/>
      <c r="AZ152" s="264"/>
      <c r="BA152" s="285"/>
      <c r="BB152" s="262"/>
      <c r="BC152" s="259"/>
      <c r="BD152" s="264"/>
      <c r="BE152" s="285"/>
      <c r="BF152" s="262"/>
      <c r="BG152" s="357"/>
      <c r="BH152" s="316"/>
      <c r="BI152" s="256"/>
      <c r="BJ152" s="306"/>
      <c r="BK152" s="306"/>
      <c r="BL152" s="306"/>
      <c r="BM152" s="306"/>
      <c r="BN152" s="419"/>
      <c r="BO152" s="253"/>
      <c r="BP152" s="323"/>
      <c r="BQ152" s="419" t="s">
        <v>403</v>
      </c>
      <c r="BR152" s="422"/>
      <c r="BS152" s="422">
        <v>0.5</v>
      </c>
      <c r="BT152" s="304"/>
      <c r="BU152" s="304"/>
      <c r="BV152" s="304"/>
      <c r="BW152" s="304"/>
      <c r="BX152" s="422">
        <v>1</v>
      </c>
      <c r="BY152" s="422">
        <v>0</v>
      </c>
      <c r="BZ152" s="304">
        <v>0</v>
      </c>
      <c r="CA152" s="313"/>
      <c r="CB152" s="313"/>
      <c r="CC152" s="313"/>
      <c r="CD152" s="360"/>
      <c r="CE152" s="313"/>
      <c r="CF152" s="313"/>
      <c r="CG152" s="313"/>
      <c r="CH152" s="360"/>
      <c r="CI152" s="313"/>
      <c r="CJ152" s="313"/>
      <c r="CK152" s="313"/>
      <c r="CL152" s="313"/>
      <c r="CM152" s="313"/>
      <c r="CN152" s="560" t="s">
        <v>807</v>
      </c>
      <c r="CO152" s="562"/>
      <c r="CP152" s="85" t="s">
        <v>445</v>
      </c>
      <c r="CQ152" s="304" t="s">
        <v>422</v>
      </c>
      <c r="CR152" s="304" t="s">
        <v>56</v>
      </c>
      <c r="CS152" s="299"/>
      <c r="CT152" s="299"/>
      <c r="CU152" s="299"/>
      <c r="CV152" s="299"/>
      <c r="CW152" s="299"/>
      <c r="CX152" s="299"/>
      <c r="CY152" s="299"/>
      <c r="CZ152" s="272" t="s">
        <v>93</v>
      </c>
      <c r="DA152" s="273"/>
      <c r="DB152" s="274"/>
      <c r="DC152" s="275"/>
      <c r="DD152" s="275"/>
      <c r="DE152" s="275"/>
      <c r="DF152" s="275"/>
      <c r="DG152" s="275"/>
      <c r="DH152" s="275"/>
      <c r="DI152" s="275"/>
      <c r="DJ152" s="276"/>
      <c r="DK152" s="271"/>
      <c r="DL152" s="277"/>
      <c r="DM152" s="278"/>
      <c r="DN152" s="278"/>
      <c r="DO152" s="278"/>
      <c r="DP152" s="279"/>
      <c r="DQ152" s="280"/>
      <c r="DS152" s="417">
        <v>30039</v>
      </c>
    </row>
    <row r="153" spans="1:123" s="560" customFormat="1" ht="20.25" customHeight="1">
      <c r="A153" s="551">
        <v>30063</v>
      </c>
      <c r="B153" s="677" t="s">
        <v>1502</v>
      </c>
      <c r="C153" s="455" t="s">
        <v>56</v>
      </c>
      <c r="D153" s="455" t="s">
        <v>236</v>
      </c>
      <c r="E153" s="425" t="s">
        <v>89</v>
      </c>
      <c r="F153" s="466" t="s">
        <v>1503</v>
      </c>
      <c r="G153" s="455" t="s">
        <v>1504</v>
      </c>
      <c r="H153" s="455"/>
      <c r="I153" s="455" t="s">
        <v>904</v>
      </c>
      <c r="J153" s="455" t="s">
        <v>449</v>
      </c>
      <c r="K153" s="455" t="s">
        <v>114</v>
      </c>
      <c r="L153" s="444">
        <v>1</v>
      </c>
      <c r="M153" s="456"/>
      <c r="N153" s="456"/>
      <c r="O153" s="457"/>
      <c r="P153" s="463">
        <v>2.5</v>
      </c>
      <c r="Q153" s="463">
        <v>4.5</v>
      </c>
      <c r="R153" s="457"/>
      <c r="S153" s="458">
        <v>1999</v>
      </c>
      <c r="T153" s="459">
        <v>1999</v>
      </c>
      <c r="U153" s="447">
        <v>19.655000000000001</v>
      </c>
      <c r="V153" s="447">
        <v>19.655000000000001</v>
      </c>
      <c r="W153" s="448"/>
      <c r="X153" s="449"/>
      <c r="Y153" s="460"/>
      <c r="Z153" s="460"/>
      <c r="AA153" s="459"/>
      <c r="AB153" s="461" t="s">
        <v>93</v>
      </c>
      <c r="AC153" s="454">
        <v>1000</v>
      </c>
      <c r="AD153" s="462"/>
      <c r="AE153" s="438" t="s">
        <v>94</v>
      </c>
      <c r="AF153" s="414">
        <v>89.6</v>
      </c>
      <c r="AG153" s="418"/>
      <c r="AH153" s="413"/>
      <c r="AI153" s="414"/>
      <c r="AJ153" s="254"/>
      <c r="AK153" s="254"/>
      <c r="AL153" s="254"/>
      <c r="AM153" s="255"/>
      <c r="AN153" s="364"/>
      <c r="AO153" s="256"/>
      <c r="AP153" s="256"/>
      <c r="AQ153" s="310"/>
      <c r="AR153" s="351"/>
      <c r="AS153" s="265"/>
      <c r="AT153" s="317"/>
      <c r="AU153" s="256"/>
      <c r="AV153" s="264"/>
      <c r="AW153" s="285"/>
      <c r="AX153" s="262"/>
      <c r="AY153" s="259"/>
      <c r="AZ153" s="264"/>
      <c r="BA153" s="285"/>
      <c r="BB153" s="262"/>
      <c r="BC153" s="259"/>
      <c r="BD153" s="264"/>
      <c r="BE153" s="285"/>
      <c r="BF153" s="262"/>
      <c r="BG153" s="357"/>
      <c r="BH153" s="316"/>
      <c r="BI153" s="256"/>
      <c r="BJ153" s="306"/>
      <c r="BK153" s="306"/>
      <c r="BL153" s="306"/>
      <c r="BM153" s="306"/>
      <c r="BN153" s="419"/>
      <c r="BO153" s="253"/>
      <c r="BP153" s="323"/>
      <c r="BQ153" s="419" t="s">
        <v>403</v>
      </c>
      <c r="BR153" s="422"/>
      <c r="BS153" s="422">
        <v>1</v>
      </c>
      <c r="BT153" s="304"/>
      <c r="BU153" s="304"/>
      <c r="BV153" s="304"/>
      <c r="BW153" s="304"/>
      <c r="BX153" s="422">
        <v>1</v>
      </c>
      <c r="BY153" s="422">
        <v>1</v>
      </c>
      <c r="BZ153" s="304">
        <v>0</v>
      </c>
      <c r="CA153" s="313"/>
      <c r="CB153" s="313"/>
      <c r="CC153" s="313"/>
      <c r="CD153" s="360"/>
      <c r="CE153" s="313"/>
      <c r="CF153" s="313"/>
      <c r="CG153" s="313"/>
      <c r="CH153" s="313"/>
      <c r="CI153" s="313"/>
      <c r="CJ153" s="313"/>
      <c r="CK153" s="313"/>
      <c r="CL153" s="313"/>
      <c r="CM153" s="313"/>
      <c r="CN153" s="560" t="s">
        <v>1332</v>
      </c>
      <c r="CO153" s="562"/>
      <c r="CP153" s="353" t="s">
        <v>1196</v>
      </c>
      <c r="CQ153" s="304" t="s">
        <v>355</v>
      </c>
      <c r="CR153" s="304" t="s">
        <v>56</v>
      </c>
      <c r="CS153" s="299"/>
      <c r="CT153" s="299"/>
      <c r="CU153" s="299" t="s">
        <v>93</v>
      </c>
      <c r="CV153" s="299"/>
      <c r="CW153" s="299"/>
      <c r="CX153" s="299"/>
      <c r="CY153" s="299"/>
      <c r="CZ153" s="272" t="s">
        <v>509</v>
      </c>
      <c r="DA153" s="273"/>
      <c r="DB153" s="274"/>
      <c r="DC153" s="275"/>
      <c r="DD153" s="275"/>
      <c r="DE153" s="275"/>
      <c r="DF153" s="275"/>
      <c r="DG153" s="275"/>
      <c r="DH153" s="275"/>
      <c r="DI153" s="275"/>
      <c r="DJ153" s="276"/>
      <c r="DK153" s="271"/>
      <c r="DL153" s="277"/>
      <c r="DM153" s="278"/>
      <c r="DN153" s="278"/>
      <c r="DO153" s="278"/>
      <c r="DP153" s="279"/>
      <c r="DQ153" s="280"/>
      <c r="DS153" s="417">
        <v>30063</v>
      </c>
    </row>
    <row r="154" spans="1:123" s="560" customFormat="1" ht="20.25" customHeight="1">
      <c r="A154" s="551">
        <v>30066</v>
      </c>
      <c r="B154" s="677" t="s">
        <v>1505</v>
      </c>
      <c r="C154" s="455" t="s">
        <v>56</v>
      </c>
      <c r="D154" s="455" t="s">
        <v>112</v>
      </c>
      <c r="E154" s="425" t="s">
        <v>89</v>
      </c>
      <c r="F154" s="466" t="s">
        <v>1506</v>
      </c>
      <c r="G154" s="455" t="s">
        <v>1507</v>
      </c>
      <c r="H154" s="455"/>
      <c r="I154" s="455" t="s">
        <v>1419</v>
      </c>
      <c r="J154" s="455" t="s">
        <v>449</v>
      </c>
      <c r="K154" s="455"/>
      <c r="L154" s="444">
        <v>1</v>
      </c>
      <c r="M154" s="456"/>
      <c r="N154" s="456"/>
      <c r="O154" s="457"/>
      <c r="P154" s="463">
        <v>4.5</v>
      </c>
      <c r="Q154" s="463">
        <v>4</v>
      </c>
      <c r="R154" s="457"/>
      <c r="S154" s="458">
        <v>1995</v>
      </c>
      <c r="T154" s="459">
        <v>1995</v>
      </c>
      <c r="U154" s="447">
        <v>15.3146</v>
      </c>
      <c r="V154" s="447">
        <v>15.3146</v>
      </c>
      <c r="W154" s="448"/>
      <c r="X154" s="449"/>
      <c r="Y154" s="460"/>
      <c r="Z154" s="460"/>
      <c r="AA154" s="459"/>
      <c r="AB154" s="461"/>
      <c r="AC154" s="454"/>
      <c r="AD154" s="462"/>
      <c r="AE154" s="438"/>
      <c r="AF154" s="414">
        <v>63</v>
      </c>
      <c r="AG154" s="418"/>
      <c r="AH154" s="413"/>
      <c r="AI154" s="414"/>
      <c r="AJ154" s="254"/>
      <c r="AK154" s="254"/>
      <c r="AL154" s="254"/>
      <c r="AM154" s="255"/>
      <c r="AN154" s="364"/>
      <c r="AO154" s="256"/>
      <c r="AP154" s="256"/>
      <c r="AQ154" s="310"/>
      <c r="AR154" s="351"/>
      <c r="AS154" s="265"/>
      <c r="AT154" s="317"/>
      <c r="AU154" s="256"/>
      <c r="AV154" s="264"/>
      <c r="AW154" s="285"/>
      <c r="AX154" s="262"/>
      <c r="AY154" s="259"/>
      <c r="AZ154" s="264"/>
      <c r="BA154" s="285"/>
      <c r="BB154" s="262"/>
      <c r="BC154" s="259"/>
      <c r="BD154" s="264"/>
      <c r="BE154" s="285"/>
      <c r="BF154" s="262"/>
      <c r="BG154" s="357"/>
      <c r="BH154" s="316"/>
      <c r="BI154" s="256"/>
      <c r="BJ154" s="306"/>
      <c r="BK154" s="306"/>
      <c r="BL154" s="306"/>
      <c r="BM154" s="306"/>
      <c r="BN154" s="419"/>
      <c r="BO154" s="253"/>
      <c r="BP154" s="323"/>
      <c r="BQ154" s="419" t="s">
        <v>403</v>
      </c>
      <c r="BR154" s="422"/>
      <c r="BS154" s="422">
        <v>1</v>
      </c>
      <c r="BT154" s="304"/>
      <c r="BU154" s="304"/>
      <c r="BV154" s="304"/>
      <c r="BW154" s="304"/>
      <c r="BX154" s="422">
        <v>1</v>
      </c>
      <c r="BY154" s="422"/>
      <c r="BZ154" s="304"/>
      <c r="CA154" s="313"/>
      <c r="CB154" s="313"/>
      <c r="CC154" s="313"/>
      <c r="CD154" s="360"/>
      <c r="CE154" s="313"/>
      <c r="CF154" s="313"/>
      <c r="CG154" s="313"/>
      <c r="CH154" s="313"/>
      <c r="CI154" s="313"/>
      <c r="CJ154" s="313"/>
      <c r="CK154" s="313"/>
      <c r="CL154" s="313"/>
      <c r="CM154" s="313"/>
      <c r="CO154" s="562"/>
      <c r="CP154" s="353"/>
      <c r="CQ154" s="304"/>
      <c r="CR154" s="304"/>
      <c r="CS154" s="324"/>
      <c r="CT154" s="324"/>
      <c r="CU154" s="324"/>
      <c r="CV154" s="324"/>
      <c r="CW154" s="324"/>
      <c r="CX154" s="324"/>
      <c r="CY154" s="324"/>
      <c r="CZ154" s="272"/>
      <c r="DA154" s="273"/>
      <c r="DB154" s="274"/>
      <c r="DC154" s="275"/>
      <c r="DD154" s="275"/>
      <c r="DE154" s="275"/>
      <c r="DF154" s="275"/>
      <c r="DG154" s="275"/>
      <c r="DH154" s="275"/>
      <c r="DI154" s="275"/>
      <c r="DJ154" s="276"/>
      <c r="DK154" s="271"/>
      <c r="DL154" s="277"/>
      <c r="DM154" s="278"/>
      <c r="DN154" s="278"/>
      <c r="DO154" s="278"/>
      <c r="DP154" s="279"/>
      <c r="DQ154" s="280"/>
      <c r="DS154" s="417">
        <v>30066</v>
      </c>
    </row>
    <row r="155" spans="1:123" s="560" customFormat="1" ht="20.25" customHeight="1">
      <c r="A155" s="551">
        <v>30068</v>
      </c>
      <c r="B155" s="677" t="s">
        <v>1508</v>
      </c>
      <c r="C155" s="455" t="s">
        <v>56</v>
      </c>
      <c r="D155" s="455" t="s">
        <v>112</v>
      </c>
      <c r="E155" s="425" t="s">
        <v>89</v>
      </c>
      <c r="F155" s="466" t="s">
        <v>1509</v>
      </c>
      <c r="G155" s="455" t="s">
        <v>1510</v>
      </c>
      <c r="H155" s="455"/>
      <c r="I155" s="455"/>
      <c r="J155" s="455"/>
      <c r="K155" s="455"/>
      <c r="L155" s="444"/>
      <c r="M155" s="456"/>
      <c r="N155" s="456"/>
      <c r="O155" s="457"/>
      <c r="P155" s="463">
        <v>3</v>
      </c>
      <c r="Q155" s="463">
        <v>4</v>
      </c>
      <c r="R155" s="457"/>
      <c r="S155" s="458">
        <v>1983</v>
      </c>
      <c r="T155" s="459">
        <v>1983</v>
      </c>
      <c r="U155" s="447">
        <v>18.21332</v>
      </c>
      <c r="V155" s="447">
        <v>0</v>
      </c>
      <c r="W155" s="448"/>
      <c r="X155" s="449"/>
      <c r="Y155" s="460"/>
      <c r="Z155" s="460"/>
      <c r="AA155" s="459"/>
      <c r="AB155" s="461"/>
      <c r="AC155" s="454"/>
      <c r="AD155" s="462"/>
      <c r="AE155" s="438"/>
      <c r="AF155" s="414">
        <v>98.9</v>
      </c>
      <c r="AG155" s="418"/>
      <c r="AH155" s="413"/>
      <c r="AI155" s="414"/>
      <c r="AJ155" s="254"/>
      <c r="AK155" s="254"/>
      <c r="AL155" s="254"/>
      <c r="AM155" s="255"/>
      <c r="AN155" s="364"/>
      <c r="AO155" s="256"/>
      <c r="AP155" s="256"/>
      <c r="AQ155" s="310"/>
      <c r="AR155" s="351"/>
      <c r="AS155" s="265"/>
      <c r="AT155" s="317"/>
      <c r="AU155" s="256"/>
      <c r="AV155" s="264"/>
      <c r="AW155" s="285"/>
      <c r="AX155" s="262"/>
      <c r="AY155" s="259"/>
      <c r="AZ155" s="264"/>
      <c r="BA155" s="285"/>
      <c r="BB155" s="262"/>
      <c r="BC155" s="259"/>
      <c r="BD155" s="264"/>
      <c r="BE155" s="285"/>
      <c r="BF155" s="262"/>
      <c r="BG155" s="357"/>
      <c r="BH155" s="316"/>
      <c r="BI155" s="256"/>
      <c r="BJ155" s="306"/>
      <c r="BK155" s="306"/>
      <c r="BL155" s="306"/>
      <c r="BM155" s="306"/>
      <c r="BN155" s="419"/>
      <c r="BO155" s="253"/>
      <c r="BP155" s="323"/>
      <c r="BQ155" s="419" t="s">
        <v>403</v>
      </c>
      <c r="BR155" s="422"/>
      <c r="BS155" s="422">
        <v>1</v>
      </c>
      <c r="BT155" s="304"/>
      <c r="BU155" s="304"/>
      <c r="BV155" s="304"/>
      <c r="BW155" s="304"/>
      <c r="BX155" s="422">
        <v>1</v>
      </c>
      <c r="BY155" s="422"/>
      <c r="BZ155" s="304"/>
      <c r="CA155" s="313"/>
      <c r="CB155" s="313"/>
      <c r="CC155" s="313"/>
      <c r="CD155" s="360"/>
      <c r="CE155" s="313"/>
      <c r="CF155" s="313"/>
      <c r="CG155" s="313"/>
      <c r="CH155" s="313"/>
      <c r="CI155" s="313"/>
      <c r="CJ155" s="313"/>
      <c r="CK155" s="313"/>
      <c r="CL155" s="313"/>
      <c r="CM155" s="313"/>
      <c r="CO155" s="562"/>
      <c r="CP155" s="353"/>
      <c r="CQ155" s="304"/>
      <c r="CR155" s="304"/>
      <c r="CS155" s="299"/>
      <c r="CT155" s="299"/>
      <c r="CU155" s="299"/>
      <c r="CV155" s="299"/>
      <c r="CW155" s="299"/>
      <c r="CX155" s="299"/>
      <c r="CY155" s="299"/>
      <c r="CZ155" s="272"/>
      <c r="DA155" s="273"/>
      <c r="DB155" s="274"/>
      <c r="DC155" s="275"/>
      <c r="DD155" s="275"/>
      <c r="DE155" s="275"/>
      <c r="DF155" s="275"/>
      <c r="DG155" s="275"/>
      <c r="DH155" s="275"/>
      <c r="DI155" s="275"/>
      <c r="DJ155" s="276"/>
      <c r="DK155" s="271"/>
      <c r="DL155" s="277"/>
      <c r="DM155" s="278"/>
      <c r="DN155" s="278"/>
      <c r="DO155" s="278"/>
      <c r="DP155" s="279"/>
      <c r="DQ155" s="280"/>
      <c r="DS155" s="417">
        <v>30068</v>
      </c>
    </row>
    <row r="156" spans="1:123" s="560" customFormat="1" ht="20.25" customHeight="1">
      <c r="A156" s="580">
        <v>30070</v>
      </c>
      <c r="B156" s="682" t="s">
        <v>1511</v>
      </c>
      <c r="C156" s="573" t="s">
        <v>56</v>
      </c>
      <c r="D156" s="573" t="s">
        <v>246</v>
      </c>
      <c r="E156" s="425" t="s">
        <v>89</v>
      </c>
      <c r="F156" s="581" t="s">
        <v>1512</v>
      </c>
      <c r="G156" s="573" t="s">
        <v>1513</v>
      </c>
      <c r="H156" s="573"/>
      <c r="I156" s="573"/>
      <c r="J156" s="573"/>
      <c r="K156" s="573"/>
      <c r="L156" s="582"/>
      <c r="M156" s="583"/>
      <c r="N156" s="583"/>
      <c r="O156" s="457"/>
      <c r="P156" s="463"/>
      <c r="Q156" s="463"/>
      <c r="R156" s="584"/>
      <c r="S156" s="585">
        <v>1983</v>
      </c>
      <c r="T156" s="586">
        <v>1983</v>
      </c>
      <c r="U156" s="587">
        <v>16.349</v>
      </c>
      <c r="V156" s="587">
        <v>0</v>
      </c>
      <c r="W156" s="588"/>
      <c r="X156" s="589"/>
      <c r="Y156" s="590"/>
      <c r="Z156" s="590"/>
      <c r="AA156" s="586"/>
      <c r="AB156" s="591"/>
      <c r="AC156" s="592"/>
      <c r="AD156" s="593"/>
      <c r="AE156" s="594"/>
      <c r="AF156" s="597">
        <v>74.48</v>
      </c>
      <c r="AG156" s="595"/>
      <c r="AH156" s="596"/>
      <c r="AI156" s="597"/>
      <c r="AJ156" s="598"/>
      <c r="AK156" s="598"/>
      <c r="AL156" s="598"/>
      <c r="AM156" s="599"/>
      <c r="AN156" s="600"/>
      <c r="AO156" s="601"/>
      <c r="AP156" s="601"/>
      <c r="AQ156" s="602"/>
      <c r="AR156" s="603"/>
      <c r="AS156" s="604"/>
      <c r="AT156" s="605"/>
      <c r="AU156" s="601"/>
      <c r="AV156" s="606"/>
      <c r="AW156" s="607"/>
      <c r="AX156" s="608"/>
      <c r="AY156" s="609"/>
      <c r="AZ156" s="606"/>
      <c r="BA156" s="607"/>
      <c r="BB156" s="608"/>
      <c r="BC156" s="609"/>
      <c r="BD156" s="606"/>
      <c r="BE156" s="607"/>
      <c r="BF156" s="608"/>
      <c r="BG156" s="610"/>
      <c r="BH156" s="611"/>
      <c r="BI156" s="601"/>
      <c r="BJ156" s="612"/>
      <c r="BK156" s="612"/>
      <c r="BL156" s="612"/>
      <c r="BM156" s="612"/>
      <c r="BN156" s="613"/>
      <c r="BO156" s="558"/>
      <c r="BP156" s="614"/>
      <c r="BQ156" s="613" t="s">
        <v>403</v>
      </c>
      <c r="BR156" s="370"/>
      <c r="BS156" s="370">
        <v>1</v>
      </c>
      <c r="BT156" s="574"/>
      <c r="BU156" s="574"/>
      <c r="BV156" s="574"/>
      <c r="BW156" s="574"/>
      <c r="BX156" s="370">
        <v>1</v>
      </c>
      <c r="BY156" s="370"/>
      <c r="BZ156" s="574"/>
      <c r="CA156" s="576"/>
      <c r="CB156" s="576"/>
      <c r="CC156" s="576"/>
      <c r="CD156" s="615"/>
      <c r="CE156" s="576"/>
      <c r="CF156" s="576"/>
      <c r="CG156" s="576"/>
      <c r="CH156" s="576"/>
      <c r="CI156" s="576"/>
      <c r="CJ156" s="576"/>
      <c r="CK156" s="576"/>
      <c r="CL156" s="576"/>
      <c r="CM156" s="576"/>
      <c r="CO156" s="568"/>
      <c r="CP156" s="616"/>
      <c r="CQ156" s="574"/>
      <c r="CR156" s="574"/>
      <c r="CS156" s="373"/>
      <c r="CT156" s="373"/>
      <c r="CU156" s="373"/>
      <c r="CV156" s="373"/>
      <c r="CW156" s="373"/>
      <c r="CX156" s="373"/>
      <c r="CY156" s="373"/>
      <c r="CZ156" s="374"/>
      <c r="DA156" s="375"/>
      <c r="DB156" s="376"/>
      <c r="DC156" s="377"/>
      <c r="DD156" s="377"/>
      <c r="DE156" s="377"/>
      <c r="DF156" s="377"/>
      <c r="DG156" s="377"/>
      <c r="DH156" s="377"/>
      <c r="DI156" s="377"/>
      <c r="DJ156" s="579"/>
      <c r="DK156" s="386"/>
      <c r="DL156" s="380"/>
      <c r="DM156" s="381"/>
      <c r="DN156" s="381"/>
      <c r="DO156" s="381"/>
      <c r="DP156" s="378"/>
      <c r="DQ156" s="382"/>
      <c r="DS156" s="617"/>
    </row>
    <row r="157" spans="1:123" s="407" customFormat="1" ht="20.25" customHeight="1">
      <c r="B157" s="669" t="s">
        <v>1329</v>
      </c>
      <c r="F157" s="669"/>
      <c r="G157" s="669"/>
      <c r="N157" s="295"/>
      <c r="O157" s="349"/>
      <c r="P157" s="350">
        <v>2</v>
      </c>
      <c r="Q157" s="350">
        <v>2.5</v>
      </c>
      <c r="T157" s="365"/>
      <c r="U157" s="398">
        <v>82943.404280000817</v>
      </c>
      <c r="V157" s="397">
        <v>65194.494665833881</v>
      </c>
      <c r="W157" s="366"/>
      <c r="AF157" s="365">
        <v>15057.64269129517</v>
      </c>
      <c r="AI157" s="367"/>
      <c r="AM157" s="368"/>
      <c r="AN157" s="295"/>
      <c r="AO157" s="368"/>
      <c r="AW157" s="369"/>
      <c r="BA157" s="369"/>
      <c r="BE157" s="369"/>
      <c r="BO157" s="365"/>
      <c r="BP157" s="288"/>
      <c r="BS157" s="370"/>
      <c r="CP157" s="371"/>
      <c r="CQ157" s="372"/>
      <c r="CR157" s="372"/>
      <c r="CS157" s="372"/>
      <c r="CT157" s="373"/>
      <c r="CU157" s="373"/>
      <c r="CV157" s="373"/>
      <c r="CW157" s="373"/>
      <c r="CX157" s="373"/>
      <c r="CY157" s="373"/>
      <c r="CZ157" s="374"/>
      <c r="DA157" s="375"/>
      <c r="DB157" s="376"/>
      <c r="DC157" s="377"/>
      <c r="DD157" s="377"/>
      <c r="DE157" s="377"/>
      <c r="DF157" s="377"/>
      <c r="DG157" s="377"/>
      <c r="DH157" s="377"/>
      <c r="DI157" s="377"/>
      <c r="DJ157" s="378"/>
      <c r="DK157" s="379"/>
      <c r="DL157" s="380"/>
      <c r="DM157" s="381"/>
      <c r="DN157" s="381"/>
      <c r="DO157" s="381"/>
      <c r="DP157" s="378"/>
      <c r="DQ157" s="382"/>
    </row>
    <row r="158" spans="1:123" s="407" customFormat="1" ht="20.25" customHeight="1">
      <c r="B158" s="678" t="s">
        <v>508</v>
      </c>
      <c r="C158" s="399"/>
      <c r="D158" s="399"/>
      <c r="E158" s="399"/>
      <c r="F158" s="669"/>
      <c r="G158" s="669"/>
      <c r="I158" s="399"/>
      <c r="J158" s="399"/>
      <c r="N158" s="295"/>
      <c r="U158" s="400">
        <v>81972.322400000834</v>
      </c>
      <c r="V158" s="401">
        <v>18393.882610833884</v>
      </c>
      <c r="W158" s="366">
        <v>-224056.11738916612</v>
      </c>
      <c r="AF158" s="365"/>
      <c r="AI158" s="367"/>
      <c r="AM158" s="368"/>
      <c r="AN158" s="295"/>
      <c r="AO158" s="368"/>
      <c r="AW158" s="369"/>
      <c r="BA158" s="369"/>
      <c r="BE158" s="369"/>
      <c r="BO158" s="365"/>
      <c r="BP158" s="288"/>
      <c r="BS158" s="370"/>
      <c r="CP158" s="371"/>
      <c r="CQ158" s="372"/>
      <c r="CR158" s="372"/>
      <c r="CS158" s="372"/>
      <c r="CT158" s="373"/>
      <c r="CU158" s="373"/>
      <c r="CV158" s="373"/>
      <c r="CW158" s="373"/>
      <c r="CX158" s="373"/>
      <c r="CY158" s="373"/>
      <c r="CZ158" s="374"/>
      <c r="DA158" s="375"/>
      <c r="DB158" s="376"/>
      <c r="DC158" s="377"/>
      <c r="DD158" s="377"/>
      <c r="DE158" s="377"/>
      <c r="DF158" s="377"/>
      <c r="DG158" s="377"/>
      <c r="DH158" s="377"/>
      <c r="DI158" s="377"/>
      <c r="DJ158" s="378"/>
      <c r="DK158" s="379"/>
      <c r="DL158" s="380"/>
      <c r="DM158" s="381"/>
      <c r="DN158" s="381"/>
      <c r="DO158" s="381"/>
      <c r="DP158" s="378"/>
      <c r="DQ158" s="382"/>
    </row>
    <row r="159" spans="1:123" s="406" customFormat="1" ht="20.25" customHeight="1">
      <c r="B159" s="670"/>
      <c r="F159" s="670"/>
      <c r="G159" s="670"/>
      <c r="N159" s="383"/>
      <c r="O159" s="407"/>
      <c r="P159" s="407"/>
      <c r="Q159" s="407"/>
      <c r="V159" s="406">
        <v>242450</v>
      </c>
      <c r="W159" s="384"/>
      <c r="AF159" s="365"/>
      <c r="AG159" s="407"/>
      <c r="AH159" s="407"/>
      <c r="AI159" s="367"/>
      <c r="AJ159" s="407"/>
      <c r="AK159" s="407"/>
      <c r="AL159" s="407"/>
      <c r="AM159" s="368"/>
      <c r="AN159" s="295"/>
      <c r="AO159" s="368"/>
      <c r="AP159" s="407"/>
      <c r="AQ159" s="407"/>
      <c r="AR159" s="407"/>
      <c r="AS159" s="407"/>
      <c r="AT159" s="407"/>
      <c r="AU159" s="407"/>
      <c r="AV159" s="407"/>
      <c r="AW159" s="369"/>
      <c r="AX159" s="407"/>
      <c r="AY159" s="407"/>
      <c r="AZ159" s="407"/>
      <c r="BA159" s="369"/>
      <c r="BB159" s="407"/>
      <c r="BC159" s="407"/>
      <c r="BD159" s="407"/>
      <c r="BE159" s="369"/>
      <c r="BF159" s="407"/>
      <c r="BG159" s="407"/>
      <c r="BH159" s="407"/>
      <c r="BI159" s="407"/>
      <c r="BJ159" s="407"/>
      <c r="BK159" s="407"/>
      <c r="BL159" s="407"/>
      <c r="BM159" s="407"/>
      <c r="BN159" s="407"/>
      <c r="BO159" s="365"/>
      <c r="BP159" s="288"/>
      <c r="BQ159" s="407"/>
      <c r="BR159" s="407"/>
      <c r="BS159" s="370"/>
      <c r="BT159" s="407"/>
      <c r="BU159" s="407"/>
      <c r="BV159" s="407"/>
      <c r="BW159" s="407"/>
      <c r="BX159" s="407"/>
      <c r="BY159" s="407"/>
      <c r="BZ159" s="407"/>
      <c r="CA159" s="407"/>
      <c r="CB159" s="407"/>
      <c r="CC159" s="407"/>
      <c r="CD159" s="407"/>
      <c r="CE159" s="407"/>
      <c r="CF159" s="407"/>
      <c r="CG159" s="407"/>
      <c r="CH159" s="407"/>
      <c r="CI159" s="407"/>
      <c r="CJ159" s="407"/>
      <c r="CK159" s="407"/>
      <c r="CL159" s="407"/>
      <c r="CM159" s="407"/>
      <c r="CN159" s="407"/>
      <c r="CO159" s="407"/>
      <c r="CP159" s="371"/>
      <c r="CQ159" s="372"/>
      <c r="CR159" s="372"/>
      <c r="CS159" s="372"/>
      <c r="CT159" s="373"/>
      <c r="CU159" s="373"/>
      <c r="CV159" s="373"/>
      <c r="CW159" s="373"/>
      <c r="CX159" s="373"/>
      <c r="CY159" s="373"/>
      <c r="CZ159" s="374"/>
      <c r="DA159" s="375"/>
      <c r="DB159" s="376"/>
      <c r="DC159" s="377"/>
      <c r="DD159" s="377"/>
      <c r="DE159" s="377"/>
      <c r="DF159" s="377"/>
      <c r="DG159" s="377"/>
      <c r="DH159" s="377"/>
      <c r="DI159" s="377"/>
      <c r="DJ159" s="378"/>
      <c r="DK159" s="379"/>
      <c r="DL159" s="380"/>
      <c r="DM159" s="381"/>
      <c r="DN159" s="381"/>
      <c r="DO159" s="381"/>
      <c r="DP159" s="378"/>
      <c r="DQ159" s="382"/>
      <c r="DR159" s="407"/>
      <c r="DS159" s="407"/>
    </row>
    <row r="160" spans="1:123" s="406" customFormat="1" ht="20.25" customHeight="1">
      <c r="B160" s="385" t="s">
        <v>464</v>
      </c>
      <c r="F160" s="670"/>
      <c r="G160" s="670"/>
      <c r="N160" s="383"/>
      <c r="V160" s="402">
        <v>18151.432610833883</v>
      </c>
      <c r="W160" s="384"/>
      <c r="AF160" s="365"/>
      <c r="AG160" s="407"/>
      <c r="AH160" s="407"/>
      <c r="AI160" s="367"/>
      <c r="AJ160" s="407"/>
      <c r="AK160" s="407"/>
      <c r="AL160" s="407"/>
      <c r="AM160" s="368"/>
      <c r="AN160" s="295"/>
      <c r="AO160" s="368"/>
      <c r="AP160" s="407"/>
      <c r="AQ160" s="407"/>
      <c r="AR160" s="407"/>
      <c r="AS160" s="407"/>
      <c r="AT160" s="407"/>
      <c r="AU160" s="407"/>
      <c r="AV160" s="407"/>
      <c r="AW160" s="369"/>
      <c r="AX160" s="407"/>
      <c r="AY160" s="407"/>
      <c r="AZ160" s="407"/>
      <c r="BA160" s="369"/>
      <c r="BB160" s="407"/>
      <c r="BC160" s="407"/>
      <c r="BD160" s="407"/>
      <c r="BE160" s="369"/>
      <c r="BF160" s="407"/>
      <c r="BG160" s="407"/>
      <c r="BH160" s="407"/>
      <c r="BI160" s="407"/>
      <c r="BJ160" s="407"/>
      <c r="BK160" s="407"/>
      <c r="BL160" s="407"/>
      <c r="BM160" s="407"/>
      <c r="BN160" s="407"/>
      <c r="BO160" s="365"/>
      <c r="BP160" s="288"/>
      <c r="BQ160" s="407"/>
      <c r="BR160" s="407"/>
      <c r="BS160" s="407"/>
      <c r="BT160" s="407"/>
      <c r="BU160" s="407"/>
      <c r="BV160" s="407"/>
      <c r="BW160" s="407"/>
      <c r="BX160" s="407"/>
      <c r="BY160" s="407"/>
      <c r="BZ160" s="407"/>
      <c r="CA160" s="407"/>
      <c r="CB160" s="407"/>
      <c r="CC160" s="407"/>
      <c r="CD160" s="407"/>
      <c r="CE160" s="407"/>
      <c r="CF160" s="407"/>
      <c r="CG160" s="407"/>
      <c r="CH160" s="407"/>
      <c r="CI160" s="407"/>
      <c r="CJ160" s="407"/>
      <c r="CK160" s="407"/>
      <c r="CL160" s="407"/>
      <c r="CM160" s="407"/>
      <c r="CN160" s="407"/>
      <c r="CO160" s="407"/>
      <c r="CP160" s="371"/>
      <c r="CQ160" s="372"/>
      <c r="CR160" s="372"/>
      <c r="CS160" s="372"/>
      <c r="CT160" s="373"/>
      <c r="CU160" s="373"/>
      <c r="CV160" s="373"/>
      <c r="CW160" s="373"/>
      <c r="CX160" s="373"/>
      <c r="CY160" s="373"/>
      <c r="CZ160" s="374"/>
      <c r="DA160" s="375"/>
      <c r="DB160" s="376"/>
      <c r="DC160" s="377"/>
      <c r="DD160" s="377"/>
      <c r="DE160" s="377"/>
      <c r="DF160" s="377"/>
      <c r="DG160" s="377"/>
      <c r="DH160" s="377"/>
      <c r="DI160" s="377"/>
      <c r="DJ160" s="378"/>
      <c r="DK160" s="379"/>
      <c r="DL160" s="380"/>
      <c r="DM160" s="381"/>
      <c r="DN160" s="381"/>
      <c r="DO160" s="381"/>
      <c r="DP160" s="378"/>
      <c r="DQ160" s="382"/>
      <c r="DR160" s="407"/>
      <c r="DS160" s="407"/>
    </row>
    <row r="161" spans="1:123" s="406" customFormat="1" ht="20.25" customHeight="1">
      <c r="B161" s="386" t="s">
        <v>1408</v>
      </c>
      <c r="F161" s="670"/>
      <c r="G161" s="670"/>
      <c r="N161" s="383"/>
      <c r="W161" s="384"/>
      <c r="AF161" s="365"/>
      <c r="AG161" s="407"/>
      <c r="AH161" s="407"/>
      <c r="AI161" s="367"/>
      <c r="AJ161" s="407"/>
      <c r="AK161" s="407"/>
      <c r="AL161" s="407"/>
      <c r="AM161" s="368"/>
      <c r="AN161" s="295"/>
      <c r="AO161" s="368"/>
      <c r="AP161" s="407"/>
      <c r="AQ161" s="407"/>
      <c r="AR161" s="407"/>
      <c r="AS161" s="407"/>
      <c r="AT161" s="407"/>
      <c r="AU161" s="407"/>
      <c r="AV161" s="407"/>
      <c r="AW161" s="369"/>
      <c r="AX161" s="407"/>
      <c r="AY161" s="407"/>
      <c r="AZ161" s="407"/>
      <c r="BA161" s="369"/>
      <c r="BB161" s="407"/>
      <c r="BC161" s="407"/>
      <c r="BD161" s="407"/>
      <c r="BE161" s="369"/>
      <c r="BF161" s="407"/>
      <c r="BG161" s="407"/>
      <c r="BH161" s="407"/>
      <c r="BI161" s="407"/>
      <c r="BJ161" s="407"/>
      <c r="BK161" s="407"/>
      <c r="BL161" s="407"/>
      <c r="BM161" s="407"/>
      <c r="BN161" s="407"/>
      <c r="BO161" s="365"/>
      <c r="BP161" s="288"/>
      <c r="BQ161" s="407"/>
      <c r="BR161" s="407"/>
      <c r="BS161" s="407"/>
      <c r="BT161" s="407"/>
      <c r="BU161" s="407"/>
      <c r="BV161" s="407"/>
      <c r="BW161" s="407"/>
      <c r="BX161" s="407"/>
      <c r="BY161" s="407"/>
      <c r="BZ161" s="407"/>
      <c r="CA161" s="407"/>
      <c r="CB161" s="407"/>
      <c r="CC161" s="407"/>
      <c r="CD161" s="407"/>
      <c r="CE161" s="407"/>
      <c r="CF161" s="407"/>
      <c r="CG161" s="407"/>
      <c r="CH161" s="407"/>
      <c r="CI161" s="407"/>
      <c r="CJ161" s="407"/>
      <c r="CK161" s="407"/>
      <c r="CL161" s="407"/>
      <c r="CM161" s="407"/>
      <c r="CN161" s="407"/>
      <c r="CO161" s="407"/>
      <c r="CP161" s="371"/>
      <c r="CQ161" s="372"/>
      <c r="CR161" s="372"/>
      <c r="CS161" s="372"/>
      <c r="CT161" s="373"/>
      <c r="CU161" s="373"/>
      <c r="CV161" s="373"/>
      <c r="CW161" s="373"/>
      <c r="CX161" s="373"/>
      <c r="CY161" s="373"/>
      <c r="CZ161" s="374"/>
      <c r="DA161" s="375"/>
      <c r="DB161" s="376"/>
      <c r="DC161" s="377"/>
      <c r="DD161" s="377"/>
      <c r="DE161" s="377"/>
      <c r="DF161" s="377"/>
      <c r="DG161" s="377"/>
      <c r="DH161" s="377"/>
      <c r="DI161" s="377"/>
      <c r="DJ161" s="378"/>
      <c r="DK161" s="379"/>
      <c r="DL161" s="380"/>
      <c r="DM161" s="381"/>
      <c r="DN161" s="381"/>
      <c r="DO161" s="381"/>
      <c r="DP161" s="378"/>
      <c r="DQ161" s="382"/>
      <c r="DR161" s="407"/>
      <c r="DS161" s="407"/>
    </row>
    <row r="162" spans="1:123" s="406" customFormat="1" ht="20.25" customHeight="1">
      <c r="B162" s="386" t="s">
        <v>465</v>
      </c>
      <c r="F162" s="670"/>
      <c r="G162" s="670"/>
      <c r="N162" s="383"/>
      <c r="W162" s="384"/>
      <c r="AF162" s="365"/>
      <c r="AG162" s="407"/>
      <c r="AH162" s="407"/>
      <c r="AI162" s="367"/>
      <c r="AJ162" s="407"/>
      <c r="AK162" s="407"/>
      <c r="AL162" s="407"/>
      <c r="AM162" s="368"/>
      <c r="AN162" s="295"/>
      <c r="AO162" s="368"/>
      <c r="AP162" s="407"/>
      <c r="AQ162" s="407"/>
      <c r="AR162" s="407"/>
      <c r="AS162" s="407"/>
      <c r="AT162" s="407"/>
      <c r="AU162" s="407"/>
      <c r="AV162" s="407"/>
      <c r="AW162" s="369"/>
      <c r="AX162" s="407"/>
      <c r="AY162" s="407"/>
      <c r="AZ162" s="407"/>
      <c r="BA162" s="369"/>
      <c r="BB162" s="407"/>
      <c r="BC162" s="407"/>
      <c r="BD162" s="407"/>
      <c r="BE162" s="369"/>
      <c r="BF162" s="407"/>
      <c r="BG162" s="407"/>
      <c r="BH162" s="407"/>
      <c r="BI162" s="407"/>
      <c r="BJ162" s="407"/>
      <c r="BK162" s="407"/>
      <c r="BL162" s="407"/>
      <c r="BM162" s="407"/>
      <c r="BN162" s="407"/>
      <c r="BO162" s="365"/>
      <c r="BP162" s="288"/>
      <c r="BQ162" s="407"/>
      <c r="BR162" s="407"/>
      <c r="BS162" s="407"/>
      <c r="BT162" s="407"/>
      <c r="BU162" s="407"/>
      <c r="BV162" s="407"/>
      <c r="BW162" s="407"/>
      <c r="BX162" s="407"/>
      <c r="BY162" s="407"/>
      <c r="BZ162" s="407"/>
      <c r="CA162" s="407"/>
      <c r="CB162" s="407"/>
      <c r="CC162" s="407"/>
      <c r="CD162" s="407"/>
      <c r="CE162" s="407"/>
      <c r="CF162" s="407"/>
      <c r="CG162" s="407"/>
      <c r="CH162" s="407"/>
      <c r="CI162" s="407"/>
      <c r="CJ162" s="407"/>
      <c r="CK162" s="407"/>
      <c r="CL162" s="407"/>
      <c r="CM162" s="407"/>
      <c r="CN162" s="407"/>
      <c r="CO162" s="407"/>
      <c r="CP162" s="371"/>
      <c r="CQ162" s="372"/>
      <c r="CR162" s="372"/>
      <c r="CS162" s="372"/>
      <c r="CT162" s="373"/>
      <c r="CU162" s="373"/>
      <c r="CV162" s="373"/>
      <c r="CW162" s="373"/>
      <c r="CX162" s="373"/>
      <c r="CY162" s="373"/>
      <c r="CZ162" s="374"/>
      <c r="DA162" s="375"/>
      <c r="DB162" s="376"/>
      <c r="DC162" s="377"/>
      <c r="DD162" s="377"/>
      <c r="DE162" s="377"/>
      <c r="DF162" s="377"/>
      <c r="DG162" s="377"/>
      <c r="DH162" s="377"/>
      <c r="DI162" s="377"/>
      <c r="DJ162" s="378"/>
      <c r="DK162" s="379"/>
      <c r="DL162" s="380"/>
      <c r="DM162" s="381"/>
      <c r="DN162" s="381"/>
      <c r="DO162" s="381"/>
      <c r="DP162" s="378"/>
      <c r="DQ162" s="382"/>
      <c r="DR162" s="407"/>
      <c r="DS162" s="407"/>
    </row>
    <row r="163" spans="1:123" s="406" customFormat="1" ht="20.25" customHeight="1">
      <c r="B163" s="386" t="s">
        <v>466</v>
      </c>
      <c r="F163" s="670"/>
      <c r="G163" s="670"/>
      <c r="N163" s="383"/>
      <c r="W163" s="384"/>
      <c r="AF163" s="365"/>
      <c r="AG163" s="407"/>
      <c r="AH163" s="407"/>
      <c r="AI163" s="367"/>
      <c r="AJ163" s="407"/>
      <c r="AK163" s="407"/>
      <c r="AL163" s="407"/>
      <c r="AM163" s="368"/>
      <c r="AN163" s="295"/>
      <c r="AO163" s="368"/>
      <c r="AP163" s="407"/>
      <c r="AQ163" s="407"/>
      <c r="AR163" s="407"/>
      <c r="AS163" s="407"/>
      <c r="AT163" s="407"/>
      <c r="AU163" s="407"/>
      <c r="AV163" s="407"/>
      <c r="AW163" s="369"/>
      <c r="AX163" s="407"/>
      <c r="AY163" s="407"/>
      <c r="AZ163" s="407"/>
      <c r="BA163" s="369"/>
      <c r="BB163" s="407"/>
      <c r="BC163" s="407"/>
      <c r="BD163" s="407"/>
      <c r="BE163" s="369"/>
      <c r="BF163" s="407"/>
      <c r="BG163" s="407"/>
      <c r="BH163" s="407"/>
      <c r="BI163" s="407"/>
      <c r="BJ163" s="407"/>
      <c r="BK163" s="407"/>
      <c r="BL163" s="407"/>
      <c r="BM163" s="407"/>
      <c r="BN163" s="407"/>
      <c r="BO163" s="365"/>
      <c r="BP163" s="288"/>
      <c r="BQ163" s="407"/>
      <c r="BR163" s="407"/>
      <c r="BS163" s="407"/>
      <c r="BT163" s="407"/>
      <c r="BU163" s="407"/>
      <c r="BV163" s="407"/>
      <c r="BW163" s="407"/>
      <c r="BX163" s="407"/>
      <c r="BY163" s="407"/>
      <c r="BZ163" s="407"/>
      <c r="CA163" s="407"/>
      <c r="CB163" s="407"/>
      <c r="CC163" s="407"/>
      <c r="CD163" s="407"/>
      <c r="CE163" s="407"/>
      <c r="CF163" s="407"/>
      <c r="CG163" s="407"/>
      <c r="CH163" s="407"/>
      <c r="CI163" s="407"/>
      <c r="CJ163" s="407"/>
      <c r="CK163" s="407"/>
      <c r="CL163" s="407"/>
      <c r="CM163" s="407"/>
      <c r="CN163" s="407"/>
      <c r="CO163" s="407"/>
      <c r="CP163" s="371"/>
      <c r="CQ163" s="372"/>
      <c r="CR163" s="372"/>
      <c r="CS163" s="372"/>
      <c r="CT163" s="373"/>
      <c r="CU163" s="373"/>
      <c r="CV163" s="373"/>
      <c r="CW163" s="373"/>
      <c r="CX163" s="373"/>
      <c r="CY163" s="373"/>
      <c r="CZ163" s="374"/>
      <c r="DA163" s="375"/>
      <c r="DB163" s="376"/>
      <c r="DC163" s="377"/>
      <c r="DD163" s="377"/>
      <c r="DE163" s="377"/>
      <c r="DF163" s="377"/>
      <c r="DG163" s="377"/>
      <c r="DH163" s="377"/>
      <c r="DI163" s="377"/>
      <c r="DJ163" s="378"/>
      <c r="DK163" s="379"/>
      <c r="DL163" s="380"/>
      <c r="DM163" s="381"/>
      <c r="DN163" s="381"/>
      <c r="DO163" s="381"/>
      <c r="DP163" s="378"/>
      <c r="DQ163" s="382"/>
      <c r="DR163" s="407"/>
      <c r="DS163" s="407"/>
    </row>
    <row r="164" spans="1:123" s="406" customFormat="1" ht="20.25" customHeight="1">
      <c r="B164" s="386" t="s">
        <v>467</v>
      </c>
      <c r="F164" s="670"/>
      <c r="G164" s="670"/>
      <c r="N164" s="383"/>
      <c r="W164" s="384"/>
      <c r="AF164" s="365"/>
      <c r="AG164" s="407"/>
      <c r="AH164" s="407"/>
      <c r="AI164" s="367"/>
      <c r="AJ164" s="407"/>
      <c r="AK164" s="407"/>
      <c r="AL164" s="407"/>
      <c r="AM164" s="368"/>
      <c r="AN164" s="295"/>
      <c r="AO164" s="368"/>
      <c r="AP164" s="407"/>
      <c r="AQ164" s="407"/>
      <c r="AR164" s="407"/>
      <c r="AS164" s="407"/>
      <c r="AT164" s="407"/>
      <c r="AU164" s="407"/>
      <c r="AV164" s="407"/>
      <c r="AW164" s="369"/>
      <c r="AX164" s="407"/>
      <c r="AY164" s="407"/>
      <c r="AZ164" s="407"/>
      <c r="BA164" s="369"/>
      <c r="BB164" s="407"/>
      <c r="BC164" s="407"/>
      <c r="BD164" s="407"/>
      <c r="BE164" s="369"/>
      <c r="BF164" s="407"/>
      <c r="BG164" s="407"/>
      <c r="BH164" s="407"/>
      <c r="BI164" s="407"/>
      <c r="BJ164" s="407"/>
      <c r="BK164" s="407"/>
      <c r="BL164" s="407"/>
      <c r="BM164" s="407"/>
      <c r="BN164" s="407"/>
      <c r="BO164" s="365"/>
      <c r="BP164" s="288"/>
      <c r="BQ164" s="407"/>
      <c r="BR164" s="407"/>
      <c r="BS164" s="407"/>
      <c r="BT164" s="407"/>
      <c r="BU164" s="407"/>
      <c r="BV164" s="407"/>
      <c r="BW164" s="407"/>
      <c r="BX164" s="407"/>
      <c r="BY164" s="407"/>
      <c r="BZ164" s="407"/>
      <c r="CA164" s="407"/>
      <c r="CB164" s="407"/>
      <c r="CC164" s="407"/>
      <c r="CD164" s="407"/>
      <c r="CE164" s="407"/>
      <c r="CF164" s="407"/>
      <c r="CG164" s="407"/>
      <c r="CH164" s="407"/>
      <c r="CI164" s="407"/>
      <c r="CJ164" s="407"/>
      <c r="CK164" s="407"/>
      <c r="CL164" s="407"/>
      <c r="CM164" s="407"/>
      <c r="CN164" s="407"/>
      <c r="CO164" s="407"/>
      <c r="CP164" s="371"/>
      <c r="CQ164" s="372"/>
      <c r="CR164" s="372"/>
      <c r="CS164" s="372"/>
      <c r="CT164" s="373"/>
      <c r="CU164" s="373"/>
      <c r="CV164" s="373"/>
      <c r="CW164" s="373"/>
      <c r="CX164" s="373"/>
      <c r="CY164" s="373"/>
      <c r="CZ164" s="374"/>
      <c r="DA164" s="375"/>
      <c r="DB164" s="376"/>
      <c r="DC164" s="377"/>
      <c r="DD164" s="377"/>
      <c r="DE164" s="377"/>
      <c r="DF164" s="377"/>
      <c r="DG164" s="377"/>
      <c r="DH164" s="377"/>
      <c r="DI164" s="377"/>
      <c r="DJ164" s="378"/>
      <c r="DK164" s="379"/>
      <c r="DL164" s="380"/>
      <c r="DM164" s="381"/>
      <c r="DN164" s="381"/>
      <c r="DO164" s="381"/>
      <c r="DP164" s="378"/>
      <c r="DQ164" s="382"/>
      <c r="DR164" s="407"/>
      <c r="DS164" s="407"/>
    </row>
    <row r="165" spans="1:123" s="406" customFormat="1" ht="20.25" customHeight="1">
      <c r="B165" s="386" t="s">
        <v>468</v>
      </c>
      <c r="F165" s="670"/>
      <c r="G165" s="670"/>
      <c r="N165" s="383"/>
      <c r="W165" s="384"/>
      <c r="AF165" s="365"/>
      <c r="AG165" s="407"/>
      <c r="AH165" s="407"/>
      <c r="AI165" s="367"/>
      <c r="AJ165" s="407"/>
      <c r="AK165" s="407"/>
      <c r="AL165" s="407"/>
      <c r="AM165" s="368"/>
      <c r="AN165" s="295"/>
      <c r="AO165" s="368"/>
      <c r="AP165" s="407"/>
      <c r="AQ165" s="407"/>
      <c r="AR165" s="407"/>
      <c r="AS165" s="407"/>
      <c r="AT165" s="407"/>
      <c r="AU165" s="407"/>
      <c r="AV165" s="407"/>
      <c r="AW165" s="369"/>
      <c r="AX165" s="407"/>
      <c r="AY165" s="407"/>
      <c r="AZ165" s="407"/>
      <c r="BA165" s="369"/>
      <c r="BB165" s="407"/>
      <c r="BC165" s="407"/>
      <c r="BD165" s="407"/>
      <c r="BE165" s="369"/>
      <c r="BF165" s="407"/>
      <c r="BG165" s="407"/>
      <c r="BH165" s="407"/>
      <c r="BI165" s="407"/>
      <c r="BJ165" s="407"/>
      <c r="BK165" s="407"/>
      <c r="BL165" s="407"/>
      <c r="BM165" s="407"/>
      <c r="BN165" s="407"/>
      <c r="BO165" s="365"/>
      <c r="BP165" s="288"/>
      <c r="BQ165" s="407"/>
      <c r="BR165" s="407"/>
      <c r="BS165" s="407"/>
      <c r="BT165" s="407"/>
      <c r="BU165" s="407"/>
      <c r="BV165" s="407"/>
      <c r="BW165" s="407"/>
      <c r="BX165" s="407"/>
      <c r="BY165" s="407"/>
      <c r="BZ165" s="407"/>
      <c r="CA165" s="407"/>
      <c r="CB165" s="407"/>
      <c r="CC165" s="407"/>
      <c r="CD165" s="407"/>
      <c r="CE165" s="407"/>
      <c r="CF165" s="407"/>
      <c r="CG165" s="407"/>
      <c r="CH165" s="407"/>
      <c r="CI165" s="407"/>
      <c r="CJ165" s="407"/>
      <c r="CK165" s="407"/>
      <c r="CL165" s="407"/>
      <c r="CM165" s="407"/>
      <c r="CN165" s="407"/>
      <c r="CO165" s="407"/>
      <c r="CP165" s="371"/>
      <c r="CQ165" s="372"/>
      <c r="CR165" s="372"/>
      <c r="CS165" s="372"/>
      <c r="CT165" s="373"/>
      <c r="CU165" s="373"/>
      <c r="CV165" s="373"/>
      <c r="CW165" s="373"/>
      <c r="CX165" s="373"/>
      <c r="CY165" s="373"/>
      <c r="CZ165" s="374"/>
      <c r="DA165" s="375"/>
      <c r="DB165" s="376"/>
      <c r="DC165" s="377"/>
      <c r="DD165" s="377"/>
      <c r="DE165" s="377"/>
      <c r="DF165" s="377"/>
      <c r="DG165" s="377"/>
      <c r="DH165" s="377"/>
      <c r="DI165" s="377"/>
      <c r="DJ165" s="378"/>
      <c r="DK165" s="379"/>
      <c r="DL165" s="380"/>
      <c r="DM165" s="381"/>
      <c r="DN165" s="381"/>
      <c r="DO165" s="381"/>
      <c r="DP165" s="378"/>
      <c r="DQ165" s="382"/>
      <c r="DR165" s="407"/>
      <c r="DS165" s="407"/>
    </row>
    <row r="166" spans="1:123" s="406" customFormat="1" ht="20.25" customHeight="1">
      <c r="B166" s="386" t="s">
        <v>469</v>
      </c>
      <c r="F166" s="670"/>
      <c r="G166" s="670"/>
      <c r="N166" s="383"/>
      <c r="W166" s="384"/>
      <c r="AF166" s="365"/>
      <c r="AG166" s="407"/>
      <c r="AH166" s="407"/>
      <c r="AI166" s="367"/>
      <c r="AJ166" s="407"/>
      <c r="AK166" s="407"/>
      <c r="AL166" s="407"/>
      <c r="AM166" s="368"/>
      <c r="AN166" s="295"/>
      <c r="AO166" s="368"/>
      <c r="AP166" s="407"/>
      <c r="AQ166" s="407"/>
      <c r="AR166" s="407"/>
      <c r="AS166" s="407"/>
      <c r="AT166" s="407"/>
      <c r="AU166" s="407"/>
      <c r="AV166" s="407"/>
      <c r="AW166" s="369"/>
      <c r="AX166" s="407"/>
      <c r="AY166" s="407"/>
      <c r="AZ166" s="407"/>
      <c r="BA166" s="369"/>
      <c r="BB166" s="407"/>
      <c r="BC166" s="407"/>
      <c r="BD166" s="407"/>
      <c r="BE166" s="369"/>
      <c r="BF166" s="407"/>
      <c r="BG166" s="407"/>
      <c r="BH166" s="407"/>
      <c r="BI166" s="407"/>
      <c r="BJ166" s="407"/>
      <c r="BK166" s="407"/>
      <c r="BL166" s="407"/>
      <c r="BM166" s="407"/>
      <c r="BN166" s="407"/>
      <c r="BO166" s="365"/>
      <c r="BP166" s="288"/>
      <c r="BQ166" s="407"/>
      <c r="BR166" s="407"/>
      <c r="BS166" s="407"/>
      <c r="BT166" s="407"/>
      <c r="BU166" s="407"/>
      <c r="BV166" s="407"/>
      <c r="BW166" s="407"/>
      <c r="BX166" s="407"/>
      <c r="BY166" s="407"/>
      <c r="BZ166" s="407"/>
      <c r="CA166" s="407"/>
      <c r="CB166" s="407"/>
      <c r="CC166" s="407"/>
      <c r="CD166" s="407"/>
      <c r="CE166" s="407"/>
      <c r="CF166" s="407"/>
      <c r="CG166" s="407"/>
      <c r="CH166" s="407"/>
      <c r="CI166" s="407"/>
      <c r="CJ166" s="407"/>
      <c r="CK166" s="407"/>
      <c r="CL166" s="407"/>
      <c r="CM166" s="407"/>
      <c r="CN166" s="407"/>
      <c r="CO166" s="407"/>
      <c r="CP166" s="371"/>
      <c r="CQ166" s="372"/>
      <c r="CR166" s="372"/>
      <c r="CS166" s="372"/>
      <c r="CT166" s="373"/>
      <c r="CU166" s="373"/>
      <c r="CV166" s="373"/>
      <c r="CW166" s="373"/>
      <c r="CX166" s="373"/>
      <c r="CY166" s="373"/>
      <c r="CZ166" s="374"/>
      <c r="DA166" s="375"/>
      <c r="DB166" s="376"/>
      <c r="DC166" s="377"/>
      <c r="DD166" s="377"/>
      <c r="DE166" s="377"/>
      <c r="DF166" s="377"/>
      <c r="DG166" s="377"/>
      <c r="DH166" s="377"/>
      <c r="DI166" s="377"/>
      <c r="DJ166" s="378"/>
      <c r="DK166" s="379"/>
      <c r="DL166" s="380"/>
      <c r="DM166" s="381"/>
      <c r="DN166" s="381"/>
      <c r="DO166" s="381"/>
      <c r="DP166" s="378"/>
      <c r="DQ166" s="382"/>
      <c r="DR166" s="407"/>
      <c r="DS166" s="407"/>
    </row>
    <row r="167" spans="1:123" s="406" customFormat="1" ht="20.25" customHeight="1">
      <c r="B167" s="386" t="s">
        <v>470</v>
      </c>
      <c r="F167" s="670"/>
      <c r="G167" s="670"/>
      <c r="N167" s="383"/>
      <c r="W167" s="384"/>
      <c r="AF167" s="365"/>
      <c r="AG167" s="407"/>
      <c r="AH167" s="407"/>
      <c r="AI167" s="367"/>
      <c r="AJ167" s="407"/>
      <c r="AK167" s="407"/>
      <c r="AL167" s="407"/>
      <c r="AM167" s="368"/>
      <c r="AN167" s="295"/>
      <c r="AO167" s="368"/>
      <c r="AP167" s="407"/>
      <c r="AQ167" s="407"/>
      <c r="AR167" s="407"/>
      <c r="AS167" s="407"/>
      <c r="AT167" s="407"/>
      <c r="AU167" s="407"/>
      <c r="AV167" s="407"/>
      <c r="AW167" s="369"/>
      <c r="AX167" s="407"/>
      <c r="AY167" s="407"/>
      <c r="AZ167" s="407"/>
      <c r="BA167" s="369"/>
      <c r="BB167" s="407"/>
      <c r="BC167" s="407"/>
      <c r="BD167" s="407"/>
      <c r="BE167" s="369"/>
      <c r="BF167" s="407"/>
      <c r="BG167" s="407"/>
      <c r="BH167" s="407"/>
      <c r="BI167" s="407"/>
      <c r="BJ167" s="407"/>
      <c r="BK167" s="407"/>
      <c r="BL167" s="407"/>
      <c r="BM167" s="407"/>
      <c r="BN167" s="407"/>
      <c r="BO167" s="365"/>
      <c r="BP167" s="288"/>
      <c r="BQ167" s="407"/>
      <c r="BR167" s="407"/>
      <c r="BS167" s="407"/>
      <c r="BT167" s="407"/>
      <c r="BU167" s="407"/>
      <c r="BV167" s="407"/>
      <c r="BW167" s="407"/>
      <c r="BX167" s="407"/>
      <c r="BY167" s="407"/>
      <c r="BZ167" s="407"/>
      <c r="CA167" s="407"/>
      <c r="CB167" s="407"/>
      <c r="CC167" s="407"/>
      <c r="CD167" s="407"/>
      <c r="CE167" s="407"/>
      <c r="CF167" s="407"/>
      <c r="CG167" s="407"/>
      <c r="CH167" s="407"/>
      <c r="CI167" s="407"/>
      <c r="CJ167" s="407"/>
      <c r="CK167" s="407"/>
      <c r="CL167" s="407"/>
      <c r="CM167" s="407"/>
      <c r="CN167" s="407"/>
      <c r="CO167" s="407"/>
      <c r="CP167" s="371"/>
      <c r="CQ167" s="372"/>
      <c r="CR167" s="372"/>
      <c r="CS167" s="372"/>
      <c r="CT167" s="373"/>
      <c r="CU167" s="373"/>
      <c r="CV167" s="373"/>
      <c r="CW167" s="373"/>
      <c r="CX167" s="373"/>
      <c r="CY167" s="373"/>
      <c r="CZ167" s="374"/>
      <c r="DA167" s="375"/>
      <c r="DB167" s="376"/>
      <c r="DC167" s="377"/>
      <c r="DD167" s="377"/>
      <c r="DE167" s="377"/>
      <c r="DF167" s="377"/>
      <c r="DG167" s="377"/>
      <c r="DH167" s="377"/>
      <c r="DI167" s="377"/>
      <c r="DJ167" s="378"/>
      <c r="DK167" s="379"/>
      <c r="DL167" s="380"/>
      <c r="DM167" s="381"/>
      <c r="DN167" s="381"/>
      <c r="DO167" s="381"/>
      <c r="DP167" s="378"/>
      <c r="DQ167" s="382"/>
      <c r="DR167" s="407"/>
      <c r="DS167" s="407"/>
    </row>
    <row r="168" spans="1:123" ht="20.25" customHeight="1">
      <c r="B168" s="386" t="s">
        <v>471</v>
      </c>
      <c r="O168" s="406"/>
      <c r="P168" s="406"/>
      <c r="Q168" s="406"/>
      <c r="AF168" s="686"/>
      <c r="AG168" s="560"/>
      <c r="AH168" s="560"/>
      <c r="AI168" s="622"/>
      <c r="AJ168" s="560"/>
      <c r="AK168" s="560"/>
      <c r="AL168" s="560"/>
      <c r="AM168" s="368"/>
      <c r="AN168" s="267"/>
      <c r="AO168" s="623"/>
      <c r="AP168" s="560"/>
      <c r="AQ168" s="560"/>
      <c r="AR168" s="560"/>
      <c r="AS168" s="560"/>
      <c r="AT168" s="560"/>
      <c r="AU168" s="560"/>
      <c r="AV168" s="560"/>
      <c r="AW168" s="624"/>
      <c r="AX168" s="560"/>
      <c r="AY168" s="560"/>
      <c r="AZ168" s="560"/>
      <c r="BA168" s="624"/>
      <c r="BB168" s="560"/>
      <c r="BC168" s="560"/>
      <c r="BD168" s="560"/>
      <c r="BE168" s="624"/>
      <c r="BF168" s="560"/>
      <c r="BG168" s="560"/>
      <c r="BH168" s="560"/>
      <c r="BI168" s="560"/>
      <c r="BJ168" s="560"/>
      <c r="BK168" s="560"/>
      <c r="BL168" s="560"/>
      <c r="BM168" s="560"/>
      <c r="BN168" s="560"/>
      <c r="BO168" s="686"/>
      <c r="BP168" s="289"/>
      <c r="BQ168" s="560"/>
      <c r="BR168" s="560"/>
      <c r="BS168" s="560"/>
      <c r="BT168" s="560"/>
      <c r="BU168" s="560"/>
      <c r="BV168" s="560"/>
      <c r="BW168" s="560"/>
      <c r="BX168" s="560"/>
      <c r="BY168" s="560"/>
      <c r="BZ168" s="560"/>
      <c r="CA168" s="560"/>
      <c r="CB168" s="560"/>
      <c r="CC168" s="560"/>
      <c r="CD168" s="560"/>
      <c r="CE168" s="560"/>
      <c r="CF168" s="560"/>
      <c r="CG168" s="560"/>
      <c r="CH168" s="560"/>
      <c r="CI168" s="560"/>
      <c r="CJ168" s="560"/>
      <c r="CK168" s="560"/>
      <c r="CL168" s="560"/>
      <c r="CM168" s="560"/>
      <c r="CN168" s="560"/>
      <c r="CO168" s="560"/>
      <c r="CP168" s="625"/>
      <c r="CQ168" s="560"/>
      <c r="CR168" s="560"/>
      <c r="CS168" s="560"/>
      <c r="CT168" s="560"/>
      <c r="CU168" s="560"/>
      <c r="CV168" s="560"/>
      <c r="CW168" s="560"/>
      <c r="CX168" s="560"/>
      <c r="CY168" s="560"/>
      <c r="CZ168" s="560"/>
      <c r="DA168" s="560"/>
      <c r="DB168" s="560"/>
      <c r="DC168" s="560"/>
      <c r="DD168" s="560"/>
      <c r="DE168" s="560"/>
      <c r="DF168" s="560"/>
      <c r="DG168" s="560"/>
      <c r="DH168" s="560"/>
      <c r="DI168" s="560"/>
      <c r="DJ168" s="560"/>
      <c r="DK168" s="560"/>
      <c r="DL168" s="560"/>
      <c r="DM168" s="560"/>
      <c r="DN168" s="560"/>
      <c r="DO168" s="560"/>
      <c r="DP168" s="560"/>
      <c r="DQ168" s="560"/>
      <c r="DR168" s="560"/>
      <c r="DS168" s="560"/>
    </row>
    <row r="169" spans="1:123" ht="20.25" customHeight="1">
      <c r="B169" s="386" t="s">
        <v>472</v>
      </c>
      <c r="AF169" s="686"/>
      <c r="AG169" s="560"/>
      <c r="AH169" s="560"/>
      <c r="AI169" s="622"/>
      <c r="AJ169" s="560"/>
      <c r="AK169" s="560"/>
      <c r="AL169" s="560"/>
      <c r="AM169" s="368"/>
      <c r="AN169" s="267"/>
      <c r="AO169" s="623"/>
      <c r="AP169" s="560"/>
      <c r="AQ169" s="560"/>
      <c r="AR169" s="560"/>
      <c r="AS169" s="560"/>
      <c r="AT169" s="560"/>
      <c r="AU169" s="560"/>
      <c r="AV169" s="560"/>
      <c r="AW169" s="624"/>
      <c r="AX169" s="560"/>
      <c r="AY169" s="560"/>
      <c r="AZ169" s="560"/>
      <c r="BA169" s="624"/>
      <c r="BB169" s="560"/>
      <c r="BC169" s="560"/>
      <c r="BD169" s="560"/>
      <c r="BE169" s="624"/>
      <c r="BF169" s="560"/>
      <c r="BG169" s="560"/>
      <c r="BH169" s="560"/>
      <c r="BI169" s="560"/>
      <c r="BJ169" s="560"/>
      <c r="BK169" s="560"/>
      <c r="BL169" s="560"/>
      <c r="BM169" s="560"/>
      <c r="BN169" s="560"/>
      <c r="BO169" s="686"/>
      <c r="BP169" s="289"/>
      <c r="BQ169" s="560"/>
      <c r="BR169" s="560"/>
      <c r="BS169" s="560"/>
      <c r="BT169" s="560"/>
      <c r="BU169" s="560"/>
      <c r="BV169" s="560"/>
      <c r="BW169" s="560"/>
      <c r="BX169" s="560"/>
      <c r="BY169" s="560"/>
      <c r="BZ169" s="560"/>
      <c r="CA169" s="560"/>
      <c r="CB169" s="560"/>
      <c r="CC169" s="560"/>
      <c r="CD169" s="560"/>
      <c r="CE169" s="560"/>
      <c r="CF169" s="560"/>
      <c r="CG169" s="560"/>
      <c r="CH169" s="560"/>
      <c r="CI169" s="560"/>
      <c r="CJ169" s="560"/>
      <c r="CK169" s="560"/>
      <c r="CL169" s="560"/>
      <c r="CM169" s="560"/>
      <c r="CN169" s="560"/>
      <c r="CO169" s="560"/>
      <c r="CP169" s="625"/>
      <c r="CQ169" s="560"/>
      <c r="CR169" s="560"/>
      <c r="CS169" s="560"/>
      <c r="CT169" s="560"/>
      <c r="CU169" s="560"/>
      <c r="CV169" s="560"/>
      <c r="CW169" s="560"/>
      <c r="CX169" s="560"/>
      <c r="CY169" s="560"/>
      <c r="CZ169" s="560"/>
      <c r="DA169" s="560"/>
      <c r="DB169" s="560"/>
      <c r="DC169" s="560"/>
      <c r="DD169" s="560"/>
      <c r="DE169" s="560"/>
      <c r="DF169" s="560"/>
      <c r="DG169" s="560"/>
      <c r="DH169" s="560"/>
      <c r="DI169" s="560"/>
      <c r="DJ169" s="560"/>
      <c r="DK169" s="560"/>
      <c r="DL169" s="560"/>
      <c r="DM169" s="560"/>
      <c r="DN169" s="560"/>
      <c r="DO169" s="560"/>
      <c r="DP169" s="560"/>
      <c r="DQ169" s="560"/>
      <c r="DR169" s="560"/>
      <c r="DS169" s="560"/>
    </row>
    <row r="170" spans="1:123" ht="20.25" customHeight="1">
      <c r="B170" s="386" t="s">
        <v>1417</v>
      </c>
      <c r="AF170" s="686"/>
      <c r="AG170" s="560"/>
      <c r="AH170" s="560"/>
      <c r="AI170" s="622"/>
      <c r="AJ170" s="560"/>
      <c r="AK170" s="560"/>
      <c r="AL170" s="560"/>
      <c r="AM170" s="368"/>
      <c r="AN170" s="267"/>
      <c r="AO170" s="623"/>
      <c r="AP170" s="560"/>
      <c r="AQ170" s="560"/>
      <c r="AR170" s="560"/>
      <c r="AS170" s="560"/>
      <c r="AT170" s="560"/>
      <c r="AU170" s="560"/>
      <c r="AV170" s="560"/>
      <c r="AW170" s="624"/>
      <c r="AX170" s="560"/>
      <c r="AY170" s="560"/>
      <c r="AZ170" s="560"/>
      <c r="BA170" s="624"/>
      <c r="BB170" s="560"/>
      <c r="BC170" s="560"/>
      <c r="BD170" s="560"/>
      <c r="BE170" s="624"/>
      <c r="BF170" s="560"/>
      <c r="BG170" s="560"/>
      <c r="BH170" s="560"/>
      <c r="BI170" s="560"/>
      <c r="BJ170" s="560"/>
      <c r="BK170" s="560"/>
      <c r="BL170" s="560"/>
      <c r="BM170" s="560"/>
      <c r="BN170" s="560"/>
      <c r="BO170" s="686"/>
      <c r="BP170" s="289"/>
      <c r="BQ170" s="560"/>
      <c r="BR170" s="560"/>
      <c r="BS170" s="560"/>
      <c r="BT170" s="560"/>
      <c r="BU170" s="560"/>
      <c r="BV170" s="560"/>
      <c r="BW170" s="560"/>
      <c r="BX170" s="560"/>
      <c r="BY170" s="560"/>
      <c r="BZ170" s="560"/>
      <c r="CA170" s="560"/>
      <c r="CB170" s="560"/>
      <c r="CC170" s="560"/>
      <c r="CD170" s="560"/>
      <c r="CE170" s="560"/>
      <c r="CF170" s="560"/>
      <c r="CG170" s="560"/>
      <c r="CH170" s="560"/>
      <c r="CI170" s="560"/>
      <c r="CJ170" s="560"/>
      <c r="CK170" s="560"/>
      <c r="CL170" s="560"/>
      <c r="CM170" s="560"/>
      <c r="CN170" s="560"/>
      <c r="CO170" s="560"/>
      <c r="CP170" s="625"/>
      <c r="CQ170" s="560"/>
      <c r="CR170" s="560"/>
      <c r="CS170" s="560"/>
      <c r="CT170" s="560"/>
      <c r="CU170" s="560"/>
      <c r="CV170" s="560"/>
      <c r="CW170" s="560"/>
      <c r="CX170" s="560"/>
      <c r="CY170" s="560"/>
      <c r="CZ170" s="560"/>
      <c r="DA170" s="560"/>
      <c r="DB170" s="560"/>
      <c r="DC170" s="560"/>
      <c r="DD170" s="560"/>
      <c r="DE170" s="560"/>
      <c r="DF170" s="560"/>
      <c r="DG170" s="560"/>
      <c r="DH170" s="560"/>
      <c r="DI170" s="560"/>
      <c r="DJ170" s="560"/>
      <c r="DK170" s="560"/>
      <c r="DL170" s="560"/>
      <c r="DM170" s="560"/>
      <c r="DN170" s="560"/>
      <c r="DO170" s="560"/>
      <c r="DP170" s="560"/>
      <c r="DQ170" s="560"/>
      <c r="DR170" s="560"/>
      <c r="DS170" s="560"/>
    </row>
    <row r="171" spans="1:123" ht="20.25" customHeight="1">
      <c r="B171" s="679" t="s">
        <v>1418</v>
      </c>
      <c r="AF171" s="686"/>
      <c r="AG171" s="560"/>
      <c r="AH171" s="560"/>
      <c r="AI171" s="622"/>
      <c r="AJ171" s="560"/>
      <c r="AK171" s="560"/>
      <c r="AL171" s="560"/>
      <c r="AM171" s="368"/>
      <c r="AN171" s="267"/>
      <c r="AO171" s="623"/>
      <c r="AP171" s="560"/>
      <c r="AQ171" s="560"/>
      <c r="AR171" s="560"/>
      <c r="AS171" s="560"/>
      <c r="AT171" s="560"/>
      <c r="AU171" s="560"/>
      <c r="AV171" s="560"/>
      <c r="AW171" s="624"/>
      <c r="AX171" s="560"/>
      <c r="AY171" s="560"/>
      <c r="AZ171" s="560"/>
      <c r="BA171" s="624"/>
      <c r="BB171" s="560"/>
      <c r="BC171" s="560"/>
      <c r="BD171" s="560"/>
      <c r="BE171" s="624"/>
      <c r="BF171" s="560"/>
      <c r="BG171" s="560"/>
      <c r="BH171" s="560"/>
      <c r="BI171" s="560"/>
      <c r="BJ171" s="560"/>
      <c r="BK171" s="560"/>
      <c r="BL171" s="560"/>
      <c r="BM171" s="560"/>
      <c r="BN171" s="560"/>
      <c r="BO171" s="686"/>
      <c r="BP171" s="289"/>
      <c r="BQ171" s="560"/>
      <c r="BR171" s="560"/>
      <c r="BS171" s="560"/>
      <c r="BT171" s="560"/>
      <c r="BU171" s="560"/>
      <c r="BV171" s="560"/>
      <c r="BW171" s="560"/>
      <c r="BX171" s="560"/>
      <c r="BY171" s="560"/>
      <c r="BZ171" s="560"/>
      <c r="CA171" s="560"/>
      <c r="CB171" s="560"/>
      <c r="CC171" s="560"/>
      <c r="CD171" s="560"/>
      <c r="CE171" s="560"/>
      <c r="CF171" s="560"/>
      <c r="CG171" s="560"/>
      <c r="CH171" s="560"/>
      <c r="CI171" s="560"/>
      <c r="CJ171" s="560"/>
      <c r="CK171" s="560"/>
      <c r="CL171" s="560"/>
      <c r="CM171" s="560"/>
      <c r="CN171" s="560"/>
      <c r="CO171" s="560"/>
      <c r="CP171" s="625"/>
      <c r="CQ171" s="560"/>
      <c r="CR171" s="560"/>
      <c r="CS171" s="560"/>
      <c r="CT171" s="560"/>
      <c r="CU171" s="560"/>
      <c r="CV171" s="560"/>
      <c r="CW171" s="560"/>
      <c r="CX171" s="560"/>
      <c r="CY171" s="560"/>
      <c r="CZ171" s="560"/>
      <c r="DA171" s="560"/>
      <c r="DB171" s="560"/>
      <c r="DC171" s="560"/>
      <c r="DD171" s="560"/>
      <c r="DE171" s="560"/>
      <c r="DF171" s="560"/>
      <c r="DG171" s="560"/>
      <c r="DH171" s="560"/>
      <c r="DI171" s="560"/>
      <c r="DJ171" s="560"/>
      <c r="DK171" s="560"/>
      <c r="DL171" s="560"/>
      <c r="DM171" s="560"/>
      <c r="DN171" s="560"/>
      <c r="DO171" s="560"/>
      <c r="DP171" s="560"/>
      <c r="DQ171" s="560"/>
      <c r="DR171" s="560"/>
      <c r="DS171" s="560"/>
    </row>
    <row r="172" spans="1:123" ht="20.25" customHeight="1">
      <c r="B172" s="680"/>
      <c r="C172" s="560"/>
      <c r="AF172" s="686"/>
      <c r="AG172" s="560"/>
      <c r="AH172" s="560"/>
      <c r="AI172" s="622"/>
      <c r="AJ172" s="560"/>
      <c r="AK172" s="560"/>
      <c r="AL172" s="560"/>
      <c r="AM172" s="368"/>
      <c r="AN172" s="267"/>
      <c r="AO172" s="623"/>
      <c r="AP172" s="560"/>
      <c r="AQ172" s="560"/>
      <c r="AR172" s="560"/>
      <c r="AS172" s="560"/>
      <c r="AT172" s="560"/>
      <c r="AU172" s="560"/>
      <c r="AV172" s="560"/>
      <c r="AW172" s="624"/>
      <c r="AX172" s="560"/>
      <c r="AY172" s="560"/>
      <c r="AZ172" s="560"/>
      <c r="BA172" s="624"/>
      <c r="BB172" s="560"/>
      <c r="BC172" s="560"/>
      <c r="BD172" s="560"/>
      <c r="BE172" s="624"/>
      <c r="BF172" s="560"/>
      <c r="BG172" s="560"/>
      <c r="BH172" s="560"/>
      <c r="BI172" s="626"/>
      <c r="BJ172" s="626"/>
      <c r="BK172" s="626"/>
      <c r="BL172" s="626"/>
      <c r="BM172" s="560"/>
      <c r="BN172" s="560"/>
      <c r="BO172" s="686"/>
      <c r="BP172" s="289"/>
      <c r="BQ172" s="560"/>
      <c r="BR172" s="560"/>
      <c r="BS172" s="560"/>
      <c r="BT172" s="560"/>
      <c r="BU172" s="560"/>
      <c r="BV172" s="560"/>
      <c r="BW172" s="560"/>
      <c r="BX172" s="560"/>
      <c r="BY172" s="560"/>
      <c r="BZ172" s="560"/>
      <c r="CA172" s="560"/>
      <c r="CB172" s="560"/>
      <c r="CC172" s="560"/>
      <c r="CD172" s="560"/>
      <c r="CE172" s="560"/>
      <c r="CF172" s="560"/>
      <c r="CG172" s="560"/>
      <c r="CH172" s="560"/>
      <c r="CI172" s="560"/>
      <c r="CJ172" s="560"/>
      <c r="CK172" s="560"/>
      <c r="CL172" s="560"/>
      <c r="CM172" s="560"/>
      <c r="CN172" s="560"/>
      <c r="CO172" s="560"/>
      <c r="CP172" s="625"/>
      <c r="CQ172" s="560"/>
      <c r="CR172" s="560"/>
      <c r="CS172" s="560"/>
      <c r="CT172" s="560"/>
      <c r="CU172" s="560"/>
      <c r="CV172" s="560"/>
      <c r="CW172" s="560"/>
      <c r="CX172" s="560"/>
      <c r="CY172" s="560"/>
      <c r="CZ172" s="560"/>
      <c r="DA172" s="560"/>
      <c r="DB172" s="560"/>
      <c r="DC172" s="560"/>
      <c r="DD172" s="560"/>
      <c r="DE172" s="560"/>
      <c r="DF172" s="560"/>
      <c r="DG172" s="560"/>
      <c r="DH172" s="560"/>
      <c r="DI172" s="560"/>
      <c r="DJ172" s="560"/>
      <c r="DK172" s="560"/>
      <c r="DL172" s="560"/>
      <c r="DM172" s="560"/>
      <c r="DN172" s="560"/>
      <c r="DO172" s="560"/>
      <c r="DP172" s="560"/>
      <c r="DQ172" s="560"/>
      <c r="DR172" s="560"/>
      <c r="DS172" s="560"/>
    </row>
    <row r="173" spans="1:123" ht="20.25" customHeight="1">
      <c r="AF173" s="686"/>
      <c r="AG173" s="560"/>
      <c r="AH173" s="560"/>
      <c r="AI173" s="622"/>
      <c r="AJ173" s="560"/>
      <c r="AK173" s="560"/>
      <c r="AL173" s="560"/>
      <c r="AM173" s="368"/>
      <c r="AN173" s="267"/>
      <c r="AO173" s="623"/>
      <c r="AP173" s="560"/>
      <c r="AQ173" s="560"/>
      <c r="AR173" s="560"/>
      <c r="AS173" s="560"/>
      <c r="AT173" s="560"/>
      <c r="AU173" s="560"/>
      <c r="AV173" s="560"/>
      <c r="AW173" s="624"/>
      <c r="AX173" s="560"/>
      <c r="AY173" s="560"/>
      <c r="AZ173" s="560"/>
      <c r="BA173" s="624"/>
      <c r="BB173" s="560"/>
      <c r="BC173" s="560"/>
      <c r="BD173" s="560"/>
      <c r="BE173" s="624"/>
      <c r="BF173" s="560"/>
      <c r="BG173" s="560"/>
      <c r="BH173" s="560"/>
      <c r="BI173" s="626"/>
      <c r="BJ173" s="626"/>
      <c r="BK173" s="626"/>
      <c r="BL173" s="626"/>
      <c r="BM173" s="560"/>
      <c r="BN173" s="560"/>
      <c r="BO173" s="686"/>
      <c r="BP173" s="289"/>
      <c r="BQ173" s="560"/>
      <c r="BR173" s="560"/>
      <c r="BS173" s="560"/>
      <c r="BT173" s="560"/>
      <c r="BU173" s="560"/>
      <c r="BV173" s="560"/>
      <c r="BW173" s="560"/>
      <c r="BX173" s="560"/>
      <c r="BY173" s="560"/>
      <c r="BZ173" s="560"/>
      <c r="CA173" s="560"/>
      <c r="CB173" s="560"/>
      <c r="CC173" s="560"/>
      <c r="CD173" s="560"/>
      <c r="CE173" s="560"/>
      <c r="CF173" s="560"/>
      <c r="CG173" s="560"/>
      <c r="CH173" s="560"/>
      <c r="CI173" s="560"/>
      <c r="CJ173" s="560"/>
      <c r="CK173" s="560"/>
      <c r="CL173" s="560"/>
      <c r="CM173" s="560"/>
      <c r="CN173" s="560"/>
      <c r="CO173" s="560"/>
      <c r="CP173" s="625"/>
      <c r="CQ173" s="560"/>
      <c r="CR173" s="560"/>
      <c r="CS173" s="560"/>
      <c r="CT173" s="560"/>
      <c r="CU173" s="560"/>
      <c r="CV173" s="560"/>
      <c r="CW173" s="560"/>
      <c r="CX173" s="560"/>
      <c r="CY173" s="560"/>
      <c r="CZ173" s="560"/>
      <c r="DA173" s="560"/>
      <c r="DB173" s="560"/>
      <c r="DC173" s="560"/>
      <c r="DD173" s="560"/>
      <c r="DE173" s="560"/>
      <c r="DF173" s="560"/>
      <c r="DG173" s="560"/>
      <c r="DH173" s="560"/>
      <c r="DI173" s="560"/>
      <c r="DJ173" s="560"/>
      <c r="DK173" s="560"/>
      <c r="DL173" s="560"/>
      <c r="DM173" s="560"/>
      <c r="DN173" s="560"/>
      <c r="DO173" s="560"/>
      <c r="DP173" s="560"/>
      <c r="DQ173" s="560"/>
      <c r="DR173" s="560"/>
      <c r="DS173" s="560"/>
    </row>
    <row r="174" spans="1:123" ht="20.25" customHeight="1">
      <c r="A174" s="477"/>
      <c r="B174" s="671" t="s">
        <v>1088</v>
      </c>
      <c r="AF174" s="686"/>
      <c r="AG174" s="560"/>
      <c r="AH174" s="560"/>
      <c r="AI174" s="622"/>
      <c r="AJ174" s="560"/>
      <c r="AK174" s="560"/>
      <c r="AL174" s="560"/>
      <c r="AM174" s="368"/>
      <c r="AN174" s="267"/>
      <c r="AO174" s="623"/>
      <c r="AP174" s="560"/>
      <c r="AQ174" s="560"/>
      <c r="AR174" s="560"/>
      <c r="AS174" s="560"/>
      <c r="AT174" s="560"/>
      <c r="AU174" s="560"/>
      <c r="AV174" s="560"/>
      <c r="AW174" s="624"/>
      <c r="AX174" s="560"/>
      <c r="AY174" s="560"/>
      <c r="AZ174" s="560"/>
      <c r="BA174" s="624"/>
      <c r="BB174" s="560"/>
      <c r="BC174" s="560"/>
      <c r="BD174" s="560"/>
      <c r="BE174" s="624"/>
      <c r="BF174" s="560"/>
      <c r="BG174" s="560"/>
      <c r="BH174" s="560"/>
      <c r="BI174" s="626"/>
      <c r="BJ174" s="626"/>
      <c r="BK174" s="626"/>
      <c r="BL174" s="626"/>
      <c r="BM174" s="560"/>
      <c r="BN174" s="560"/>
      <c r="BO174" s="686"/>
      <c r="BP174" s="289"/>
      <c r="BQ174" s="560"/>
      <c r="BR174" s="560"/>
      <c r="BS174" s="560"/>
      <c r="BT174" s="560"/>
      <c r="BU174" s="560"/>
      <c r="BV174" s="560"/>
      <c r="BW174" s="560"/>
      <c r="BX174" s="560"/>
      <c r="BY174" s="560"/>
      <c r="BZ174" s="560"/>
      <c r="CA174" s="560"/>
      <c r="CB174" s="560"/>
      <c r="CC174" s="560"/>
      <c r="CD174" s="560"/>
      <c r="CE174" s="560"/>
      <c r="CF174" s="560"/>
      <c r="CG174" s="560"/>
      <c r="CH174" s="560"/>
      <c r="CI174" s="560"/>
      <c r="CJ174" s="560"/>
      <c r="CK174" s="560"/>
      <c r="CL174" s="560"/>
      <c r="CM174" s="560"/>
      <c r="CN174" s="560"/>
      <c r="CO174" s="560"/>
      <c r="CP174" s="625"/>
      <c r="CQ174" s="560"/>
      <c r="CR174" s="560"/>
      <c r="CS174" s="560"/>
      <c r="CT174" s="560"/>
      <c r="CU174" s="560"/>
      <c r="CV174" s="560"/>
      <c r="CW174" s="560"/>
      <c r="CX174" s="560"/>
      <c r="CY174" s="560"/>
      <c r="CZ174" s="560"/>
      <c r="DA174" s="560"/>
      <c r="DB174" s="560"/>
      <c r="DC174" s="560"/>
      <c r="DD174" s="560"/>
      <c r="DE174" s="560"/>
      <c r="DF174" s="560"/>
      <c r="DG174" s="560"/>
      <c r="DH174" s="560"/>
      <c r="DI174" s="560"/>
      <c r="DJ174" s="560"/>
      <c r="DK174" s="560"/>
      <c r="DL174" s="560"/>
      <c r="DM174" s="560"/>
      <c r="DN174" s="560"/>
      <c r="DO174" s="560"/>
      <c r="DP174" s="560"/>
      <c r="DQ174" s="560"/>
      <c r="DR174" s="560"/>
      <c r="DS174" s="560"/>
    </row>
    <row r="175" spans="1:123" ht="20.25" customHeight="1">
      <c r="A175" s="546"/>
      <c r="B175" s="671" t="s">
        <v>1574</v>
      </c>
      <c r="AF175" s="686"/>
      <c r="AG175" s="560"/>
      <c r="AH175" s="560"/>
      <c r="AI175" s="622"/>
      <c r="AJ175" s="560"/>
      <c r="AK175" s="560"/>
      <c r="AL175" s="560"/>
      <c r="AM175" s="368"/>
      <c r="AN175" s="267"/>
      <c r="AO175" s="623"/>
      <c r="AP175" s="560"/>
      <c r="AQ175" s="560"/>
      <c r="AR175" s="560"/>
      <c r="AS175" s="560"/>
      <c r="AT175" s="560"/>
      <c r="AU175" s="560"/>
      <c r="AV175" s="560"/>
      <c r="AW175" s="624"/>
      <c r="AX175" s="560"/>
      <c r="AY175" s="560"/>
      <c r="AZ175" s="560"/>
      <c r="BA175" s="624"/>
      <c r="BB175" s="560"/>
      <c r="BC175" s="560"/>
      <c r="BD175" s="560"/>
      <c r="BE175" s="624"/>
      <c r="BF175" s="560"/>
      <c r="BG175" s="560"/>
      <c r="BH175" s="560"/>
      <c r="BI175" s="626"/>
      <c r="BJ175" s="626"/>
      <c r="BK175" s="626"/>
      <c r="BL175" s="626"/>
      <c r="BM175" s="560"/>
      <c r="BN175" s="560"/>
      <c r="BO175" s="686"/>
      <c r="BP175" s="289"/>
      <c r="BQ175" s="560"/>
      <c r="BR175" s="560"/>
      <c r="BS175" s="560"/>
      <c r="BT175" s="560"/>
      <c r="BU175" s="560"/>
      <c r="BV175" s="560"/>
      <c r="BW175" s="560"/>
      <c r="BX175" s="560"/>
      <c r="BY175" s="560"/>
      <c r="BZ175" s="560"/>
      <c r="CA175" s="560"/>
      <c r="CB175" s="560"/>
      <c r="CC175" s="560"/>
      <c r="CD175" s="560"/>
      <c r="CE175" s="560"/>
      <c r="CF175" s="560"/>
      <c r="CG175" s="560"/>
      <c r="CH175" s="560"/>
      <c r="CI175" s="560"/>
      <c r="CJ175" s="560"/>
      <c r="CK175" s="560"/>
      <c r="CL175" s="560"/>
      <c r="CM175" s="560"/>
      <c r="CN175" s="560"/>
      <c r="CO175" s="560"/>
      <c r="CP175" s="625"/>
      <c r="CQ175" s="560"/>
      <c r="CR175" s="560"/>
      <c r="CS175" s="560"/>
      <c r="CT175" s="560"/>
      <c r="CU175" s="560"/>
      <c r="CV175" s="560"/>
      <c r="CW175" s="560"/>
      <c r="CX175" s="560"/>
      <c r="CY175" s="560"/>
      <c r="CZ175" s="560"/>
      <c r="DA175" s="560"/>
      <c r="DB175" s="560"/>
      <c r="DC175" s="560"/>
      <c r="DD175" s="560"/>
      <c r="DE175" s="560"/>
      <c r="DF175" s="560"/>
      <c r="DG175" s="560"/>
      <c r="DH175" s="560"/>
      <c r="DI175" s="560"/>
      <c r="DJ175" s="560"/>
      <c r="DK175" s="560"/>
      <c r="DL175" s="560"/>
      <c r="DM175" s="560"/>
      <c r="DN175" s="560"/>
      <c r="DO175" s="560"/>
      <c r="DP175" s="560"/>
      <c r="DQ175" s="560"/>
      <c r="DR175" s="560"/>
      <c r="DS175" s="560"/>
    </row>
    <row r="176" spans="1:123" ht="20.25" customHeight="1">
      <c r="A176" s="555"/>
      <c r="B176" s="671" t="s">
        <v>1575</v>
      </c>
      <c r="AF176" s="686"/>
      <c r="AG176" s="560"/>
      <c r="AH176" s="560"/>
      <c r="AI176" s="622"/>
      <c r="AJ176" s="560"/>
      <c r="AK176" s="560"/>
      <c r="AL176" s="560"/>
      <c r="AM176" s="623"/>
      <c r="AN176" s="267"/>
      <c r="AO176" s="623"/>
      <c r="AP176" s="560"/>
      <c r="AQ176" s="560"/>
      <c r="AR176" s="560"/>
      <c r="AS176" s="560"/>
      <c r="AT176" s="560"/>
      <c r="AU176" s="560"/>
      <c r="AV176" s="560"/>
      <c r="AW176" s="624"/>
      <c r="AX176" s="560"/>
      <c r="AY176" s="560"/>
      <c r="AZ176" s="560"/>
      <c r="BA176" s="624"/>
      <c r="BB176" s="560"/>
      <c r="BC176" s="560"/>
      <c r="BD176" s="560"/>
      <c r="BE176" s="624"/>
      <c r="BF176" s="560"/>
      <c r="BG176" s="560"/>
      <c r="BH176" s="560"/>
      <c r="BI176" s="626"/>
      <c r="BJ176" s="626"/>
      <c r="BK176" s="626"/>
      <c r="BL176" s="626"/>
      <c r="BM176" s="560"/>
      <c r="BN176" s="560"/>
      <c r="BO176" s="686"/>
      <c r="BP176" s="289"/>
      <c r="BQ176" s="560"/>
      <c r="BR176" s="560"/>
      <c r="BS176" s="560"/>
      <c r="BT176" s="560"/>
      <c r="BU176" s="560"/>
      <c r="BV176" s="560"/>
      <c r="BW176" s="560"/>
      <c r="BX176" s="560"/>
      <c r="BY176" s="560"/>
      <c r="BZ176" s="560"/>
      <c r="CA176" s="560"/>
      <c r="CB176" s="560"/>
      <c r="CC176" s="560"/>
      <c r="CD176" s="560"/>
      <c r="CE176" s="560"/>
      <c r="CF176" s="560"/>
      <c r="CG176" s="560"/>
      <c r="CH176" s="560"/>
      <c r="CI176" s="560"/>
      <c r="CJ176" s="560"/>
      <c r="CK176" s="560"/>
      <c r="CL176" s="560"/>
      <c r="CM176" s="560"/>
      <c r="CN176" s="560"/>
      <c r="CO176" s="560"/>
      <c r="CP176" s="625"/>
      <c r="CQ176" s="560"/>
      <c r="CR176" s="560"/>
      <c r="CS176" s="560"/>
      <c r="CT176" s="560"/>
      <c r="CU176" s="560"/>
      <c r="CV176" s="560"/>
      <c r="CW176" s="560"/>
      <c r="CX176" s="560"/>
      <c r="CY176" s="560"/>
      <c r="CZ176" s="560"/>
      <c r="DA176" s="560"/>
      <c r="DB176" s="560"/>
      <c r="DC176" s="560"/>
      <c r="DD176" s="560"/>
      <c r="DE176" s="560"/>
      <c r="DF176" s="560"/>
      <c r="DG176" s="560"/>
      <c r="DH176" s="560"/>
      <c r="DI176" s="560"/>
      <c r="DJ176" s="560"/>
      <c r="DK176" s="560"/>
      <c r="DL176" s="560"/>
      <c r="DM176" s="560"/>
      <c r="DN176" s="560"/>
      <c r="DO176" s="560"/>
      <c r="DP176" s="560"/>
      <c r="DQ176" s="560"/>
      <c r="DR176" s="560"/>
      <c r="DS176" s="560"/>
    </row>
    <row r="177" spans="1:123" ht="20.25" customHeight="1">
      <c r="A177" s="549"/>
      <c r="B177" s="671" t="s">
        <v>430</v>
      </c>
      <c r="AF177" s="686"/>
      <c r="AG177" s="560"/>
      <c r="AH177" s="560"/>
      <c r="AI177" s="622"/>
      <c r="AJ177" s="560"/>
      <c r="AK177" s="560"/>
      <c r="AL177" s="560"/>
      <c r="AM177" s="623"/>
      <c r="AN177" s="267"/>
      <c r="AO177" s="623"/>
      <c r="AP177" s="560"/>
      <c r="AQ177" s="560"/>
      <c r="AR177" s="560"/>
      <c r="AS177" s="560"/>
      <c r="AT177" s="560"/>
      <c r="AU177" s="560"/>
      <c r="AV177" s="560"/>
      <c r="AW177" s="624"/>
      <c r="AX177" s="560"/>
      <c r="AY177" s="560"/>
      <c r="AZ177" s="560"/>
      <c r="BA177" s="624"/>
      <c r="BB177" s="560"/>
      <c r="BC177" s="560"/>
      <c r="BD177" s="560"/>
      <c r="BE177" s="624"/>
      <c r="BF177" s="560"/>
      <c r="BG177" s="560"/>
      <c r="BH177" s="560"/>
      <c r="BI177" s="626"/>
      <c r="BJ177" s="626"/>
      <c r="BK177" s="626"/>
      <c r="BL177" s="626"/>
      <c r="BM177" s="560"/>
      <c r="BN177" s="560"/>
      <c r="BO177" s="686"/>
      <c r="BP177" s="289"/>
      <c r="BQ177" s="560"/>
      <c r="BR177" s="560"/>
      <c r="BS177" s="560"/>
      <c r="BT177" s="560"/>
      <c r="BU177" s="560"/>
      <c r="BV177" s="560"/>
      <c r="BW177" s="560"/>
      <c r="BX177" s="560"/>
      <c r="BY177" s="560"/>
      <c r="BZ177" s="560"/>
      <c r="CA177" s="560"/>
      <c r="CB177" s="560"/>
      <c r="CC177" s="560"/>
      <c r="CD177" s="560"/>
      <c r="CE177" s="560"/>
      <c r="CF177" s="560"/>
      <c r="CG177" s="560"/>
      <c r="CH177" s="560"/>
      <c r="CI177" s="560"/>
      <c r="CJ177" s="560"/>
      <c r="CK177" s="560"/>
      <c r="CL177" s="560"/>
      <c r="CM177" s="560"/>
      <c r="CN177" s="560"/>
      <c r="CO177" s="560"/>
      <c r="CP177" s="625"/>
      <c r="CQ177" s="560"/>
      <c r="CR177" s="560"/>
      <c r="CS177" s="560"/>
      <c r="CT177" s="560"/>
      <c r="CU177" s="560"/>
      <c r="CV177" s="560"/>
      <c r="CW177" s="560"/>
      <c r="CX177" s="560"/>
      <c r="CY177" s="560"/>
      <c r="CZ177" s="560"/>
      <c r="DA177" s="560"/>
      <c r="DB177" s="560"/>
      <c r="DC177" s="560"/>
      <c r="DD177" s="560"/>
      <c r="DE177" s="560"/>
      <c r="DF177" s="560"/>
      <c r="DG177" s="560"/>
      <c r="DH177" s="560"/>
      <c r="DI177" s="560"/>
      <c r="DJ177" s="560"/>
      <c r="DK177" s="560"/>
      <c r="DL177" s="560"/>
      <c r="DM177" s="560"/>
      <c r="DN177" s="560"/>
      <c r="DO177" s="560"/>
      <c r="DP177" s="560"/>
      <c r="DQ177" s="560"/>
      <c r="DR177" s="560"/>
      <c r="DS177" s="560"/>
    </row>
    <row r="178" spans="1:123" ht="20.25" customHeight="1">
      <c r="A178" s="551"/>
      <c r="B178" s="671" t="s">
        <v>52</v>
      </c>
      <c r="AF178" s="686"/>
      <c r="AG178" s="560"/>
      <c r="AH178" s="560"/>
      <c r="AI178" s="622"/>
      <c r="AJ178" s="560"/>
      <c r="AK178" s="560"/>
      <c r="AL178" s="560"/>
      <c r="AM178" s="623"/>
      <c r="AN178" s="267"/>
      <c r="AO178" s="623"/>
      <c r="AP178" s="560"/>
      <c r="AQ178" s="560"/>
      <c r="AR178" s="560"/>
      <c r="AS178" s="560"/>
      <c r="AT178" s="560"/>
      <c r="AU178" s="560"/>
      <c r="AV178" s="560"/>
      <c r="AW178" s="624"/>
      <c r="AX178" s="560"/>
      <c r="AY178" s="560"/>
      <c r="AZ178" s="560"/>
      <c r="BA178" s="624"/>
      <c r="BB178" s="560"/>
      <c r="BC178" s="560"/>
      <c r="BD178" s="560"/>
      <c r="BE178" s="624"/>
      <c r="BF178" s="560"/>
      <c r="BG178" s="560"/>
      <c r="BH178" s="560"/>
      <c r="BI178" s="626"/>
      <c r="BJ178" s="626"/>
      <c r="BK178" s="626"/>
      <c r="BL178" s="626"/>
      <c r="BM178" s="560"/>
      <c r="BN178" s="560"/>
      <c r="BO178" s="686"/>
      <c r="BP178" s="289"/>
      <c r="BQ178" s="560"/>
      <c r="BR178" s="560"/>
      <c r="BS178" s="560"/>
      <c r="BT178" s="560"/>
      <c r="BU178" s="560"/>
      <c r="BV178" s="560"/>
      <c r="BW178" s="560"/>
      <c r="BX178" s="560"/>
      <c r="BY178" s="560"/>
      <c r="BZ178" s="560"/>
      <c r="CA178" s="560"/>
      <c r="CB178" s="560"/>
      <c r="CC178" s="560"/>
      <c r="CD178" s="560"/>
      <c r="CE178" s="560"/>
      <c r="CF178" s="560"/>
      <c r="CG178" s="560"/>
      <c r="CH178" s="560"/>
      <c r="CI178" s="560"/>
      <c r="CJ178" s="560"/>
      <c r="CK178" s="560"/>
      <c r="CL178" s="560"/>
      <c r="CM178" s="560"/>
      <c r="CN178" s="560"/>
      <c r="CO178" s="560"/>
      <c r="CP178" s="625"/>
      <c r="CQ178" s="560"/>
      <c r="CR178" s="560"/>
      <c r="CS178" s="560"/>
      <c r="CT178" s="560"/>
      <c r="CU178" s="560"/>
      <c r="CV178" s="560"/>
      <c r="CW178" s="560"/>
      <c r="CX178" s="560"/>
      <c r="CY178" s="560"/>
      <c r="CZ178" s="560"/>
      <c r="DA178" s="560"/>
      <c r="DB178" s="560"/>
      <c r="DC178" s="560"/>
      <c r="DD178" s="560"/>
      <c r="DE178" s="560"/>
      <c r="DF178" s="560"/>
      <c r="DG178" s="560"/>
      <c r="DH178" s="560"/>
      <c r="DI178" s="560"/>
      <c r="DJ178" s="560"/>
      <c r="DK178" s="560"/>
      <c r="DL178" s="560"/>
      <c r="DM178" s="560"/>
      <c r="DN178" s="560"/>
      <c r="DO178" s="560"/>
      <c r="DP178" s="560"/>
      <c r="DQ178" s="560"/>
      <c r="DR178" s="560"/>
      <c r="DS178" s="560"/>
    </row>
    <row r="179" spans="1:123" ht="20.25" customHeight="1">
      <c r="AF179" s="686"/>
      <c r="AG179" s="560"/>
      <c r="AH179" s="560"/>
      <c r="AI179" s="622"/>
      <c r="AJ179" s="560"/>
      <c r="AK179" s="560"/>
      <c r="AL179" s="560"/>
      <c r="AM179" s="623"/>
      <c r="AN179" s="267"/>
      <c r="AO179" s="623"/>
      <c r="AP179" s="560"/>
      <c r="AQ179" s="560"/>
      <c r="AR179" s="560"/>
      <c r="AS179" s="560"/>
      <c r="AT179" s="560"/>
      <c r="AU179" s="560"/>
      <c r="AV179" s="560"/>
      <c r="AW179" s="624"/>
      <c r="AX179" s="560"/>
      <c r="AY179" s="560"/>
      <c r="AZ179" s="560"/>
      <c r="BA179" s="624"/>
      <c r="BB179" s="560"/>
      <c r="BC179" s="560"/>
      <c r="BD179" s="560"/>
      <c r="BE179" s="624"/>
      <c r="BF179" s="560"/>
      <c r="BG179" s="560"/>
      <c r="BH179" s="560"/>
      <c r="BI179" s="626"/>
      <c r="BJ179" s="626"/>
      <c r="BK179" s="626"/>
      <c r="BL179" s="626"/>
      <c r="BM179" s="560"/>
      <c r="BN179" s="560"/>
      <c r="BO179" s="686"/>
      <c r="BP179" s="289"/>
      <c r="BQ179" s="560"/>
      <c r="BR179" s="560"/>
      <c r="BS179" s="560"/>
      <c r="BT179" s="560"/>
      <c r="BU179" s="560"/>
      <c r="BV179" s="560"/>
      <c r="BW179" s="560"/>
      <c r="BX179" s="560"/>
      <c r="BY179" s="560"/>
      <c r="BZ179" s="560"/>
      <c r="CA179" s="560"/>
      <c r="CB179" s="560"/>
      <c r="CC179" s="560"/>
      <c r="CD179" s="560"/>
      <c r="CE179" s="560"/>
      <c r="CF179" s="560"/>
      <c r="CG179" s="560"/>
      <c r="CH179" s="560"/>
      <c r="CI179" s="560"/>
      <c r="CJ179" s="560"/>
      <c r="CK179" s="560"/>
      <c r="CL179" s="560"/>
      <c r="CM179" s="560"/>
      <c r="CN179" s="560"/>
      <c r="CO179" s="560"/>
      <c r="CP179" s="625"/>
      <c r="CQ179" s="560"/>
      <c r="CR179" s="560"/>
      <c r="CS179" s="560"/>
      <c r="CT179" s="560"/>
      <c r="CU179" s="560"/>
      <c r="CV179" s="560"/>
      <c r="CW179" s="560"/>
      <c r="CX179" s="560"/>
      <c r="CY179" s="560"/>
      <c r="CZ179" s="560"/>
      <c r="DA179" s="560"/>
      <c r="DB179" s="560"/>
      <c r="DC179" s="560"/>
      <c r="DD179" s="560"/>
      <c r="DE179" s="560"/>
      <c r="DF179" s="560"/>
      <c r="DG179" s="560"/>
      <c r="DH179" s="560"/>
      <c r="DI179" s="560"/>
      <c r="DJ179" s="560"/>
      <c r="DK179" s="560"/>
      <c r="DL179" s="560"/>
      <c r="DM179" s="560"/>
      <c r="DN179" s="560"/>
      <c r="DO179" s="560"/>
      <c r="DP179" s="560"/>
      <c r="DQ179" s="560"/>
      <c r="DR179" s="560"/>
      <c r="DS179" s="560"/>
    </row>
    <row r="180" spans="1:123" ht="20.25" customHeight="1">
      <c r="AF180" s="686"/>
      <c r="AG180" s="560"/>
      <c r="AH180" s="560"/>
      <c r="AI180" s="622"/>
      <c r="AJ180" s="560"/>
      <c r="AK180" s="560"/>
      <c r="AL180" s="560"/>
      <c r="AM180" s="623"/>
      <c r="AN180" s="267"/>
      <c r="AO180" s="623"/>
      <c r="AP180" s="560"/>
      <c r="AQ180" s="560"/>
      <c r="AR180" s="560"/>
      <c r="AS180" s="560"/>
      <c r="AT180" s="560"/>
      <c r="AU180" s="560"/>
      <c r="AV180" s="560"/>
      <c r="AW180" s="624"/>
      <c r="AX180" s="560"/>
      <c r="AY180" s="560"/>
      <c r="AZ180" s="560"/>
      <c r="BA180" s="624"/>
      <c r="BB180" s="560"/>
      <c r="BC180" s="560"/>
      <c r="BD180" s="560"/>
      <c r="BE180" s="624"/>
      <c r="BF180" s="560"/>
      <c r="BG180" s="560"/>
      <c r="BH180" s="560"/>
      <c r="BI180" s="626"/>
      <c r="BJ180" s="626"/>
      <c r="BK180" s="626"/>
      <c r="BL180" s="626"/>
      <c r="BM180" s="560"/>
      <c r="BN180" s="560"/>
      <c r="BO180" s="686"/>
      <c r="BP180" s="289"/>
      <c r="BQ180" s="560"/>
      <c r="BR180" s="560"/>
      <c r="BS180" s="560"/>
      <c r="BT180" s="560"/>
      <c r="BU180" s="560"/>
      <c r="BV180" s="560"/>
      <c r="BW180" s="560"/>
      <c r="BX180" s="560"/>
      <c r="BY180" s="560"/>
      <c r="BZ180" s="560"/>
      <c r="CA180" s="560"/>
      <c r="CB180" s="560"/>
      <c r="CC180" s="560"/>
      <c r="CD180" s="560"/>
      <c r="CE180" s="560"/>
      <c r="CF180" s="560"/>
      <c r="CG180" s="560"/>
      <c r="CH180" s="560"/>
      <c r="CI180" s="560"/>
      <c r="CJ180" s="560"/>
      <c r="CK180" s="560"/>
      <c r="CL180" s="560"/>
      <c r="CM180" s="560"/>
      <c r="CN180" s="560"/>
      <c r="CO180" s="560"/>
      <c r="CP180" s="625"/>
      <c r="CQ180" s="560"/>
      <c r="CR180" s="560"/>
      <c r="CS180" s="560"/>
      <c r="CT180" s="560"/>
      <c r="CU180" s="560"/>
      <c r="CV180" s="560"/>
      <c r="CW180" s="560"/>
      <c r="CX180" s="560"/>
      <c r="CY180" s="560"/>
      <c r="CZ180" s="560"/>
      <c r="DA180" s="560"/>
      <c r="DB180" s="560"/>
      <c r="DC180" s="560"/>
      <c r="DD180" s="560"/>
      <c r="DE180" s="560"/>
      <c r="DF180" s="560"/>
      <c r="DG180" s="560"/>
      <c r="DH180" s="560"/>
      <c r="DI180" s="560"/>
      <c r="DJ180" s="560"/>
      <c r="DK180" s="560"/>
      <c r="DL180" s="560"/>
      <c r="DM180" s="560"/>
      <c r="DN180" s="560"/>
      <c r="DO180" s="560"/>
      <c r="DP180" s="560"/>
      <c r="DQ180" s="560"/>
      <c r="DR180" s="560"/>
      <c r="DS180" s="560"/>
    </row>
    <row r="181" spans="1:123" ht="20.25" customHeight="1">
      <c r="AF181" s="686"/>
      <c r="AG181" s="560"/>
      <c r="AH181" s="560"/>
      <c r="AI181" s="622"/>
      <c r="AJ181" s="560"/>
      <c r="AK181" s="560"/>
      <c r="AL181" s="560"/>
      <c r="AM181" s="623"/>
      <c r="AN181" s="267"/>
      <c r="AO181" s="623"/>
      <c r="AP181" s="560"/>
      <c r="AQ181" s="560"/>
      <c r="AR181" s="560"/>
      <c r="AS181" s="560"/>
      <c r="AT181" s="560"/>
      <c r="AU181" s="560"/>
      <c r="AV181" s="560"/>
      <c r="AW181" s="624"/>
      <c r="AX181" s="560"/>
      <c r="AY181" s="560"/>
      <c r="AZ181" s="560"/>
      <c r="BA181" s="624"/>
      <c r="BB181" s="560"/>
      <c r="BC181" s="560"/>
      <c r="BD181" s="560"/>
      <c r="BE181" s="624"/>
      <c r="BF181" s="560"/>
      <c r="BG181" s="560"/>
      <c r="BH181" s="560"/>
      <c r="BI181" s="626"/>
      <c r="BJ181" s="626"/>
      <c r="BK181" s="626"/>
      <c r="BL181" s="626"/>
      <c r="BM181" s="560"/>
      <c r="BN181" s="560"/>
      <c r="BO181" s="686"/>
      <c r="BP181" s="289"/>
      <c r="BQ181" s="560"/>
      <c r="BR181" s="560"/>
      <c r="BS181" s="560"/>
      <c r="BT181" s="560"/>
      <c r="BU181" s="560"/>
      <c r="BV181" s="560"/>
      <c r="BW181" s="560"/>
      <c r="BX181" s="560"/>
      <c r="BY181" s="560"/>
      <c r="BZ181" s="560"/>
      <c r="CA181" s="560"/>
      <c r="CB181" s="560"/>
      <c r="CC181" s="560"/>
      <c r="CD181" s="560"/>
      <c r="CE181" s="560"/>
      <c r="CF181" s="560"/>
      <c r="CG181" s="560"/>
      <c r="CH181" s="560"/>
      <c r="CI181" s="560"/>
      <c r="CJ181" s="560"/>
      <c r="CK181" s="560"/>
      <c r="CL181" s="560"/>
      <c r="CM181" s="560"/>
      <c r="CN181" s="560"/>
      <c r="CO181" s="560"/>
      <c r="CP181" s="625"/>
      <c r="CQ181" s="560"/>
      <c r="CR181" s="560"/>
      <c r="CS181" s="560"/>
      <c r="CT181" s="560"/>
      <c r="CU181" s="560"/>
      <c r="CV181" s="560"/>
      <c r="CW181" s="560"/>
      <c r="CX181" s="560"/>
      <c r="CY181" s="560"/>
      <c r="CZ181" s="560"/>
      <c r="DA181" s="560"/>
      <c r="DB181" s="560"/>
      <c r="DC181" s="560"/>
      <c r="DD181" s="560"/>
      <c r="DE181" s="560"/>
      <c r="DF181" s="560"/>
      <c r="DG181" s="560"/>
      <c r="DH181" s="560"/>
      <c r="DI181" s="560"/>
      <c r="DJ181" s="560"/>
      <c r="DK181" s="560"/>
      <c r="DL181" s="560"/>
      <c r="DM181" s="560"/>
      <c r="DN181" s="560"/>
      <c r="DO181" s="560"/>
      <c r="DP181" s="560"/>
      <c r="DQ181" s="560"/>
      <c r="DR181" s="560"/>
      <c r="DS181" s="560"/>
    </row>
    <row r="182" spans="1:123" ht="20.25" customHeight="1">
      <c r="AF182" s="686"/>
      <c r="AG182" s="560"/>
      <c r="AH182" s="560"/>
      <c r="AI182" s="622"/>
      <c r="AJ182" s="560"/>
      <c r="AK182" s="560"/>
      <c r="AL182" s="560"/>
      <c r="AM182" s="623"/>
      <c r="AN182" s="267"/>
      <c r="AO182" s="623"/>
      <c r="AP182" s="560"/>
      <c r="AQ182" s="560"/>
      <c r="AR182" s="560"/>
      <c r="AS182" s="560"/>
      <c r="AT182" s="560"/>
      <c r="AU182" s="560"/>
      <c r="AV182" s="560"/>
      <c r="AW182" s="560"/>
      <c r="AX182" s="560"/>
      <c r="AY182" s="560"/>
      <c r="AZ182" s="560"/>
      <c r="BA182" s="560"/>
      <c r="BB182" s="560"/>
      <c r="BC182" s="560"/>
      <c r="BD182" s="560"/>
      <c r="BE182" s="560"/>
      <c r="BF182" s="560"/>
      <c r="BG182" s="560"/>
      <c r="BH182" s="560"/>
      <c r="BI182" s="626"/>
      <c r="BJ182" s="626"/>
      <c r="BK182" s="626"/>
      <c r="BL182" s="626"/>
      <c r="BM182" s="560"/>
      <c r="BN182" s="560"/>
      <c r="BO182" s="686"/>
      <c r="BP182" s="289"/>
      <c r="BQ182" s="560"/>
      <c r="BR182" s="560"/>
      <c r="BS182" s="560"/>
      <c r="BT182" s="560"/>
      <c r="BU182" s="560"/>
      <c r="BV182" s="560"/>
      <c r="BW182" s="560"/>
      <c r="BX182" s="560"/>
      <c r="BY182" s="560"/>
      <c r="BZ182" s="560"/>
      <c r="CA182" s="560"/>
      <c r="CB182" s="560"/>
      <c r="CC182" s="560"/>
      <c r="CD182" s="560"/>
      <c r="CE182" s="560"/>
      <c r="CF182" s="560"/>
      <c r="CG182" s="560"/>
      <c r="CH182" s="560"/>
      <c r="CI182" s="560"/>
      <c r="CJ182" s="560"/>
      <c r="CK182" s="560"/>
      <c r="CL182" s="560"/>
      <c r="CM182" s="560"/>
      <c r="CN182" s="560"/>
      <c r="CO182" s="560"/>
      <c r="CP182" s="560"/>
      <c r="CQ182" s="560"/>
      <c r="CR182" s="560"/>
      <c r="CS182" s="560"/>
      <c r="CT182" s="560"/>
      <c r="CU182" s="560"/>
      <c r="CV182" s="560"/>
      <c r="CW182" s="560"/>
      <c r="CX182" s="560"/>
      <c r="CY182" s="560"/>
      <c r="CZ182" s="560"/>
      <c r="DA182" s="560"/>
      <c r="DB182" s="560"/>
      <c r="DC182" s="560"/>
      <c r="DD182" s="560"/>
      <c r="DE182" s="560"/>
      <c r="DF182" s="560"/>
      <c r="DG182" s="560"/>
      <c r="DH182" s="560"/>
      <c r="DI182" s="560"/>
      <c r="DJ182" s="560"/>
      <c r="DK182" s="560"/>
      <c r="DL182" s="560"/>
      <c r="DM182" s="560"/>
      <c r="DN182" s="560"/>
      <c r="DO182" s="560"/>
      <c r="DP182" s="560"/>
      <c r="DQ182" s="560"/>
      <c r="DR182" s="560"/>
      <c r="DS182" s="560"/>
    </row>
    <row r="183" spans="1:123" ht="20.25" customHeight="1">
      <c r="AF183" s="686"/>
      <c r="AG183" s="560"/>
      <c r="AH183" s="560"/>
      <c r="AI183" s="622"/>
      <c r="AJ183" s="560"/>
      <c r="AK183" s="560"/>
      <c r="AL183" s="560"/>
      <c r="AM183" s="623"/>
      <c r="AN183" s="267"/>
      <c r="AO183" s="623"/>
      <c r="AP183" s="560"/>
      <c r="AQ183" s="560"/>
      <c r="AR183" s="560"/>
      <c r="AS183" s="560"/>
      <c r="AT183" s="560"/>
      <c r="AU183" s="560"/>
      <c r="AV183" s="560"/>
      <c r="AW183" s="624"/>
      <c r="AX183" s="560"/>
      <c r="AY183" s="560"/>
      <c r="AZ183" s="560"/>
      <c r="BA183" s="624"/>
      <c r="BB183" s="560"/>
      <c r="BC183" s="560"/>
      <c r="BD183" s="560"/>
      <c r="BE183" s="624"/>
      <c r="BF183" s="560"/>
      <c r="BG183" s="560"/>
      <c r="BH183" s="560"/>
      <c r="BI183" s="626"/>
      <c r="BJ183" s="626"/>
      <c r="BK183" s="626"/>
      <c r="BL183" s="626"/>
      <c r="BM183" s="560"/>
      <c r="BN183" s="560"/>
      <c r="BO183" s="686"/>
      <c r="BP183" s="289"/>
      <c r="BQ183" s="560"/>
      <c r="BR183" s="560"/>
      <c r="BS183" s="560"/>
      <c r="BT183" s="560"/>
      <c r="BU183" s="560"/>
      <c r="BV183" s="560"/>
      <c r="BW183" s="560"/>
      <c r="BX183" s="560"/>
      <c r="BY183" s="560"/>
      <c r="BZ183" s="560"/>
      <c r="CA183" s="560"/>
      <c r="CB183" s="560"/>
      <c r="CC183" s="560"/>
      <c r="CD183" s="560"/>
      <c r="CE183" s="560"/>
      <c r="CF183" s="560"/>
      <c r="CG183" s="560"/>
      <c r="CH183" s="560"/>
      <c r="CI183" s="560"/>
      <c r="CJ183" s="560"/>
      <c r="CK183" s="560"/>
      <c r="CL183" s="560"/>
      <c r="CM183" s="560"/>
      <c r="CN183" s="560"/>
      <c r="CO183" s="560"/>
      <c r="CP183" s="625"/>
      <c r="CQ183" s="560"/>
      <c r="CR183" s="560"/>
      <c r="CS183" s="560"/>
      <c r="CT183" s="560"/>
      <c r="CU183" s="560"/>
      <c r="CV183" s="560"/>
      <c r="CW183" s="560"/>
      <c r="CX183" s="560"/>
      <c r="CY183" s="560"/>
      <c r="CZ183" s="560"/>
      <c r="DA183" s="560"/>
      <c r="DB183" s="560"/>
      <c r="DC183" s="560"/>
      <c r="DD183" s="560"/>
      <c r="DE183" s="560"/>
      <c r="DF183" s="560"/>
      <c r="DG183" s="560"/>
      <c r="DH183" s="560"/>
      <c r="DI183" s="560"/>
      <c r="DJ183" s="560"/>
      <c r="DK183" s="560"/>
      <c r="DL183" s="560"/>
      <c r="DM183" s="560"/>
      <c r="DN183" s="560"/>
      <c r="DO183" s="560"/>
      <c r="DP183" s="560"/>
      <c r="DQ183" s="560"/>
      <c r="DR183" s="560"/>
      <c r="DS183" s="560"/>
    </row>
    <row r="184" spans="1:123" ht="20.25" customHeight="1">
      <c r="AF184" s="686"/>
      <c r="AG184" s="560"/>
      <c r="AH184" s="560"/>
      <c r="AI184" s="622"/>
      <c r="AJ184" s="560"/>
      <c r="AK184" s="560"/>
      <c r="AL184" s="560"/>
      <c r="AM184" s="623"/>
      <c r="AN184" s="267"/>
      <c r="AO184" s="623"/>
      <c r="AP184" s="560"/>
      <c r="AQ184" s="560"/>
      <c r="AR184" s="560"/>
      <c r="AS184" s="560"/>
      <c r="AT184" s="560"/>
      <c r="AU184" s="560"/>
      <c r="AV184" s="560"/>
      <c r="AW184" s="624"/>
      <c r="AX184" s="560"/>
      <c r="AY184" s="560"/>
      <c r="AZ184" s="560"/>
      <c r="BA184" s="624"/>
      <c r="BB184" s="560"/>
      <c r="BC184" s="560"/>
      <c r="BD184" s="560"/>
      <c r="BE184" s="624"/>
      <c r="BF184" s="560"/>
      <c r="BG184" s="560"/>
      <c r="BH184" s="560"/>
      <c r="BI184" s="626"/>
      <c r="BJ184" s="626"/>
      <c r="BK184" s="626"/>
      <c r="BL184" s="626"/>
      <c r="BM184" s="560"/>
      <c r="BN184" s="560"/>
      <c r="BO184" s="686"/>
      <c r="BP184" s="289"/>
      <c r="BQ184" s="560"/>
      <c r="BR184" s="560"/>
      <c r="BS184" s="560"/>
      <c r="BT184" s="560"/>
      <c r="BU184" s="560"/>
      <c r="BV184" s="560"/>
      <c r="BW184" s="560"/>
      <c r="BX184" s="560"/>
      <c r="BY184" s="560"/>
      <c r="BZ184" s="560"/>
      <c r="CA184" s="560"/>
      <c r="CB184" s="560"/>
      <c r="CC184" s="560"/>
      <c r="CD184" s="560"/>
      <c r="CE184" s="560"/>
      <c r="CF184" s="560"/>
      <c r="CG184" s="560"/>
      <c r="CH184" s="560"/>
      <c r="CI184" s="560"/>
      <c r="CJ184" s="560"/>
      <c r="CK184" s="560"/>
      <c r="CL184" s="560"/>
      <c r="CM184" s="560"/>
      <c r="CN184" s="560"/>
      <c r="CO184" s="560"/>
      <c r="CP184" s="625"/>
      <c r="CQ184" s="560"/>
      <c r="CR184" s="560"/>
      <c r="CS184" s="560"/>
      <c r="CT184" s="560"/>
      <c r="CU184" s="560"/>
      <c r="CV184" s="560"/>
      <c r="CW184" s="560"/>
      <c r="CX184" s="560"/>
      <c r="CY184" s="560"/>
      <c r="CZ184" s="560"/>
      <c r="DA184" s="560"/>
      <c r="DB184" s="560"/>
      <c r="DC184" s="560"/>
      <c r="DD184" s="560"/>
      <c r="DE184" s="560"/>
      <c r="DF184" s="560"/>
      <c r="DG184" s="560"/>
      <c r="DH184" s="560"/>
      <c r="DI184" s="560"/>
      <c r="DJ184" s="560"/>
      <c r="DK184" s="560"/>
      <c r="DL184" s="560"/>
      <c r="DM184" s="560"/>
      <c r="DN184" s="560"/>
      <c r="DO184" s="560"/>
      <c r="DP184" s="560"/>
      <c r="DQ184" s="560"/>
      <c r="DR184" s="560"/>
      <c r="DS184" s="560"/>
    </row>
    <row r="185" spans="1:123" ht="20.25" customHeight="1">
      <c r="AF185" s="686"/>
      <c r="AG185" s="560"/>
      <c r="AH185" s="560"/>
      <c r="AI185" s="622"/>
      <c r="AJ185" s="560"/>
      <c r="AK185" s="560"/>
      <c r="AL185" s="560"/>
      <c r="AM185" s="623"/>
      <c r="AN185" s="267"/>
      <c r="AO185" s="623"/>
      <c r="AP185" s="560"/>
      <c r="AQ185" s="560"/>
      <c r="AR185" s="560"/>
      <c r="AS185" s="560"/>
      <c r="AT185" s="560"/>
      <c r="AU185" s="560"/>
      <c r="AV185" s="560"/>
      <c r="AW185" s="624"/>
      <c r="AX185" s="560"/>
      <c r="AY185" s="560"/>
      <c r="AZ185" s="560"/>
      <c r="BA185" s="624"/>
      <c r="BB185" s="560"/>
      <c r="BC185" s="560"/>
      <c r="BD185" s="560"/>
      <c r="BE185" s="624"/>
      <c r="BF185" s="560"/>
      <c r="BG185" s="560"/>
      <c r="BH185" s="560"/>
      <c r="BI185" s="626"/>
      <c r="BJ185" s="626"/>
      <c r="BK185" s="626"/>
      <c r="BL185" s="626"/>
      <c r="BM185" s="560"/>
      <c r="BN185" s="560"/>
      <c r="BO185" s="686"/>
      <c r="BP185" s="289"/>
      <c r="BQ185" s="560"/>
      <c r="BR185" s="560"/>
      <c r="BS185" s="560"/>
      <c r="BT185" s="560"/>
      <c r="BU185" s="560"/>
      <c r="BV185" s="560"/>
      <c r="BW185" s="560"/>
      <c r="BX185" s="560"/>
      <c r="BY185" s="560"/>
      <c r="BZ185" s="560"/>
      <c r="CA185" s="560"/>
      <c r="CB185" s="560"/>
      <c r="CC185" s="560"/>
      <c r="CD185" s="560"/>
      <c r="CE185" s="560"/>
      <c r="CF185" s="560"/>
      <c r="CG185" s="560"/>
      <c r="CH185" s="560"/>
      <c r="CI185" s="560"/>
      <c r="CJ185" s="560"/>
      <c r="CK185" s="560"/>
      <c r="CL185" s="560"/>
      <c r="CM185" s="560"/>
      <c r="CN185" s="560"/>
      <c r="CO185" s="560"/>
      <c r="CP185" s="625"/>
      <c r="CQ185" s="560"/>
      <c r="CR185" s="560"/>
      <c r="CS185" s="560"/>
      <c r="CT185" s="560"/>
      <c r="CU185" s="560"/>
      <c r="CV185" s="560"/>
      <c r="CW185" s="560"/>
      <c r="CX185" s="560"/>
      <c r="CY185" s="560"/>
      <c r="CZ185" s="560"/>
      <c r="DA185" s="560"/>
      <c r="DB185" s="560"/>
      <c r="DC185" s="560"/>
      <c r="DD185" s="560"/>
      <c r="DE185" s="560"/>
      <c r="DF185" s="560"/>
      <c r="DG185" s="560"/>
      <c r="DH185" s="560"/>
      <c r="DI185" s="560"/>
      <c r="DJ185" s="560"/>
      <c r="DK185" s="560"/>
      <c r="DL185" s="560"/>
      <c r="DM185" s="560"/>
      <c r="DN185" s="560"/>
      <c r="DO185" s="560"/>
      <c r="DP185" s="560"/>
      <c r="DQ185" s="560"/>
      <c r="DR185" s="560"/>
      <c r="DS185" s="560"/>
    </row>
    <row r="186" spans="1:123" ht="20.25" customHeight="1">
      <c r="AF186" s="686"/>
      <c r="AG186" s="560"/>
      <c r="AH186" s="560"/>
      <c r="AI186" s="622"/>
      <c r="AJ186" s="560"/>
      <c r="AK186" s="560"/>
      <c r="AL186" s="560"/>
      <c r="AM186" s="623"/>
      <c r="AN186" s="267"/>
      <c r="AO186" s="623"/>
      <c r="AP186" s="560"/>
      <c r="AQ186" s="560"/>
      <c r="AR186" s="560"/>
      <c r="AS186" s="560"/>
      <c r="AT186" s="560"/>
      <c r="AU186" s="560"/>
      <c r="AV186" s="560"/>
      <c r="AW186" s="624"/>
      <c r="AX186" s="560"/>
      <c r="AY186" s="560"/>
      <c r="AZ186" s="560"/>
      <c r="BA186" s="624"/>
      <c r="BB186" s="560"/>
      <c r="BC186" s="560"/>
      <c r="BD186" s="560"/>
      <c r="BE186" s="624"/>
      <c r="BF186" s="560"/>
      <c r="BG186" s="560"/>
      <c r="BH186" s="560"/>
      <c r="BI186" s="626"/>
      <c r="BJ186" s="626"/>
      <c r="BK186" s="626"/>
      <c r="BL186" s="626"/>
      <c r="BM186" s="560"/>
      <c r="BN186" s="560"/>
      <c r="BO186" s="686"/>
      <c r="BP186" s="289"/>
      <c r="BQ186" s="560"/>
      <c r="BR186" s="560"/>
      <c r="BS186" s="560"/>
      <c r="BT186" s="560"/>
      <c r="BU186" s="560"/>
      <c r="BV186" s="560"/>
      <c r="BW186" s="560"/>
      <c r="BX186" s="560"/>
      <c r="BY186" s="560"/>
      <c r="BZ186" s="560"/>
      <c r="CA186" s="560"/>
      <c r="CB186" s="560"/>
      <c r="CC186" s="560"/>
      <c r="CD186" s="560"/>
      <c r="CE186" s="560"/>
      <c r="CF186" s="560"/>
      <c r="CG186" s="560"/>
      <c r="CH186" s="560"/>
      <c r="CI186" s="560"/>
      <c r="CJ186" s="560"/>
      <c r="CK186" s="560"/>
      <c r="CL186" s="560"/>
      <c r="CM186" s="560"/>
      <c r="CN186" s="560"/>
      <c r="CO186" s="560"/>
      <c r="CP186" s="625"/>
      <c r="CQ186" s="560"/>
      <c r="CR186" s="560"/>
      <c r="CS186" s="560"/>
      <c r="CT186" s="560"/>
      <c r="CU186" s="560"/>
      <c r="CV186" s="560"/>
      <c r="CW186" s="560"/>
      <c r="CX186" s="560"/>
      <c r="CY186" s="560"/>
      <c r="CZ186" s="560"/>
      <c r="DA186" s="560"/>
      <c r="DB186" s="560"/>
      <c r="DC186" s="560"/>
      <c r="DD186" s="560"/>
      <c r="DE186" s="560"/>
      <c r="DF186" s="560"/>
      <c r="DG186" s="560"/>
      <c r="DH186" s="560"/>
      <c r="DI186" s="560"/>
      <c r="DJ186" s="560"/>
      <c r="DK186" s="560"/>
      <c r="DL186" s="560"/>
      <c r="DM186" s="560"/>
      <c r="DN186" s="560"/>
      <c r="DO186" s="560"/>
      <c r="DP186" s="560"/>
      <c r="DQ186" s="560"/>
      <c r="DR186" s="560"/>
      <c r="DS186" s="560"/>
    </row>
    <row r="187" spans="1:123" ht="20.25" customHeight="1">
      <c r="AF187" s="686"/>
      <c r="AG187" s="560"/>
      <c r="AH187" s="560"/>
      <c r="AI187" s="622"/>
      <c r="AJ187" s="560"/>
      <c r="AK187" s="560"/>
      <c r="AL187" s="560"/>
      <c r="AM187" s="623"/>
      <c r="AN187" s="267"/>
      <c r="AO187" s="623"/>
      <c r="AP187" s="560"/>
      <c r="AQ187" s="560"/>
      <c r="AR187" s="560"/>
      <c r="AS187" s="560"/>
      <c r="AT187" s="560"/>
      <c r="AU187" s="560"/>
      <c r="AV187" s="560"/>
      <c r="AW187" s="624"/>
      <c r="AX187" s="560"/>
      <c r="AY187" s="560"/>
      <c r="AZ187" s="560"/>
      <c r="BA187" s="624"/>
      <c r="BB187" s="560"/>
      <c r="BC187" s="560"/>
      <c r="BD187" s="560"/>
      <c r="BE187" s="624"/>
      <c r="BF187" s="560"/>
      <c r="BG187" s="560"/>
      <c r="BH187" s="560"/>
      <c r="BI187" s="626"/>
      <c r="BJ187" s="626"/>
      <c r="BK187" s="626"/>
      <c r="BL187" s="626"/>
      <c r="BM187" s="560"/>
      <c r="BN187" s="560"/>
      <c r="BO187" s="686"/>
      <c r="BP187" s="289"/>
      <c r="BQ187" s="560"/>
      <c r="BR187" s="560"/>
      <c r="BS187" s="560"/>
      <c r="BT187" s="560"/>
      <c r="BU187" s="560"/>
      <c r="BV187" s="560"/>
      <c r="BW187" s="560"/>
      <c r="BX187" s="560"/>
      <c r="BY187" s="560"/>
      <c r="BZ187" s="560"/>
      <c r="CA187" s="560"/>
      <c r="CB187" s="560"/>
      <c r="CC187" s="560"/>
      <c r="CD187" s="560"/>
      <c r="CE187" s="560"/>
      <c r="CF187" s="560"/>
      <c r="CG187" s="560"/>
      <c r="CH187" s="560"/>
      <c r="CI187" s="560"/>
      <c r="CJ187" s="560"/>
      <c r="CK187" s="560"/>
      <c r="CL187" s="560"/>
      <c r="CM187" s="560"/>
      <c r="CN187" s="560"/>
      <c r="CO187" s="560"/>
      <c r="CP187" s="625"/>
      <c r="CQ187" s="560"/>
      <c r="CR187" s="560"/>
      <c r="CS187" s="560"/>
      <c r="CT187" s="560"/>
      <c r="CU187" s="560"/>
      <c r="CV187" s="560"/>
      <c r="CW187" s="560"/>
      <c r="CX187" s="560"/>
      <c r="CY187" s="560"/>
      <c r="CZ187" s="560"/>
      <c r="DA187" s="560"/>
      <c r="DB187" s="560"/>
      <c r="DC187" s="560"/>
      <c r="DD187" s="560"/>
      <c r="DE187" s="560"/>
      <c r="DF187" s="560"/>
      <c r="DG187" s="560"/>
      <c r="DH187" s="560"/>
      <c r="DI187" s="560"/>
      <c r="DJ187" s="560"/>
      <c r="DK187" s="560"/>
      <c r="DL187" s="560"/>
      <c r="DM187" s="560"/>
      <c r="DN187" s="560"/>
      <c r="DO187" s="560"/>
      <c r="DP187" s="560"/>
      <c r="DQ187" s="560"/>
      <c r="DR187" s="560"/>
      <c r="DS187" s="560"/>
    </row>
    <row r="188" spans="1:123" ht="20.25" customHeight="1">
      <c r="AF188" s="686"/>
      <c r="AG188" s="560"/>
      <c r="AH188" s="560"/>
      <c r="AI188" s="622"/>
      <c r="AJ188" s="560"/>
      <c r="AK188" s="560"/>
      <c r="AL188" s="560"/>
      <c r="AM188" s="623"/>
      <c r="AN188" s="267"/>
      <c r="AO188" s="623"/>
      <c r="AP188" s="560"/>
      <c r="AQ188" s="560"/>
      <c r="AR188" s="560"/>
      <c r="AS188" s="560"/>
      <c r="AT188" s="560"/>
      <c r="AU188" s="560"/>
      <c r="AV188" s="560"/>
      <c r="AW188" s="624"/>
      <c r="AX188" s="560"/>
      <c r="AY188" s="560"/>
      <c r="AZ188" s="560"/>
      <c r="BA188" s="624"/>
      <c r="BB188" s="560"/>
      <c r="BC188" s="560"/>
      <c r="BD188" s="560"/>
      <c r="BE188" s="624"/>
      <c r="BF188" s="560"/>
      <c r="BG188" s="560"/>
      <c r="BH188" s="560"/>
      <c r="BI188" s="626"/>
      <c r="BJ188" s="626"/>
      <c r="BK188" s="626"/>
      <c r="BL188" s="626"/>
      <c r="BM188" s="560"/>
      <c r="BN188" s="560"/>
      <c r="BO188" s="686"/>
      <c r="BP188" s="289"/>
      <c r="BQ188" s="560"/>
      <c r="BR188" s="560"/>
      <c r="BS188" s="560"/>
      <c r="BT188" s="560"/>
      <c r="BU188" s="560"/>
      <c r="BV188" s="560"/>
      <c r="BW188" s="560"/>
      <c r="BX188" s="560"/>
      <c r="BY188" s="560"/>
      <c r="BZ188" s="560"/>
      <c r="CA188" s="560"/>
      <c r="CB188" s="560"/>
      <c r="CC188" s="560"/>
      <c r="CD188" s="560"/>
      <c r="CE188" s="560"/>
      <c r="CF188" s="560"/>
      <c r="CG188" s="560"/>
      <c r="CH188" s="560"/>
      <c r="CI188" s="560"/>
      <c r="CJ188" s="560"/>
      <c r="CK188" s="560"/>
      <c r="CL188" s="560"/>
      <c r="CM188" s="560"/>
      <c r="CN188" s="560"/>
      <c r="CO188" s="560"/>
      <c r="CP188" s="625"/>
      <c r="CQ188" s="560"/>
      <c r="CR188" s="560"/>
      <c r="CS188" s="560"/>
      <c r="CT188" s="560"/>
      <c r="CU188" s="560"/>
      <c r="CV188" s="560"/>
      <c r="CW188" s="560"/>
      <c r="CX188" s="560"/>
      <c r="CY188" s="560"/>
      <c r="CZ188" s="560"/>
      <c r="DA188" s="560"/>
      <c r="DB188" s="560"/>
      <c r="DC188" s="560"/>
      <c r="DD188" s="560"/>
      <c r="DE188" s="560"/>
      <c r="DF188" s="560"/>
      <c r="DG188" s="560"/>
      <c r="DH188" s="560"/>
      <c r="DI188" s="560"/>
      <c r="DJ188" s="560"/>
      <c r="DK188" s="560"/>
      <c r="DL188" s="560"/>
      <c r="DM188" s="560"/>
      <c r="DN188" s="560"/>
      <c r="DO188" s="560"/>
      <c r="DP188" s="560"/>
      <c r="DQ188" s="560"/>
      <c r="DR188" s="560"/>
      <c r="DS188" s="560"/>
    </row>
    <row r="189" spans="1:123" ht="20.25" customHeight="1">
      <c r="AF189" s="686"/>
      <c r="AG189" s="560"/>
      <c r="AH189" s="560"/>
      <c r="AI189" s="622"/>
      <c r="AJ189" s="560"/>
      <c r="AK189" s="560"/>
      <c r="AL189" s="560"/>
      <c r="AM189" s="623"/>
      <c r="AN189" s="267"/>
      <c r="AO189" s="623"/>
      <c r="AP189" s="560"/>
      <c r="AQ189" s="560"/>
      <c r="AR189" s="560"/>
      <c r="AS189" s="560"/>
      <c r="AT189" s="560"/>
      <c r="AU189" s="560"/>
      <c r="AV189" s="560"/>
      <c r="AW189" s="624"/>
      <c r="AX189" s="560"/>
      <c r="AY189" s="560"/>
      <c r="AZ189" s="560"/>
      <c r="BA189" s="624"/>
      <c r="BB189" s="560"/>
      <c r="BC189" s="560"/>
      <c r="BD189" s="560"/>
      <c r="BE189" s="624"/>
      <c r="BF189" s="560"/>
      <c r="BG189" s="560"/>
      <c r="BH189" s="560"/>
      <c r="BI189" s="626"/>
      <c r="BJ189" s="626"/>
      <c r="BK189" s="626"/>
      <c r="BL189" s="626"/>
      <c r="BM189" s="560"/>
      <c r="BN189" s="560"/>
      <c r="BO189" s="686"/>
      <c r="BP189" s="289"/>
      <c r="BQ189" s="560"/>
      <c r="BR189" s="560"/>
      <c r="BS189" s="560"/>
      <c r="BT189" s="560"/>
      <c r="BU189" s="560"/>
      <c r="BV189" s="560"/>
      <c r="BW189" s="560"/>
      <c r="BX189" s="560"/>
      <c r="BY189" s="560"/>
      <c r="BZ189" s="560"/>
      <c r="CA189" s="560"/>
      <c r="CB189" s="560"/>
      <c r="CC189" s="560"/>
      <c r="CD189" s="560"/>
      <c r="CE189" s="560"/>
      <c r="CF189" s="560"/>
      <c r="CG189" s="560"/>
      <c r="CH189" s="560"/>
      <c r="CI189" s="560"/>
      <c r="CJ189" s="560"/>
      <c r="CK189" s="560"/>
      <c r="CL189" s="560"/>
      <c r="CM189" s="560"/>
      <c r="CN189" s="560"/>
      <c r="CO189" s="560"/>
      <c r="CP189" s="625"/>
      <c r="CQ189" s="560"/>
      <c r="CR189" s="560"/>
      <c r="CS189" s="560"/>
      <c r="CT189" s="560"/>
      <c r="CU189" s="560"/>
      <c r="CV189" s="560"/>
      <c r="CW189" s="560"/>
      <c r="CX189" s="560"/>
      <c r="CY189" s="560"/>
      <c r="CZ189" s="560"/>
      <c r="DA189" s="560"/>
      <c r="DB189" s="560"/>
      <c r="DC189" s="560"/>
      <c r="DD189" s="560"/>
      <c r="DE189" s="560"/>
      <c r="DF189" s="560"/>
      <c r="DG189" s="560"/>
      <c r="DH189" s="560"/>
      <c r="DI189" s="560"/>
      <c r="DJ189" s="560"/>
      <c r="DK189" s="560"/>
      <c r="DL189" s="560"/>
      <c r="DM189" s="560"/>
      <c r="DN189" s="560"/>
      <c r="DO189" s="560"/>
      <c r="DP189" s="560"/>
      <c r="DQ189" s="560"/>
      <c r="DR189" s="560"/>
      <c r="DS189" s="560"/>
    </row>
    <row r="190" spans="1:123" ht="20.25" customHeight="1">
      <c r="AF190" s="686"/>
      <c r="AG190" s="560"/>
      <c r="AH190" s="560"/>
      <c r="AI190" s="622"/>
      <c r="AJ190" s="560"/>
      <c r="AK190" s="560"/>
      <c r="AL190" s="560"/>
      <c r="AM190" s="623"/>
      <c r="AN190" s="267"/>
      <c r="AO190" s="623"/>
      <c r="AP190" s="560"/>
      <c r="AQ190" s="560"/>
      <c r="AR190" s="560"/>
      <c r="AS190" s="560"/>
      <c r="AT190" s="560"/>
      <c r="AU190" s="560"/>
      <c r="AV190" s="560"/>
      <c r="AW190" s="624"/>
      <c r="AX190" s="560"/>
      <c r="AY190" s="560"/>
      <c r="AZ190" s="560"/>
      <c r="BA190" s="624"/>
      <c r="BB190" s="560"/>
      <c r="BC190" s="560"/>
      <c r="BD190" s="560"/>
      <c r="BE190" s="624"/>
      <c r="BF190" s="560"/>
      <c r="BG190" s="560"/>
      <c r="BH190" s="560"/>
      <c r="BI190" s="626"/>
      <c r="BJ190" s="626"/>
      <c r="BK190" s="626"/>
      <c r="BL190" s="626"/>
      <c r="BM190" s="560"/>
      <c r="BN190" s="560"/>
      <c r="BO190" s="686"/>
      <c r="BP190" s="289"/>
      <c r="BQ190" s="560"/>
      <c r="BR190" s="560"/>
      <c r="BS190" s="560"/>
      <c r="BT190" s="560"/>
      <c r="BU190" s="560"/>
      <c r="BV190" s="560"/>
      <c r="BW190" s="560"/>
      <c r="BX190" s="560"/>
      <c r="BY190" s="560"/>
      <c r="BZ190" s="560"/>
      <c r="CA190" s="560"/>
      <c r="CB190" s="560"/>
      <c r="CC190" s="560"/>
      <c r="CD190" s="560"/>
      <c r="CE190" s="560"/>
      <c r="CF190" s="560"/>
      <c r="CG190" s="560"/>
      <c r="CH190" s="560"/>
      <c r="CI190" s="560"/>
      <c r="CJ190" s="560"/>
      <c r="CK190" s="560"/>
      <c r="CL190" s="560"/>
      <c r="CM190" s="560"/>
      <c r="CN190" s="560"/>
      <c r="CO190" s="560"/>
      <c r="CP190" s="625"/>
      <c r="CQ190" s="560"/>
      <c r="CR190" s="560"/>
      <c r="CS190" s="560"/>
      <c r="CT190" s="560"/>
      <c r="CU190" s="560"/>
      <c r="CV190" s="560"/>
      <c r="CW190" s="560"/>
      <c r="CX190" s="560"/>
      <c r="CY190" s="560"/>
      <c r="CZ190" s="560"/>
      <c r="DA190" s="560"/>
      <c r="DB190" s="560"/>
      <c r="DC190" s="560"/>
      <c r="DD190" s="560"/>
      <c r="DE190" s="560"/>
      <c r="DF190" s="560"/>
      <c r="DG190" s="560"/>
      <c r="DH190" s="560"/>
      <c r="DI190" s="560"/>
      <c r="DJ190" s="560"/>
      <c r="DK190" s="560"/>
      <c r="DL190" s="560"/>
      <c r="DM190" s="560"/>
      <c r="DN190" s="560"/>
      <c r="DO190" s="560"/>
      <c r="DP190" s="560"/>
      <c r="DQ190" s="560"/>
      <c r="DR190" s="560"/>
      <c r="DS190" s="560"/>
    </row>
    <row r="191" spans="1:123" ht="20.25" customHeight="1">
      <c r="AF191" s="686"/>
      <c r="AG191" s="560"/>
      <c r="AH191" s="560"/>
      <c r="AI191" s="622"/>
      <c r="AJ191" s="560"/>
      <c r="AK191" s="560"/>
      <c r="AL191" s="560"/>
      <c r="AM191" s="623"/>
      <c r="AN191" s="267"/>
      <c r="AO191" s="623"/>
      <c r="AP191" s="560"/>
      <c r="AQ191" s="560"/>
      <c r="AR191" s="560"/>
      <c r="AS191" s="560"/>
      <c r="AT191" s="560"/>
      <c r="AU191" s="560"/>
      <c r="AV191" s="560"/>
      <c r="AW191" s="624"/>
      <c r="AX191" s="560"/>
      <c r="AY191" s="560"/>
      <c r="AZ191" s="560"/>
      <c r="BA191" s="624"/>
      <c r="BB191" s="560"/>
      <c r="BC191" s="560"/>
      <c r="BD191" s="560"/>
      <c r="BE191" s="624"/>
      <c r="BF191" s="560"/>
      <c r="BG191" s="560"/>
      <c r="BH191" s="560"/>
      <c r="BI191" s="626"/>
      <c r="BJ191" s="626"/>
      <c r="BK191" s="626"/>
      <c r="BL191" s="626"/>
      <c r="BM191" s="560"/>
      <c r="BN191" s="560"/>
      <c r="BO191" s="686"/>
      <c r="BP191" s="289"/>
      <c r="BQ191" s="560"/>
      <c r="BR191" s="560"/>
      <c r="BS191" s="560"/>
      <c r="BT191" s="560"/>
      <c r="BU191" s="560"/>
      <c r="BV191" s="560"/>
      <c r="BW191" s="560"/>
      <c r="BX191" s="560"/>
      <c r="BY191" s="560"/>
      <c r="BZ191" s="560"/>
      <c r="CA191" s="560"/>
      <c r="CB191" s="560"/>
      <c r="CC191" s="560"/>
      <c r="CD191" s="560"/>
      <c r="CE191" s="560"/>
      <c r="CF191" s="560"/>
      <c r="CG191" s="560"/>
      <c r="CH191" s="560"/>
      <c r="CI191" s="560"/>
      <c r="CJ191" s="560"/>
      <c r="CK191" s="560"/>
      <c r="CL191" s="560"/>
      <c r="CM191" s="560"/>
      <c r="CN191" s="560"/>
      <c r="CO191" s="560"/>
      <c r="CP191" s="625"/>
      <c r="CQ191" s="560"/>
      <c r="CR191" s="560"/>
      <c r="CS191" s="560"/>
      <c r="CT191" s="560"/>
      <c r="CU191" s="560"/>
      <c r="CV191" s="560"/>
      <c r="CW191" s="560"/>
      <c r="CX191" s="560"/>
      <c r="CY191" s="560"/>
      <c r="CZ191" s="560"/>
      <c r="DA191" s="560"/>
      <c r="DB191" s="560"/>
      <c r="DC191" s="560"/>
      <c r="DD191" s="560"/>
      <c r="DE191" s="560"/>
      <c r="DF191" s="560"/>
      <c r="DG191" s="560"/>
      <c r="DH191" s="560"/>
      <c r="DI191" s="560"/>
      <c r="DJ191" s="560"/>
      <c r="DK191" s="560"/>
      <c r="DL191" s="560"/>
      <c r="DM191" s="560"/>
      <c r="DN191" s="560"/>
      <c r="DO191" s="560"/>
      <c r="DP191" s="560"/>
      <c r="DQ191" s="560"/>
      <c r="DR191" s="560"/>
      <c r="DS191" s="560"/>
    </row>
    <row r="192" spans="1:123" ht="20.25" customHeight="1">
      <c r="AF192" s="686"/>
      <c r="AG192" s="560"/>
      <c r="AH192" s="560"/>
      <c r="AI192" s="622"/>
      <c r="AJ192" s="560"/>
      <c r="AK192" s="560"/>
      <c r="AL192" s="560"/>
      <c r="AM192" s="623"/>
      <c r="AN192" s="267"/>
      <c r="AO192" s="623"/>
      <c r="AP192" s="560"/>
      <c r="AQ192" s="560"/>
      <c r="AR192" s="560"/>
      <c r="AS192" s="560"/>
      <c r="AT192" s="560"/>
      <c r="AU192" s="560"/>
      <c r="AV192" s="560"/>
      <c r="AW192" s="624"/>
      <c r="AX192" s="560"/>
      <c r="AY192" s="560"/>
      <c r="AZ192" s="560"/>
      <c r="BA192" s="624"/>
      <c r="BB192" s="560"/>
      <c r="BC192" s="560"/>
      <c r="BD192" s="560"/>
      <c r="BE192" s="624"/>
      <c r="BF192" s="560"/>
      <c r="BG192" s="560"/>
      <c r="BH192" s="560"/>
      <c r="BI192" s="626"/>
      <c r="BJ192" s="626"/>
      <c r="BK192" s="626"/>
      <c r="BL192" s="626"/>
      <c r="BM192" s="560"/>
      <c r="BN192" s="560"/>
      <c r="BO192" s="686"/>
    </row>
    <row r="193" spans="32:67" ht="20.25" customHeight="1">
      <c r="AF193" s="686"/>
      <c r="AG193" s="560"/>
      <c r="AH193" s="560"/>
      <c r="AI193" s="622"/>
      <c r="AJ193" s="560"/>
      <c r="AK193" s="560"/>
      <c r="AL193" s="560"/>
      <c r="AM193" s="623"/>
      <c r="AN193" s="267"/>
      <c r="AO193" s="623"/>
      <c r="AP193" s="560"/>
      <c r="AQ193" s="560"/>
      <c r="AR193" s="560"/>
      <c r="AS193" s="560"/>
      <c r="AT193" s="560"/>
      <c r="AU193" s="560"/>
      <c r="AV193" s="560"/>
      <c r="AW193" s="624"/>
      <c r="AX193" s="560"/>
      <c r="AY193" s="560"/>
      <c r="AZ193" s="560"/>
      <c r="BA193" s="624"/>
      <c r="BB193" s="560"/>
      <c r="BC193" s="560"/>
      <c r="BD193" s="560"/>
      <c r="BE193" s="624"/>
      <c r="BF193" s="560"/>
      <c r="BG193" s="560"/>
      <c r="BH193" s="560"/>
      <c r="BI193" s="626"/>
      <c r="BJ193" s="626"/>
      <c r="BK193" s="626"/>
      <c r="BL193" s="626"/>
      <c r="BM193" s="560"/>
      <c r="BN193" s="560"/>
      <c r="BO193" s="686"/>
    </row>
    <row r="194" spans="32:67" ht="20.25" customHeight="1">
      <c r="AF194" s="686"/>
      <c r="AG194" s="560"/>
      <c r="AH194" s="560"/>
      <c r="AI194" s="622"/>
      <c r="AJ194" s="560"/>
      <c r="AK194" s="560"/>
      <c r="AL194" s="560"/>
      <c r="AM194" s="623"/>
      <c r="AN194" s="267"/>
      <c r="AO194" s="623"/>
      <c r="AP194" s="560"/>
      <c r="AQ194" s="560"/>
      <c r="AR194" s="560"/>
      <c r="AS194" s="560"/>
      <c r="AT194" s="560"/>
      <c r="AU194" s="560"/>
      <c r="AV194" s="560"/>
      <c r="AW194" s="624"/>
      <c r="AX194" s="560"/>
      <c r="AY194" s="560"/>
      <c r="AZ194" s="560"/>
      <c r="BA194" s="624"/>
      <c r="BB194" s="560"/>
      <c r="BC194" s="560"/>
      <c r="BD194" s="560"/>
      <c r="BE194" s="624"/>
      <c r="BF194" s="560"/>
      <c r="BG194" s="560"/>
      <c r="BH194" s="560"/>
      <c r="BI194" s="626"/>
      <c r="BJ194" s="626"/>
      <c r="BK194" s="626"/>
      <c r="BL194" s="626"/>
      <c r="BM194" s="560"/>
      <c r="BN194" s="560"/>
      <c r="BO194" s="686"/>
    </row>
    <row r="195" spans="32:67" ht="20.25" customHeight="1">
      <c r="AF195" s="686"/>
      <c r="AG195" s="560"/>
      <c r="AH195" s="560"/>
      <c r="AI195" s="622"/>
      <c r="AJ195" s="560"/>
      <c r="AK195" s="560"/>
      <c r="AL195" s="560"/>
      <c r="AM195" s="623"/>
      <c r="AN195" s="267"/>
      <c r="AO195" s="623"/>
      <c r="AP195" s="560"/>
      <c r="AQ195" s="560"/>
      <c r="AR195" s="560"/>
      <c r="AS195" s="560"/>
      <c r="AT195" s="560"/>
      <c r="AU195" s="560"/>
      <c r="AV195" s="560"/>
      <c r="AW195" s="624"/>
      <c r="AX195" s="560"/>
      <c r="AY195" s="560"/>
      <c r="AZ195" s="560"/>
      <c r="BA195" s="624"/>
      <c r="BB195" s="560"/>
      <c r="BC195" s="560"/>
      <c r="BD195" s="560"/>
      <c r="BE195" s="624"/>
      <c r="BF195" s="560"/>
      <c r="BG195" s="560"/>
      <c r="BH195" s="560"/>
      <c r="BI195" s="560"/>
      <c r="BJ195" s="560"/>
      <c r="BK195" s="560"/>
      <c r="BL195" s="560"/>
      <c r="BM195" s="560"/>
      <c r="BN195" s="560"/>
      <c r="BO195" s="686"/>
    </row>
    <row r="196" spans="32:67" ht="20.25" customHeight="1">
      <c r="AF196" s="686"/>
      <c r="AG196" s="560"/>
      <c r="AH196" s="560"/>
      <c r="AI196" s="622"/>
      <c r="AJ196" s="560"/>
      <c r="AK196" s="560"/>
      <c r="AL196" s="560"/>
      <c r="AM196" s="623"/>
      <c r="AN196" s="267"/>
      <c r="AO196" s="623"/>
      <c r="AP196" s="560"/>
      <c r="AQ196" s="560"/>
      <c r="AR196" s="560"/>
      <c r="AS196" s="560"/>
      <c r="AT196" s="560"/>
      <c r="AU196" s="560"/>
      <c r="AV196" s="560"/>
      <c r="AW196" s="624"/>
      <c r="AX196" s="560"/>
      <c r="AY196" s="560"/>
      <c r="AZ196" s="560"/>
      <c r="BA196" s="624"/>
      <c r="BB196" s="560"/>
      <c r="BC196" s="560"/>
      <c r="BD196" s="560"/>
      <c r="BE196" s="624"/>
      <c r="BF196" s="560"/>
      <c r="BG196" s="560"/>
      <c r="BH196" s="560"/>
      <c r="BI196" s="560"/>
      <c r="BJ196" s="560"/>
      <c r="BK196" s="560"/>
      <c r="BL196" s="560"/>
      <c r="BM196" s="560"/>
      <c r="BN196" s="560"/>
      <c r="BO196" s="686"/>
    </row>
    <row r="197" spans="32:67" ht="20.25" customHeight="1">
      <c r="AF197" s="686"/>
      <c r="AG197" s="560"/>
      <c r="AH197" s="560"/>
      <c r="AI197" s="622"/>
      <c r="AJ197" s="560"/>
      <c r="AK197" s="560"/>
      <c r="AL197" s="560"/>
      <c r="AM197" s="623"/>
      <c r="AN197" s="267"/>
      <c r="AO197" s="623"/>
      <c r="AP197" s="560"/>
      <c r="AQ197" s="560"/>
      <c r="AR197" s="560"/>
      <c r="AS197" s="560"/>
      <c r="AT197" s="560"/>
      <c r="AU197" s="560"/>
      <c r="AV197" s="560"/>
      <c r="AW197" s="624"/>
      <c r="AX197" s="560"/>
      <c r="AY197" s="560"/>
      <c r="AZ197" s="560"/>
      <c r="BA197" s="624"/>
      <c r="BB197" s="560"/>
      <c r="BC197" s="560"/>
      <c r="BD197" s="560"/>
      <c r="BE197" s="624"/>
      <c r="BF197" s="560"/>
      <c r="BG197" s="560"/>
      <c r="BH197" s="560"/>
      <c r="BI197" s="560"/>
      <c r="BJ197" s="560"/>
      <c r="BK197" s="560"/>
      <c r="BL197" s="560"/>
      <c r="BM197" s="560"/>
      <c r="BN197" s="560"/>
      <c r="BO197" s="686"/>
    </row>
    <row r="198" spans="32:67" ht="20.25" customHeight="1">
      <c r="AF198" s="686"/>
      <c r="AG198" s="560"/>
      <c r="AH198" s="560"/>
      <c r="AI198" s="622"/>
      <c r="AJ198" s="560"/>
      <c r="AK198" s="560"/>
      <c r="AL198" s="560"/>
      <c r="AM198" s="623"/>
      <c r="AN198" s="267"/>
      <c r="AO198" s="623"/>
      <c r="AP198" s="560"/>
      <c r="AQ198" s="560"/>
      <c r="AR198" s="560"/>
      <c r="AS198" s="560"/>
      <c r="AT198" s="560"/>
      <c r="AU198" s="560"/>
      <c r="AV198" s="560"/>
      <c r="AW198" s="624"/>
      <c r="AX198" s="560"/>
      <c r="AY198" s="560"/>
      <c r="AZ198" s="560"/>
      <c r="BA198" s="624"/>
      <c r="BB198" s="560"/>
      <c r="BC198" s="560"/>
      <c r="BD198" s="560"/>
      <c r="BE198" s="624"/>
      <c r="BF198" s="560"/>
      <c r="BG198" s="560"/>
      <c r="BH198" s="560"/>
      <c r="BI198" s="560"/>
      <c r="BJ198" s="560"/>
      <c r="BK198" s="560"/>
      <c r="BL198" s="560"/>
      <c r="BM198" s="560"/>
      <c r="BN198" s="560"/>
      <c r="BO198" s="686"/>
    </row>
    <row r="199" spans="32:67" ht="20.25" customHeight="1">
      <c r="AF199" s="686"/>
      <c r="AG199" s="560"/>
      <c r="AH199" s="560"/>
      <c r="AI199" s="622"/>
      <c r="AJ199" s="560"/>
      <c r="AK199" s="560"/>
      <c r="AL199" s="560"/>
      <c r="AM199" s="623"/>
      <c r="AN199" s="267"/>
      <c r="AO199" s="623"/>
      <c r="AP199" s="560"/>
      <c r="AQ199" s="560"/>
      <c r="AR199" s="560"/>
      <c r="AS199" s="560"/>
      <c r="AT199" s="560"/>
      <c r="AU199" s="560"/>
      <c r="AV199" s="560"/>
      <c r="AW199" s="624"/>
      <c r="AX199" s="560"/>
      <c r="AY199" s="560"/>
      <c r="AZ199" s="560"/>
      <c r="BA199" s="624"/>
      <c r="BB199" s="560"/>
      <c r="BC199" s="560"/>
      <c r="BD199" s="560"/>
      <c r="BE199" s="624"/>
      <c r="BF199" s="560"/>
      <c r="BG199" s="560"/>
      <c r="BH199" s="560"/>
      <c r="BI199" s="560"/>
      <c r="BJ199" s="560"/>
      <c r="BK199" s="560"/>
      <c r="BL199" s="560"/>
      <c r="BM199" s="560"/>
      <c r="BN199" s="560"/>
      <c r="BO199" s="686"/>
    </row>
    <row r="200" spans="32:67" ht="20.25" customHeight="1">
      <c r="AF200" s="686"/>
      <c r="AG200" s="560"/>
      <c r="AH200" s="560"/>
      <c r="AI200" s="622"/>
      <c r="AJ200" s="560"/>
      <c r="AK200" s="560"/>
      <c r="AL200" s="560"/>
      <c r="AM200" s="623"/>
      <c r="AN200" s="267"/>
      <c r="AO200" s="623"/>
      <c r="AP200" s="560"/>
      <c r="AQ200" s="560"/>
      <c r="AR200" s="560"/>
      <c r="AS200" s="560"/>
      <c r="AT200" s="560"/>
      <c r="AU200" s="560"/>
      <c r="AV200" s="560"/>
      <c r="AW200" s="624"/>
      <c r="AX200" s="560"/>
      <c r="AY200" s="560"/>
      <c r="AZ200" s="560"/>
      <c r="BA200" s="624"/>
      <c r="BB200" s="560"/>
      <c r="BC200" s="560"/>
      <c r="BD200" s="560"/>
      <c r="BE200" s="624"/>
      <c r="BF200" s="560"/>
      <c r="BG200" s="560"/>
      <c r="BH200" s="560"/>
      <c r="BI200" s="560"/>
      <c r="BJ200" s="560"/>
      <c r="BK200" s="560"/>
      <c r="BL200" s="560"/>
      <c r="BM200" s="560"/>
      <c r="BN200" s="560"/>
      <c r="BO200" s="686"/>
    </row>
    <row r="201" spans="32:67" ht="20.25" customHeight="1">
      <c r="AF201" s="686"/>
      <c r="AG201" s="560"/>
      <c r="AH201" s="560"/>
      <c r="AI201" s="622"/>
      <c r="AJ201" s="560"/>
      <c r="AK201" s="560"/>
      <c r="AL201" s="560"/>
      <c r="AM201" s="623"/>
      <c r="AN201" s="267"/>
      <c r="AO201" s="623"/>
      <c r="AP201" s="560"/>
      <c r="AQ201" s="560"/>
      <c r="AR201" s="560"/>
      <c r="AS201" s="560"/>
      <c r="AT201" s="560"/>
      <c r="AU201" s="560"/>
      <c r="AV201" s="560"/>
      <c r="AW201" s="624"/>
      <c r="AX201" s="560"/>
      <c r="AY201" s="560"/>
      <c r="AZ201" s="560"/>
      <c r="BA201" s="624"/>
      <c r="BB201" s="560"/>
      <c r="BC201" s="560"/>
      <c r="BD201" s="560"/>
      <c r="BE201" s="624"/>
      <c r="BF201" s="560"/>
      <c r="BG201" s="560"/>
      <c r="BH201" s="560"/>
      <c r="BI201" s="560"/>
      <c r="BJ201" s="560"/>
      <c r="BK201" s="560"/>
      <c r="BL201" s="560"/>
      <c r="BM201" s="560"/>
      <c r="BN201" s="560"/>
      <c r="BO201" s="686"/>
    </row>
    <row r="202" spans="32:67" ht="20.25" customHeight="1">
      <c r="AF202" s="686"/>
      <c r="AG202" s="560"/>
      <c r="AH202" s="560"/>
      <c r="AI202" s="622"/>
      <c r="AJ202" s="560"/>
      <c r="AK202" s="560"/>
      <c r="AL202" s="560"/>
      <c r="AM202" s="623"/>
      <c r="AN202" s="267"/>
      <c r="AO202" s="623"/>
      <c r="AP202" s="560"/>
      <c r="AQ202" s="560"/>
      <c r="AR202" s="560"/>
      <c r="AS202" s="560"/>
      <c r="AT202" s="560"/>
      <c r="AU202" s="560"/>
      <c r="AV202" s="560"/>
      <c r="AW202" s="624"/>
      <c r="AX202" s="560"/>
      <c r="AY202" s="560"/>
      <c r="AZ202" s="560"/>
      <c r="BA202" s="624"/>
      <c r="BB202" s="560"/>
      <c r="BC202" s="560"/>
      <c r="BD202" s="560"/>
      <c r="BE202" s="624"/>
      <c r="BF202" s="560"/>
      <c r="BG202" s="560"/>
      <c r="BH202" s="560"/>
      <c r="BI202" s="560"/>
      <c r="BJ202" s="560"/>
      <c r="BK202" s="560"/>
      <c r="BL202" s="560"/>
      <c r="BM202" s="560"/>
      <c r="BN202" s="560"/>
      <c r="BO202" s="686"/>
    </row>
    <row r="203" spans="32:67" ht="20.25" customHeight="1">
      <c r="AF203" s="686"/>
      <c r="AG203" s="560"/>
      <c r="AH203" s="560"/>
      <c r="AI203" s="622"/>
      <c r="AJ203" s="560"/>
      <c r="AK203" s="560"/>
      <c r="AL203" s="560"/>
      <c r="AM203" s="623"/>
      <c r="AN203" s="267"/>
      <c r="AO203" s="623"/>
      <c r="AP203" s="560"/>
      <c r="AQ203" s="560"/>
      <c r="AR203" s="560"/>
      <c r="AS203" s="560"/>
      <c r="AT203" s="560"/>
      <c r="AU203" s="560"/>
      <c r="AV203" s="560"/>
      <c r="AW203" s="624"/>
      <c r="AX203" s="560"/>
      <c r="AY203" s="560"/>
      <c r="AZ203" s="560"/>
      <c r="BA203" s="624"/>
      <c r="BB203" s="560"/>
      <c r="BC203" s="560"/>
      <c r="BD203" s="560"/>
      <c r="BE203" s="624"/>
      <c r="BF203" s="560"/>
      <c r="BG203" s="560"/>
      <c r="BH203" s="560"/>
      <c r="BI203" s="560"/>
      <c r="BJ203" s="560"/>
      <c r="BK203" s="560"/>
      <c r="BL203" s="560"/>
      <c r="BM203" s="560"/>
      <c r="BN203" s="560"/>
      <c r="BO203" s="686"/>
    </row>
    <row r="204" spans="32:67" ht="20.25" customHeight="1">
      <c r="AF204" s="686"/>
      <c r="AG204" s="560"/>
      <c r="AH204" s="560"/>
      <c r="AI204" s="622"/>
      <c r="AJ204" s="560"/>
      <c r="AK204" s="560"/>
      <c r="AL204" s="560"/>
      <c r="AM204" s="623"/>
      <c r="AN204" s="267"/>
      <c r="AO204" s="623"/>
      <c r="AP204" s="560"/>
      <c r="AQ204" s="560"/>
      <c r="AR204" s="560"/>
      <c r="AS204" s="560"/>
      <c r="AT204" s="560"/>
      <c r="AU204" s="560"/>
      <c r="AV204" s="560"/>
      <c r="AW204" s="624"/>
      <c r="AX204" s="560"/>
      <c r="AY204" s="560"/>
      <c r="AZ204" s="560"/>
      <c r="BA204" s="624"/>
      <c r="BB204" s="560"/>
      <c r="BC204" s="560"/>
      <c r="BD204" s="560"/>
      <c r="BE204" s="624"/>
      <c r="BF204" s="560"/>
      <c r="BG204" s="560"/>
      <c r="BH204" s="560"/>
      <c r="BI204" s="560"/>
      <c r="BJ204" s="560"/>
      <c r="BK204" s="560"/>
      <c r="BL204" s="560"/>
      <c r="BM204" s="560"/>
      <c r="BN204" s="560"/>
      <c r="BO204" s="686"/>
    </row>
    <row r="205" spans="32:67" ht="20.25" customHeight="1">
      <c r="AF205" s="686"/>
      <c r="AG205" s="560"/>
      <c r="AH205" s="560"/>
      <c r="AI205" s="622"/>
      <c r="AJ205" s="560"/>
      <c r="AK205" s="560"/>
      <c r="AL205" s="560"/>
      <c r="AM205" s="623"/>
      <c r="AN205" s="267"/>
      <c r="AO205" s="623"/>
      <c r="AP205" s="560"/>
      <c r="AQ205" s="560"/>
      <c r="AR205" s="560"/>
      <c r="AS205" s="560"/>
      <c r="AT205" s="560"/>
      <c r="AU205" s="560"/>
      <c r="AV205" s="560"/>
      <c r="AW205" s="624"/>
      <c r="AX205" s="560"/>
      <c r="AY205" s="560"/>
      <c r="AZ205" s="560"/>
      <c r="BA205" s="624"/>
      <c r="BB205" s="560"/>
      <c r="BC205" s="560"/>
      <c r="BD205" s="560"/>
      <c r="BE205" s="624"/>
      <c r="BF205" s="560"/>
      <c r="BG205" s="560"/>
      <c r="BH205" s="560"/>
      <c r="BI205" s="560"/>
      <c r="BJ205" s="560"/>
      <c r="BK205" s="560"/>
      <c r="BL205" s="560"/>
      <c r="BM205" s="560"/>
      <c r="BN205" s="560"/>
      <c r="BO205" s="686"/>
    </row>
    <row r="206" spans="32:67" ht="20.25" customHeight="1">
      <c r="AF206" s="686"/>
      <c r="AG206" s="560"/>
      <c r="AH206" s="560"/>
      <c r="AI206" s="622"/>
      <c r="AJ206" s="560"/>
      <c r="AK206" s="560"/>
      <c r="AL206" s="560"/>
      <c r="AM206" s="623"/>
      <c r="AN206" s="267"/>
      <c r="AO206" s="623"/>
      <c r="AP206" s="560"/>
      <c r="AQ206" s="560"/>
      <c r="AR206" s="560"/>
      <c r="AS206" s="560"/>
      <c r="AT206" s="560"/>
      <c r="AU206" s="560"/>
      <c r="AV206" s="560"/>
      <c r="AW206" s="624"/>
      <c r="AX206" s="560"/>
      <c r="AY206" s="560"/>
      <c r="AZ206" s="560"/>
      <c r="BA206" s="624"/>
      <c r="BB206" s="560"/>
      <c r="BC206" s="560"/>
      <c r="BD206" s="560"/>
      <c r="BE206" s="624"/>
      <c r="BF206" s="560"/>
      <c r="BG206" s="560"/>
      <c r="BH206" s="560"/>
      <c r="BI206" s="560"/>
      <c r="BJ206" s="560"/>
      <c r="BK206" s="560"/>
      <c r="BL206" s="560"/>
      <c r="BM206" s="560"/>
      <c r="BN206" s="560"/>
      <c r="BO206" s="686"/>
    </row>
    <row r="207" spans="32:67" ht="20.25" customHeight="1">
      <c r="AF207" s="686"/>
      <c r="AG207" s="560"/>
      <c r="AH207" s="560"/>
      <c r="AI207" s="622"/>
      <c r="AJ207" s="560"/>
      <c r="AK207" s="560"/>
      <c r="AL207" s="560"/>
      <c r="AM207" s="623"/>
      <c r="AN207" s="267"/>
      <c r="AO207" s="623"/>
      <c r="AP207" s="560"/>
      <c r="AQ207" s="560"/>
      <c r="AR207" s="560"/>
      <c r="AS207" s="560"/>
      <c r="AT207" s="560"/>
      <c r="AU207" s="560"/>
      <c r="AV207" s="560"/>
      <c r="AW207" s="624"/>
      <c r="AX207" s="560"/>
      <c r="AY207" s="560"/>
      <c r="AZ207" s="560"/>
      <c r="BA207" s="624"/>
      <c r="BB207" s="560"/>
      <c r="BC207" s="560"/>
      <c r="BD207" s="560"/>
      <c r="BE207" s="624"/>
      <c r="BF207" s="560"/>
      <c r="BG207" s="560"/>
      <c r="BH207" s="560"/>
      <c r="BI207" s="560"/>
      <c r="BJ207" s="560"/>
      <c r="BK207" s="560"/>
      <c r="BL207" s="560"/>
      <c r="BM207" s="560"/>
      <c r="BN207" s="560"/>
      <c r="BO207" s="686"/>
    </row>
    <row r="208" spans="32:67" ht="20.25" customHeight="1">
      <c r="AF208" s="686"/>
      <c r="AG208" s="560"/>
      <c r="AH208" s="560"/>
      <c r="AI208" s="622"/>
      <c r="AJ208" s="560"/>
      <c r="AK208" s="560"/>
      <c r="AL208" s="560"/>
      <c r="AM208" s="623"/>
      <c r="AN208" s="267"/>
      <c r="AO208" s="623"/>
      <c r="AP208" s="560"/>
      <c r="AQ208" s="560"/>
      <c r="AR208" s="560"/>
      <c r="AS208" s="560"/>
      <c r="AT208" s="560"/>
      <c r="AU208" s="560"/>
      <c r="AV208" s="560"/>
      <c r="AW208" s="624"/>
      <c r="AX208" s="560"/>
      <c r="AY208" s="560"/>
      <c r="AZ208" s="560"/>
      <c r="BA208" s="624"/>
      <c r="BB208" s="560"/>
      <c r="BC208" s="560"/>
      <c r="BD208" s="560"/>
      <c r="BE208" s="624"/>
      <c r="BF208" s="560"/>
      <c r="BG208" s="560"/>
      <c r="BH208" s="560"/>
      <c r="BI208" s="560"/>
      <c r="BJ208" s="560"/>
      <c r="BK208" s="560"/>
      <c r="BL208" s="560"/>
      <c r="BM208" s="560"/>
      <c r="BN208" s="560"/>
      <c r="BO208" s="686"/>
    </row>
    <row r="209" spans="32:67" ht="20.25" customHeight="1">
      <c r="AF209" s="686"/>
      <c r="AG209" s="560"/>
      <c r="AH209" s="560"/>
      <c r="AI209" s="622"/>
      <c r="AJ209" s="560"/>
      <c r="AK209" s="560"/>
      <c r="AL209" s="560"/>
      <c r="AM209" s="623"/>
      <c r="AN209" s="267"/>
      <c r="AO209" s="623"/>
      <c r="AP209" s="560"/>
      <c r="AQ209" s="560"/>
      <c r="AR209" s="560"/>
      <c r="AS209" s="560"/>
      <c r="AT209" s="560"/>
      <c r="AU209" s="560"/>
      <c r="AV209" s="560"/>
      <c r="AW209" s="624"/>
      <c r="AX209" s="560"/>
      <c r="AY209" s="560"/>
      <c r="AZ209" s="560"/>
      <c r="BA209" s="624"/>
      <c r="BB209" s="560"/>
      <c r="BC209" s="560"/>
      <c r="BD209" s="560"/>
      <c r="BE209" s="624"/>
      <c r="BF209" s="560"/>
      <c r="BG209" s="560"/>
      <c r="BH209" s="560"/>
      <c r="BI209" s="560"/>
      <c r="BJ209" s="560"/>
      <c r="BK209" s="560"/>
      <c r="BL209" s="560"/>
      <c r="BM209" s="560"/>
      <c r="BN209" s="560"/>
      <c r="BO209" s="686"/>
    </row>
    <row r="210" spans="32:67" ht="20.25" customHeight="1">
      <c r="AF210" s="686"/>
      <c r="AG210" s="560"/>
      <c r="AH210" s="560"/>
      <c r="AI210" s="622"/>
      <c r="AJ210" s="560"/>
      <c r="AK210" s="560"/>
      <c r="AL210" s="560"/>
      <c r="AM210" s="623"/>
      <c r="AN210" s="267"/>
      <c r="AO210" s="623"/>
      <c r="AP210" s="560"/>
      <c r="AQ210" s="560"/>
      <c r="AR210" s="560"/>
      <c r="AS210" s="560"/>
      <c r="AT210" s="560"/>
      <c r="AU210" s="560"/>
      <c r="AV210" s="560"/>
      <c r="AW210" s="624"/>
      <c r="AX210" s="560"/>
      <c r="AY210" s="560"/>
      <c r="AZ210" s="560"/>
      <c r="BA210" s="624"/>
      <c r="BB210" s="560"/>
      <c r="BC210" s="560"/>
      <c r="BD210" s="560"/>
      <c r="BE210" s="624"/>
      <c r="BF210" s="560"/>
      <c r="BG210" s="560"/>
      <c r="BH210" s="560"/>
      <c r="BI210" s="560"/>
      <c r="BJ210" s="560"/>
      <c r="BK210" s="560"/>
      <c r="BL210" s="560"/>
      <c r="BM210" s="560"/>
      <c r="BN210" s="560"/>
      <c r="BO210" s="686"/>
    </row>
    <row r="211" spans="32:67" ht="20.25" customHeight="1">
      <c r="AF211" s="686"/>
      <c r="AG211" s="560"/>
      <c r="AH211" s="560"/>
      <c r="AI211" s="622"/>
      <c r="AJ211" s="560"/>
      <c r="AK211" s="560"/>
      <c r="AL211" s="560"/>
      <c r="AM211" s="623"/>
      <c r="AN211" s="267"/>
      <c r="AO211" s="623"/>
      <c r="AP211" s="560"/>
      <c r="AQ211" s="560"/>
      <c r="AR211" s="560"/>
      <c r="AS211" s="560"/>
      <c r="AT211" s="560"/>
      <c r="AU211" s="560"/>
      <c r="AV211" s="560"/>
      <c r="AW211" s="624"/>
      <c r="AX211" s="560"/>
      <c r="AY211" s="560"/>
      <c r="AZ211" s="560"/>
      <c r="BA211" s="624"/>
      <c r="BB211" s="560"/>
      <c r="BC211" s="560"/>
      <c r="BD211" s="560"/>
      <c r="BE211" s="624"/>
      <c r="BF211" s="560"/>
      <c r="BG211" s="560"/>
      <c r="BH211" s="560"/>
      <c r="BI211" s="560"/>
      <c r="BJ211" s="560"/>
      <c r="BK211" s="560"/>
      <c r="BL211" s="560"/>
      <c r="BM211" s="560"/>
      <c r="BN211" s="560"/>
      <c r="BO211" s="686"/>
    </row>
    <row r="212" spans="32:67" ht="20.25" customHeight="1">
      <c r="AF212" s="686"/>
      <c r="AG212" s="560"/>
      <c r="AH212" s="560"/>
      <c r="AI212" s="622"/>
      <c r="AJ212" s="560"/>
      <c r="AK212" s="560"/>
      <c r="AL212" s="560"/>
      <c r="AM212" s="623"/>
      <c r="AN212" s="267"/>
      <c r="AO212" s="623"/>
      <c r="AP212" s="560"/>
      <c r="AQ212" s="560"/>
      <c r="AR212" s="560"/>
      <c r="AS212" s="560"/>
      <c r="AT212" s="560"/>
      <c r="AU212" s="560"/>
      <c r="AV212" s="560"/>
      <c r="AW212" s="624"/>
      <c r="AX212" s="560"/>
      <c r="AY212" s="560"/>
      <c r="AZ212" s="560"/>
      <c r="BA212" s="624"/>
      <c r="BB212" s="560"/>
      <c r="BC212" s="560"/>
      <c r="BD212" s="560"/>
      <c r="BE212" s="624"/>
      <c r="BF212" s="560"/>
      <c r="BG212" s="560"/>
      <c r="BH212" s="560"/>
      <c r="BI212" s="560"/>
      <c r="BJ212" s="560"/>
      <c r="BK212" s="560"/>
      <c r="BL212" s="560"/>
      <c r="BM212" s="560"/>
      <c r="BN212" s="560"/>
      <c r="BO212" s="686"/>
    </row>
    <row r="213" spans="32:67" ht="20.25" customHeight="1">
      <c r="AF213" s="686"/>
      <c r="AG213" s="560"/>
      <c r="AH213" s="560"/>
      <c r="AI213" s="622"/>
      <c r="AJ213" s="560"/>
      <c r="AK213" s="560"/>
      <c r="AL213" s="560"/>
      <c r="AM213" s="623"/>
      <c r="AN213" s="267"/>
      <c r="AO213" s="623"/>
      <c r="AP213" s="560"/>
      <c r="AQ213" s="560"/>
      <c r="AR213" s="560"/>
      <c r="AS213" s="560"/>
      <c r="AT213" s="560"/>
      <c r="AU213" s="560"/>
      <c r="AV213" s="560"/>
      <c r="AW213" s="624"/>
      <c r="AX213" s="560"/>
      <c r="AY213" s="560"/>
      <c r="AZ213" s="560"/>
      <c r="BA213" s="624"/>
      <c r="BB213" s="560"/>
      <c r="BC213" s="560"/>
      <c r="BD213" s="560"/>
      <c r="BE213" s="624"/>
      <c r="BF213" s="560"/>
      <c r="BG213" s="560"/>
      <c r="BH213" s="560"/>
      <c r="BI213" s="560"/>
      <c r="BJ213" s="560"/>
      <c r="BK213" s="560"/>
      <c r="BL213" s="560"/>
      <c r="BM213" s="560"/>
      <c r="BN213" s="560"/>
      <c r="BO213" s="686"/>
    </row>
    <row r="214" spans="32:67" ht="20.25" customHeight="1">
      <c r="AF214" s="686"/>
      <c r="AG214" s="560"/>
      <c r="AH214" s="560"/>
      <c r="AI214" s="622"/>
      <c r="AJ214" s="560"/>
      <c r="AK214" s="560"/>
      <c r="AL214" s="560"/>
      <c r="AM214" s="623"/>
      <c r="AN214" s="267"/>
      <c r="AO214" s="623"/>
      <c r="AP214" s="560"/>
      <c r="AQ214" s="560"/>
      <c r="AR214" s="560"/>
      <c r="AS214" s="560"/>
      <c r="AT214" s="560"/>
      <c r="AU214" s="560"/>
      <c r="AV214" s="560"/>
      <c r="AW214" s="624"/>
      <c r="AX214" s="560"/>
      <c r="AY214" s="560"/>
      <c r="AZ214" s="560"/>
      <c r="BA214" s="624"/>
      <c r="BB214" s="560"/>
      <c r="BC214" s="560"/>
      <c r="BD214" s="560"/>
      <c r="BE214" s="624"/>
      <c r="BF214" s="560"/>
      <c r="BG214" s="560"/>
      <c r="BH214" s="560"/>
      <c r="BI214" s="560"/>
      <c r="BJ214" s="560"/>
      <c r="BK214" s="560"/>
      <c r="BL214" s="560"/>
      <c r="BM214" s="560"/>
      <c r="BN214" s="560"/>
      <c r="BO214" s="686"/>
    </row>
    <row r="215" spans="32:67" ht="20.25" customHeight="1">
      <c r="AF215" s="686"/>
      <c r="AG215" s="560"/>
      <c r="AH215" s="560"/>
      <c r="AI215" s="622"/>
      <c r="AJ215" s="560"/>
      <c r="AK215" s="560"/>
      <c r="AL215" s="560"/>
      <c r="AM215" s="623"/>
      <c r="AN215" s="267"/>
      <c r="AO215" s="623"/>
      <c r="AP215" s="560"/>
      <c r="AQ215" s="560"/>
      <c r="AR215" s="560"/>
      <c r="AS215" s="560"/>
      <c r="AT215" s="560"/>
      <c r="AU215" s="560"/>
      <c r="AV215" s="560"/>
      <c r="AW215" s="624"/>
      <c r="AX215" s="560"/>
      <c r="AY215" s="560"/>
      <c r="AZ215" s="560"/>
      <c r="BA215" s="624"/>
      <c r="BB215" s="560"/>
      <c r="BC215" s="560"/>
      <c r="BD215" s="560"/>
      <c r="BE215" s="624"/>
      <c r="BF215" s="560"/>
      <c r="BG215" s="560"/>
      <c r="BH215" s="560"/>
      <c r="BI215" s="560"/>
      <c r="BJ215" s="560"/>
      <c r="BK215" s="560"/>
      <c r="BL215" s="560"/>
      <c r="BM215" s="560"/>
      <c r="BN215" s="560"/>
      <c r="BO215" s="686"/>
    </row>
    <row r="216" spans="32:67" ht="20.25" customHeight="1">
      <c r="AF216" s="686"/>
      <c r="AG216" s="560"/>
      <c r="AH216" s="560"/>
      <c r="AI216" s="622"/>
      <c r="AJ216" s="560"/>
      <c r="AK216" s="560"/>
      <c r="AL216" s="560"/>
      <c r="AM216" s="623"/>
      <c r="AN216" s="267"/>
      <c r="AO216" s="623"/>
      <c r="AP216" s="560"/>
      <c r="AQ216" s="560"/>
      <c r="AR216" s="560"/>
      <c r="AS216" s="560"/>
      <c r="AT216" s="560"/>
      <c r="AU216" s="560"/>
      <c r="AV216" s="560"/>
      <c r="AW216" s="624"/>
      <c r="AX216" s="560"/>
      <c r="AY216" s="560"/>
      <c r="AZ216" s="560"/>
      <c r="BA216" s="624"/>
      <c r="BB216" s="560"/>
      <c r="BC216" s="560"/>
      <c r="BD216" s="560"/>
      <c r="BE216" s="624"/>
      <c r="BF216" s="560"/>
      <c r="BG216" s="560"/>
      <c r="BH216" s="560"/>
      <c r="BI216" s="560"/>
      <c r="BJ216" s="560"/>
      <c r="BK216" s="560"/>
      <c r="BL216" s="560"/>
      <c r="BM216" s="560"/>
      <c r="BN216" s="560"/>
      <c r="BO216" s="686"/>
    </row>
    <row r="217" spans="32:67" ht="20.25" customHeight="1">
      <c r="AF217" s="686"/>
      <c r="AG217" s="560"/>
      <c r="AH217" s="560"/>
      <c r="AI217" s="622"/>
      <c r="AJ217" s="560"/>
      <c r="AK217" s="560"/>
      <c r="AL217" s="560"/>
      <c r="AM217" s="623"/>
      <c r="AN217" s="267"/>
      <c r="AO217" s="623"/>
      <c r="AP217" s="560"/>
      <c r="AQ217" s="560"/>
      <c r="AR217" s="560"/>
      <c r="AS217" s="560"/>
      <c r="AT217" s="560"/>
      <c r="AU217" s="560"/>
      <c r="AV217" s="560"/>
      <c r="AW217" s="624"/>
      <c r="AX217" s="560"/>
      <c r="AY217" s="560"/>
      <c r="AZ217" s="560"/>
      <c r="BA217" s="624"/>
      <c r="BB217" s="560"/>
      <c r="BC217" s="560"/>
      <c r="BD217" s="560"/>
      <c r="BE217" s="624"/>
      <c r="BF217" s="560"/>
      <c r="BG217" s="560"/>
      <c r="BH217" s="560"/>
      <c r="BI217" s="560"/>
      <c r="BJ217" s="560"/>
      <c r="BK217" s="560"/>
      <c r="BL217" s="560"/>
      <c r="BM217" s="560"/>
      <c r="BN217" s="560"/>
      <c r="BO217" s="686"/>
    </row>
    <row r="218" spans="32:67" ht="20.25" customHeight="1">
      <c r="AF218" s="686"/>
      <c r="AG218" s="560"/>
      <c r="AH218" s="560"/>
      <c r="AI218" s="622"/>
      <c r="AJ218" s="560"/>
      <c r="AK218" s="560"/>
      <c r="AL218" s="560"/>
      <c r="AM218" s="623"/>
      <c r="AN218" s="267"/>
      <c r="AO218" s="623"/>
      <c r="AP218" s="560"/>
      <c r="AQ218" s="560"/>
      <c r="AR218" s="560"/>
      <c r="AS218" s="560"/>
      <c r="AT218" s="560"/>
      <c r="AU218" s="560"/>
      <c r="AV218" s="560"/>
      <c r="AW218" s="624"/>
      <c r="AX218" s="560"/>
      <c r="AY218" s="560"/>
      <c r="AZ218" s="560"/>
      <c r="BA218" s="624"/>
      <c r="BB218" s="560"/>
      <c r="BC218" s="560"/>
      <c r="BD218" s="560"/>
      <c r="BE218" s="624"/>
      <c r="BF218" s="560"/>
      <c r="BG218" s="560"/>
      <c r="BH218" s="560"/>
      <c r="BI218" s="560"/>
      <c r="BJ218" s="560"/>
      <c r="BK218" s="560"/>
      <c r="BL218" s="560"/>
      <c r="BM218" s="560"/>
      <c r="BN218" s="560"/>
      <c r="BO218" s="686"/>
    </row>
    <row r="219" spans="32:67" ht="20.25" customHeight="1">
      <c r="AF219" s="686"/>
      <c r="AG219" s="560"/>
      <c r="AH219" s="560"/>
      <c r="AI219" s="622"/>
      <c r="AJ219" s="560"/>
      <c r="AK219" s="560"/>
      <c r="AL219" s="560"/>
      <c r="AM219" s="623"/>
      <c r="AN219" s="267"/>
      <c r="AO219" s="623"/>
      <c r="AP219" s="560"/>
      <c r="AQ219" s="560"/>
      <c r="AR219" s="560"/>
      <c r="AS219" s="560"/>
      <c r="AT219" s="560"/>
      <c r="AU219" s="560"/>
      <c r="AV219" s="560"/>
      <c r="AW219" s="624"/>
      <c r="AX219" s="560"/>
      <c r="AY219" s="560"/>
      <c r="AZ219" s="560"/>
      <c r="BA219" s="624"/>
      <c r="BB219" s="560"/>
      <c r="BC219" s="560"/>
      <c r="BD219" s="560"/>
      <c r="BE219" s="624"/>
      <c r="BF219" s="560"/>
      <c r="BG219" s="560"/>
      <c r="BH219" s="560"/>
      <c r="BI219" s="560"/>
      <c r="BJ219" s="560"/>
      <c r="BK219" s="560"/>
      <c r="BL219" s="560"/>
      <c r="BM219" s="560"/>
      <c r="BN219" s="560"/>
      <c r="BO219" s="686"/>
    </row>
    <row r="220" spans="32:67" ht="20.25" customHeight="1">
      <c r="AF220" s="686"/>
      <c r="AG220" s="560"/>
      <c r="AH220" s="560"/>
      <c r="AI220" s="622"/>
      <c r="AJ220" s="560"/>
      <c r="AK220" s="560"/>
      <c r="AL220" s="560"/>
      <c r="AM220" s="623"/>
      <c r="AN220" s="267"/>
      <c r="AO220" s="623"/>
      <c r="AP220" s="560"/>
      <c r="AQ220" s="560"/>
      <c r="AR220" s="560"/>
      <c r="AS220" s="560"/>
      <c r="AT220" s="560"/>
      <c r="AU220" s="560"/>
      <c r="AV220" s="560"/>
      <c r="AW220" s="624"/>
      <c r="AX220" s="560"/>
      <c r="AY220" s="560"/>
      <c r="AZ220" s="560"/>
      <c r="BA220" s="624"/>
      <c r="BB220" s="560"/>
      <c r="BC220" s="560"/>
      <c r="BD220" s="560"/>
      <c r="BE220" s="624"/>
      <c r="BF220" s="560"/>
      <c r="BG220" s="560"/>
      <c r="BH220" s="560"/>
      <c r="BI220" s="560"/>
      <c r="BJ220" s="560"/>
      <c r="BK220" s="560"/>
      <c r="BL220" s="560"/>
      <c r="BM220" s="560"/>
      <c r="BN220" s="560"/>
      <c r="BO220" s="686"/>
    </row>
    <row r="221" spans="32:67" ht="20.25" customHeight="1">
      <c r="AF221" s="686"/>
      <c r="AG221" s="560"/>
      <c r="AH221" s="560"/>
      <c r="AI221" s="622"/>
      <c r="AJ221" s="560"/>
      <c r="AK221" s="560"/>
      <c r="AL221" s="560"/>
      <c r="AM221" s="623"/>
      <c r="AN221" s="267"/>
      <c r="AO221" s="623"/>
      <c r="AP221" s="560"/>
      <c r="AQ221" s="560"/>
      <c r="AR221" s="560"/>
      <c r="AS221" s="560"/>
      <c r="AT221" s="560"/>
      <c r="AU221" s="560"/>
      <c r="AV221" s="560"/>
      <c r="AW221" s="624"/>
      <c r="AX221" s="560"/>
      <c r="AY221" s="560"/>
      <c r="AZ221" s="560"/>
      <c r="BA221" s="624"/>
      <c r="BB221" s="560"/>
      <c r="BC221" s="560"/>
      <c r="BD221" s="560"/>
      <c r="BE221" s="624"/>
      <c r="BF221" s="560"/>
      <c r="BG221" s="560"/>
      <c r="BH221" s="560"/>
      <c r="BI221" s="560"/>
      <c r="BJ221" s="560"/>
      <c r="BK221" s="560"/>
      <c r="BL221" s="560"/>
      <c r="BM221" s="560"/>
      <c r="BN221" s="560"/>
      <c r="BO221" s="686"/>
    </row>
    <row r="222" spans="32:67" ht="20.25" customHeight="1">
      <c r="AF222" s="686"/>
      <c r="AG222" s="560"/>
      <c r="AH222" s="560"/>
      <c r="AI222" s="622"/>
      <c r="AJ222" s="560"/>
      <c r="AK222" s="560"/>
      <c r="AL222" s="560"/>
      <c r="AM222" s="623"/>
      <c r="AN222" s="267"/>
      <c r="AO222" s="623"/>
      <c r="AP222" s="560"/>
      <c r="AQ222" s="560"/>
      <c r="AR222" s="560"/>
      <c r="AS222" s="560"/>
      <c r="AT222" s="560"/>
      <c r="AU222" s="560"/>
      <c r="AV222" s="560"/>
      <c r="AW222" s="624"/>
      <c r="AX222" s="560"/>
      <c r="AY222" s="560"/>
      <c r="AZ222" s="560"/>
      <c r="BA222" s="624"/>
      <c r="BB222" s="560"/>
      <c r="BC222" s="560"/>
      <c r="BD222" s="560"/>
      <c r="BE222" s="624"/>
      <c r="BF222" s="560"/>
      <c r="BG222" s="560"/>
      <c r="BH222" s="560"/>
      <c r="BI222" s="560"/>
      <c r="BJ222" s="560"/>
      <c r="BK222" s="560"/>
      <c r="BL222" s="560"/>
      <c r="BM222" s="560"/>
      <c r="BN222" s="560"/>
      <c r="BO222" s="686"/>
    </row>
    <row r="223" spans="32:67" ht="20.25" customHeight="1">
      <c r="AF223" s="686"/>
      <c r="AG223" s="560"/>
      <c r="AH223" s="560"/>
      <c r="AI223" s="622"/>
      <c r="AJ223" s="560"/>
      <c r="AK223" s="560"/>
      <c r="AL223" s="560"/>
      <c r="AM223" s="623"/>
      <c r="AN223" s="267"/>
      <c r="AO223" s="623"/>
      <c r="AP223" s="560"/>
      <c r="AQ223" s="560"/>
      <c r="AR223" s="560"/>
      <c r="AS223" s="560"/>
      <c r="AT223" s="560"/>
      <c r="AU223" s="560"/>
      <c r="AV223" s="560"/>
      <c r="AW223" s="624"/>
      <c r="AX223" s="560"/>
      <c r="AY223" s="560"/>
      <c r="AZ223" s="560"/>
      <c r="BA223" s="624"/>
      <c r="BB223" s="560"/>
      <c r="BC223" s="560"/>
      <c r="BD223" s="560"/>
      <c r="BE223" s="624"/>
      <c r="BF223" s="560"/>
      <c r="BG223" s="560"/>
      <c r="BH223" s="560"/>
      <c r="BI223" s="560"/>
      <c r="BJ223" s="560"/>
      <c r="BK223" s="560"/>
      <c r="BL223" s="560"/>
      <c r="BM223" s="560"/>
      <c r="BN223" s="560"/>
      <c r="BO223" s="686"/>
    </row>
    <row r="224" spans="32:67" ht="20.25" customHeight="1">
      <c r="AF224" s="686"/>
      <c r="AG224" s="560"/>
      <c r="AH224" s="560"/>
      <c r="AI224" s="622"/>
      <c r="AJ224" s="560"/>
      <c r="AK224" s="560"/>
      <c r="AL224" s="560"/>
      <c r="AM224" s="623"/>
      <c r="AN224" s="267"/>
      <c r="AO224" s="623"/>
      <c r="AP224" s="560"/>
      <c r="AQ224" s="560"/>
      <c r="AR224" s="560"/>
      <c r="AS224" s="560"/>
      <c r="AT224" s="560"/>
      <c r="AU224" s="560"/>
      <c r="AV224" s="560"/>
      <c r="AW224" s="624"/>
      <c r="AX224" s="560"/>
      <c r="AY224" s="560"/>
      <c r="AZ224" s="560"/>
      <c r="BA224" s="624"/>
      <c r="BB224" s="560"/>
      <c r="BC224" s="560"/>
      <c r="BD224" s="560"/>
      <c r="BE224" s="624"/>
      <c r="BF224" s="560"/>
      <c r="BG224" s="560"/>
      <c r="BH224" s="560"/>
      <c r="BI224" s="560"/>
      <c r="BJ224" s="560"/>
      <c r="BK224" s="560"/>
      <c r="BL224" s="560"/>
      <c r="BM224" s="560"/>
      <c r="BN224" s="560"/>
      <c r="BO224" s="686"/>
    </row>
    <row r="225" spans="32:67" ht="20.25" customHeight="1">
      <c r="AF225" s="686"/>
      <c r="AG225" s="560"/>
      <c r="AH225" s="560"/>
      <c r="AI225" s="622"/>
      <c r="AJ225" s="560"/>
      <c r="AK225" s="560"/>
      <c r="AL225" s="560"/>
      <c r="AM225" s="623"/>
      <c r="AN225" s="267"/>
      <c r="AO225" s="623"/>
      <c r="AP225" s="560"/>
      <c r="AQ225" s="560"/>
      <c r="AR225" s="560"/>
      <c r="AS225" s="560"/>
      <c r="AT225" s="560"/>
      <c r="AU225" s="560"/>
      <c r="AV225" s="560"/>
      <c r="AW225" s="624"/>
      <c r="AX225" s="560"/>
      <c r="AY225" s="560"/>
      <c r="AZ225" s="560"/>
      <c r="BA225" s="624"/>
      <c r="BB225" s="560"/>
      <c r="BC225" s="560"/>
      <c r="BD225" s="560"/>
      <c r="BE225" s="624"/>
      <c r="BF225" s="560"/>
      <c r="BG225" s="560"/>
      <c r="BH225" s="560"/>
      <c r="BI225" s="560"/>
      <c r="BJ225" s="560"/>
      <c r="BK225" s="560"/>
      <c r="BL225" s="560"/>
      <c r="BM225" s="560"/>
      <c r="BN225" s="560"/>
      <c r="BO225" s="686"/>
    </row>
    <row r="226" spans="32:67" ht="20.25" customHeight="1">
      <c r="AF226" s="686"/>
      <c r="AG226" s="560"/>
      <c r="AH226" s="560"/>
      <c r="AI226" s="622"/>
      <c r="AJ226" s="560"/>
      <c r="AK226" s="560"/>
      <c r="AL226" s="560"/>
      <c r="AM226" s="623"/>
      <c r="AN226" s="267"/>
      <c r="AO226" s="623"/>
      <c r="AP226" s="560"/>
      <c r="AQ226" s="560"/>
      <c r="AR226" s="560"/>
      <c r="AS226" s="560"/>
      <c r="AT226" s="560"/>
      <c r="AU226" s="560"/>
      <c r="AV226" s="560"/>
      <c r="AW226" s="624"/>
      <c r="AX226" s="560"/>
      <c r="AY226" s="560"/>
      <c r="AZ226" s="560"/>
      <c r="BA226" s="624"/>
      <c r="BB226" s="560"/>
      <c r="BC226" s="560"/>
      <c r="BD226" s="560"/>
      <c r="BE226" s="624"/>
      <c r="BF226" s="560"/>
      <c r="BG226" s="560"/>
      <c r="BH226" s="560"/>
      <c r="BI226" s="560"/>
      <c r="BJ226" s="560"/>
      <c r="BK226" s="560"/>
      <c r="BL226" s="560"/>
      <c r="BM226" s="560"/>
      <c r="BN226" s="560"/>
      <c r="BO226" s="686"/>
    </row>
    <row r="227" spans="32:67" ht="20.25" customHeight="1">
      <c r="AF227" s="686"/>
      <c r="AG227" s="560"/>
      <c r="AH227" s="560"/>
      <c r="AI227" s="622"/>
      <c r="AJ227" s="560"/>
      <c r="AK227" s="560"/>
      <c r="AL227" s="560"/>
      <c r="AM227" s="623"/>
      <c r="AN227" s="267"/>
      <c r="AO227" s="623"/>
      <c r="AP227" s="560"/>
      <c r="AQ227" s="560"/>
      <c r="AR227" s="560"/>
      <c r="AS227" s="560"/>
      <c r="AT227" s="560"/>
      <c r="AU227" s="560"/>
      <c r="AV227" s="560"/>
      <c r="AW227" s="624"/>
      <c r="AX227" s="560"/>
      <c r="AY227" s="560"/>
      <c r="AZ227" s="560"/>
      <c r="BA227" s="624"/>
      <c r="BB227" s="560"/>
      <c r="BC227" s="560"/>
      <c r="BD227" s="560"/>
      <c r="BE227" s="624"/>
      <c r="BF227" s="560"/>
      <c r="BG227" s="560"/>
      <c r="BH227" s="560"/>
      <c r="BI227" s="560"/>
      <c r="BJ227" s="560"/>
      <c r="BK227" s="560"/>
      <c r="BL227" s="560"/>
      <c r="BM227" s="560"/>
      <c r="BN227" s="560"/>
      <c r="BO227" s="686"/>
    </row>
    <row r="228" spans="32:67" ht="20.25" customHeight="1">
      <c r="AF228" s="686"/>
      <c r="AG228" s="560"/>
      <c r="AH228" s="560"/>
      <c r="AI228" s="622"/>
      <c r="AJ228" s="560"/>
      <c r="AK228" s="560"/>
      <c r="AL228" s="560"/>
      <c r="AM228" s="623"/>
      <c r="AN228" s="267"/>
      <c r="AO228" s="623"/>
      <c r="AP228" s="560"/>
      <c r="AQ228" s="560"/>
      <c r="AR228" s="560"/>
      <c r="AS228" s="560"/>
      <c r="AT228" s="560"/>
      <c r="AU228" s="560"/>
      <c r="AV228" s="560"/>
      <c r="AW228" s="624"/>
      <c r="AX228" s="560"/>
      <c r="AY228" s="560"/>
      <c r="AZ228" s="560"/>
      <c r="BA228" s="624"/>
      <c r="BB228" s="560"/>
      <c r="BC228" s="560"/>
      <c r="BD228" s="560"/>
      <c r="BE228" s="624"/>
      <c r="BF228" s="560"/>
      <c r="BG228" s="560"/>
      <c r="BH228" s="560"/>
      <c r="BI228" s="560"/>
      <c r="BJ228" s="560"/>
      <c r="BK228" s="560"/>
      <c r="BL228" s="560"/>
      <c r="BM228" s="560"/>
      <c r="BN228" s="560"/>
      <c r="BO228" s="686"/>
    </row>
    <row r="229" spans="32:67" ht="20.25" customHeight="1">
      <c r="AF229" s="686"/>
      <c r="AG229" s="560"/>
      <c r="AH229" s="560"/>
      <c r="AI229" s="622"/>
      <c r="AJ229" s="560"/>
      <c r="AK229" s="560"/>
      <c r="AL229" s="560"/>
      <c r="AM229" s="623"/>
      <c r="AN229" s="267"/>
      <c r="AO229" s="623"/>
      <c r="AP229" s="560"/>
      <c r="AQ229" s="560"/>
      <c r="AR229" s="560"/>
      <c r="AS229" s="560"/>
      <c r="AT229" s="560"/>
      <c r="AU229" s="560"/>
      <c r="AV229" s="560"/>
      <c r="AW229" s="624"/>
      <c r="AX229" s="560"/>
      <c r="AY229" s="560"/>
      <c r="AZ229" s="560"/>
      <c r="BA229" s="624"/>
      <c r="BB229" s="560"/>
      <c r="BC229" s="560"/>
      <c r="BD229" s="560"/>
      <c r="BE229" s="624"/>
      <c r="BF229" s="560"/>
      <c r="BG229" s="560"/>
      <c r="BH229" s="560"/>
      <c r="BI229" s="560"/>
      <c r="BJ229" s="560"/>
      <c r="BK229" s="560"/>
      <c r="BL229" s="560"/>
      <c r="BM229" s="560"/>
      <c r="BN229" s="560"/>
      <c r="BO229" s="686"/>
    </row>
    <row r="230" spans="32:67" ht="20.25" customHeight="1">
      <c r="AF230" s="686"/>
      <c r="AG230" s="560"/>
      <c r="AH230" s="560"/>
      <c r="AI230" s="622"/>
      <c r="AJ230" s="560"/>
      <c r="AK230" s="560"/>
      <c r="AL230" s="560"/>
      <c r="AM230" s="623"/>
      <c r="AN230" s="267"/>
      <c r="AO230" s="623"/>
      <c r="AP230" s="560"/>
      <c r="AQ230" s="560"/>
      <c r="AR230" s="560"/>
      <c r="AS230" s="560"/>
      <c r="AT230" s="560"/>
      <c r="AU230" s="560"/>
      <c r="AV230" s="560"/>
      <c r="AW230" s="624"/>
      <c r="AX230" s="560"/>
      <c r="AY230" s="560"/>
      <c r="AZ230" s="560"/>
      <c r="BA230" s="624"/>
      <c r="BB230" s="560"/>
      <c r="BC230" s="560"/>
      <c r="BD230" s="560"/>
      <c r="BE230" s="624"/>
      <c r="BF230" s="560"/>
      <c r="BG230" s="560"/>
      <c r="BH230" s="560"/>
      <c r="BI230" s="560"/>
      <c r="BJ230" s="560"/>
      <c r="BK230" s="560"/>
      <c r="BL230" s="560"/>
      <c r="BM230" s="560"/>
      <c r="BN230" s="560"/>
      <c r="BO230" s="686"/>
    </row>
    <row r="231" spans="32:67" ht="20.25" customHeight="1">
      <c r="AF231" s="686"/>
      <c r="AG231" s="560"/>
      <c r="AH231" s="560"/>
      <c r="AI231" s="622"/>
      <c r="AJ231" s="560"/>
      <c r="AK231" s="560"/>
      <c r="AL231" s="560"/>
      <c r="AM231" s="623"/>
      <c r="AN231" s="267"/>
      <c r="AO231" s="623"/>
      <c r="AP231" s="560"/>
      <c r="AQ231" s="560"/>
      <c r="AR231" s="560"/>
      <c r="AS231" s="560"/>
      <c r="AT231" s="560"/>
      <c r="AU231" s="560"/>
      <c r="AV231" s="560"/>
      <c r="AW231" s="624"/>
      <c r="AX231" s="560"/>
      <c r="AY231" s="560"/>
      <c r="AZ231" s="560"/>
      <c r="BA231" s="624"/>
      <c r="BB231" s="560"/>
      <c r="BC231" s="560"/>
      <c r="BD231" s="560"/>
      <c r="BE231" s="624"/>
      <c r="BF231" s="560"/>
      <c r="BG231" s="560"/>
      <c r="BH231" s="560"/>
      <c r="BI231" s="560"/>
      <c r="BJ231" s="560"/>
      <c r="BK231" s="560"/>
      <c r="BL231" s="560"/>
      <c r="BM231" s="560"/>
      <c r="BN231" s="560"/>
      <c r="BO231" s="686"/>
    </row>
    <row r="232" spans="32:67" ht="20.25" customHeight="1">
      <c r="AF232" s="686"/>
      <c r="AG232" s="560"/>
      <c r="AH232" s="560"/>
      <c r="AI232" s="622"/>
      <c r="AJ232" s="560"/>
      <c r="AK232" s="560"/>
      <c r="AL232" s="560"/>
      <c r="AM232" s="623"/>
      <c r="AN232" s="267"/>
      <c r="AO232" s="623"/>
      <c r="AP232" s="560"/>
      <c r="AQ232" s="560"/>
      <c r="AR232" s="560"/>
      <c r="AS232" s="560"/>
      <c r="AT232" s="560"/>
      <c r="AU232" s="560"/>
      <c r="AV232" s="560"/>
      <c r="AW232" s="624"/>
      <c r="AX232" s="560"/>
      <c r="AY232" s="560"/>
      <c r="AZ232" s="560"/>
      <c r="BA232" s="624"/>
      <c r="BB232" s="560"/>
      <c r="BC232" s="560"/>
      <c r="BD232" s="560"/>
      <c r="BE232" s="624"/>
      <c r="BF232" s="560"/>
      <c r="BG232" s="560"/>
      <c r="BH232" s="560"/>
      <c r="BI232" s="560"/>
      <c r="BJ232" s="560"/>
      <c r="BK232" s="560"/>
      <c r="BL232" s="560"/>
      <c r="BM232" s="560"/>
      <c r="BN232" s="560"/>
      <c r="BO232" s="686"/>
    </row>
    <row r="233" spans="32:67" ht="20.25" customHeight="1">
      <c r="AF233" s="686"/>
      <c r="AG233" s="560"/>
      <c r="AH233" s="560"/>
      <c r="AI233" s="622"/>
      <c r="AJ233" s="560"/>
      <c r="AK233" s="560"/>
      <c r="AL233" s="560"/>
      <c r="AM233" s="623"/>
      <c r="AN233" s="267"/>
      <c r="AO233" s="623"/>
      <c r="AP233" s="560"/>
      <c r="AQ233" s="560"/>
      <c r="AR233" s="560"/>
      <c r="AS233" s="560"/>
      <c r="AT233" s="560"/>
      <c r="AU233" s="560"/>
      <c r="AV233" s="560"/>
      <c r="AW233" s="624"/>
      <c r="AX233" s="560"/>
      <c r="AY233" s="560"/>
      <c r="AZ233" s="560"/>
      <c r="BA233" s="624"/>
      <c r="BB233" s="560"/>
      <c r="BC233" s="560"/>
      <c r="BD233" s="560"/>
      <c r="BE233" s="624"/>
      <c r="BF233" s="560"/>
      <c r="BG233" s="560"/>
      <c r="BH233" s="560"/>
      <c r="BI233" s="560"/>
      <c r="BJ233" s="560"/>
      <c r="BK233" s="560"/>
      <c r="BL233" s="560"/>
      <c r="BM233" s="560"/>
      <c r="BN233" s="560"/>
      <c r="BO233" s="686"/>
    </row>
    <row r="234" spans="32:67" ht="20.25" customHeight="1">
      <c r="AF234" s="686"/>
      <c r="AG234" s="560"/>
      <c r="AH234" s="560"/>
      <c r="AI234" s="622"/>
      <c r="AJ234" s="560"/>
      <c r="AK234" s="560"/>
      <c r="AL234" s="560"/>
      <c r="AM234" s="623"/>
      <c r="AN234" s="267"/>
      <c r="AO234" s="623"/>
      <c r="AP234" s="560"/>
      <c r="AQ234" s="560"/>
      <c r="AR234" s="560"/>
      <c r="AS234" s="560"/>
      <c r="AT234" s="560"/>
      <c r="AU234" s="560"/>
      <c r="AV234" s="560"/>
      <c r="AW234" s="624"/>
      <c r="AX234" s="560"/>
      <c r="AY234" s="560"/>
      <c r="AZ234" s="560"/>
      <c r="BA234" s="624"/>
      <c r="BB234" s="560"/>
      <c r="BC234" s="560"/>
      <c r="BD234" s="560"/>
      <c r="BE234" s="624"/>
      <c r="BF234" s="560"/>
      <c r="BG234" s="560"/>
      <c r="BH234" s="560"/>
      <c r="BI234" s="560"/>
      <c r="BJ234" s="560"/>
      <c r="BK234" s="560"/>
      <c r="BL234" s="560"/>
      <c r="BM234" s="560"/>
      <c r="BN234" s="560"/>
      <c r="BO234" s="686"/>
    </row>
    <row r="235" spans="32:67" ht="20.25" customHeight="1">
      <c r="AF235" s="686"/>
      <c r="AG235" s="560"/>
      <c r="AH235" s="560"/>
      <c r="AI235" s="622"/>
      <c r="AJ235" s="560"/>
      <c r="AK235" s="560"/>
      <c r="AL235" s="560"/>
      <c r="AM235" s="623"/>
      <c r="AN235" s="267"/>
      <c r="AO235" s="623"/>
      <c r="AP235" s="560"/>
      <c r="AQ235" s="560"/>
      <c r="AR235" s="560"/>
      <c r="AS235" s="560"/>
      <c r="AT235" s="560"/>
      <c r="AU235" s="560"/>
      <c r="AV235" s="560"/>
      <c r="AW235" s="624"/>
      <c r="AX235" s="560"/>
      <c r="AY235" s="560"/>
      <c r="AZ235" s="560"/>
      <c r="BA235" s="624"/>
      <c r="BB235" s="560"/>
      <c r="BC235" s="560"/>
      <c r="BD235" s="560"/>
      <c r="BE235" s="624"/>
      <c r="BF235" s="560"/>
      <c r="BG235" s="560"/>
      <c r="BH235" s="560"/>
      <c r="BI235" s="560"/>
      <c r="BJ235" s="560"/>
      <c r="BK235" s="560"/>
      <c r="BL235" s="560"/>
      <c r="BM235" s="560"/>
      <c r="BN235" s="560"/>
      <c r="BO235" s="686"/>
    </row>
    <row r="236" spans="32:67" ht="20.25" customHeight="1">
      <c r="AF236" s="686"/>
      <c r="AG236" s="560"/>
      <c r="AH236" s="560"/>
      <c r="AI236" s="622"/>
      <c r="AJ236" s="560"/>
      <c r="AK236" s="560"/>
      <c r="AL236" s="560"/>
      <c r="AM236" s="623"/>
      <c r="AN236" s="267"/>
      <c r="AO236" s="623"/>
      <c r="AP236" s="560"/>
      <c r="AQ236" s="560"/>
      <c r="AR236" s="560"/>
      <c r="AS236" s="560"/>
      <c r="AT236" s="560"/>
      <c r="AU236" s="560"/>
      <c r="AV236" s="560"/>
      <c r="AW236" s="624"/>
      <c r="AX236" s="560"/>
      <c r="AY236" s="560"/>
      <c r="AZ236" s="560"/>
      <c r="BA236" s="624"/>
      <c r="BB236" s="560"/>
      <c r="BC236" s="560"/>
      <c r="BD236" s="560"/>
      <c r="BE236" s="624"/>
      <c r="BF236" s="560"/>
      <c r="BG236" s="560"/>
      <c r="BH236" s="560"/>
      <c r="BI236" s="560"/>
      <c r="BJ236" s="560"/>
      <c r="BK236" s="560"/>
      <c r="BL236" s="560"/>
      <c r="BM236" s="560"/>
      <c r="BN236" s="560"/>
      <c r="BO236" s="686"/>
    </row>
    <row r="237" spans="32:67" ht="20.25" customHeight="1">
      <c r="AF237" s="686"/>
      <c r="AG237" s="560"/>
      <c r="AH237" s="560"/>
      <c r="AI237" s="622"/>
      <c r="AJ237" s="560"/>
      <c r="AK237" s="560"/>
      <c r="AL237" s="560"/>
      <c r="AM237" s="623"/>
      <c r="AN237" s="267"/>
      <c r="AO237" s="623"/>
      <c r="AP237" s="560"/>
      <c r="AQ237" s="560"/>
      <c r="AR237" s="560"/>
      <c r="AS237" s="560"/>
      <c r="AT237" s="560"/>
      <c r="AU237" s="560"/>
      <c r="AV237" s="560"/>
      <c r="AW237" s="624"/>
      <c r="AX237" s="560"/>
      <c r="AY237" s="560"/>
      <c r="AZ237" s="560"/>
      <c r="BA237" s="624"/>
      <c r="BB237" s="560"/>
      <c r="BC237" s="560"/>
      <c r="BD237" s="560"/>
      <c r="BE237" s="624"/>
      <c r="BF237" s="560"/>
      <c r="BG237" s="560"/>
      <c r="BH237" s="560"/>
      <c r="BI237" s="560"/>
      <c r="BJ237" s="560"/>
      <c r="BK237" s="560"/>
      <c r="BL237" s="560"/>
      <c r="BM237" s="560"/>
      <c r="BN237" s="560"/>
      <c r="BO237" s="686"/>
    </row>
    <row r="238" spans="32:67" ht="20.25" customHeight="1">
      <c r="AF238" s="686"/>
      <c r="AG238" s="560"/>
      <c r="AH238" s="560"/>
      <c r="AI238" s="622"/>
      <c r="AJ238" s="560"/>
      <c r="AK238" s="560"/>
      <c r="AL238" s="560"/>
      <c r="AM238" s="623"/>
      <c r="AN238" s="267"/>
      <c r="AO238" s="623"/>
      <c r="AP238" s="560"/>
      <c r="AQ238" s="560"/>
      <c r="AR238" s="560"/>
      <c r="AS238" s="560"/>
      <c r="AT238" s="560"/>
      <c r="AU238" s="560"/>
      <c r="AV238" s="560"/>
      <c r="AW238" s="624"/>
      <c r="AX238" s="560"/>
      <c r="AY238" s="560"/>
      <c r="AZ238" s="560"/>
      <c r="BA238" s="624"/>
      <c r="BB238" s="560"/>
      <c r="BC238" s="560"/>
      <c r="BD238" s="560"/>
      <c r="BE238" s="624"/>
      <c r="BF238" s="560"/>
      <c r="BG238" s="560"/>
      <c r="BH238" s="560"/>
      <c r="BI238" s="560"/>
      <c r="BJ238" s="560"/>
      <c r="BK238" s="560"/>
      <c r="BL238" s="560"/>
      <c r="BM238" s="560"/>
      <c r="BN238" s="560"/>
      <c r="BO238" s="686"/>
    </row>
    <row r="239" spans="32:67" ht="20.25" customHeight="1">
      <c r="AF239" s="686"/>
      <c r="AG239" s="560"/>
      <c r="AH239" s="560"/>
      <c r="AI239" s="622"/>
      <c r="AJ239" s="560"/>
      <c r="AK239" s="560"/>
      <c r="AL239" s="560"/>
      <c r="AM239" s="623"/>
      <c r="AN239" s="267"/>
      <c r="AO239" s="623"/>
      <c r="AP239" s="560"/>
      <c r="AQ239" s="560"/>
      <c r="AR239" s="560"/>
      <c r="AS239" s="560"/>
      <c r="AT239" s="560"/>
      <c r="AU239" s="560"/>
      <c r="AV239" s="560"/>
      <c r="AW239" s="624"/>
      <c r="AX239" s="560"/>
      <c r="AY239" s="560"/>
      <c r="AZ239" s="560"/>
      <c r="BA239" s="624"/>
      <c r="BB239" s="560"/>
      <c r="BC239" s="560"/>
      <c r="BD239" s="560"/>
      <c r="BE239" s="624"/>
      <c r="BF239" s="560"/>
      <c r="BG239" s="560"/>
      <c r="BH239" s="560"/>
      <c r="BI239" s="560"/>
      <c r="BJ239" s="560"/>
      <c r="BK239" s="560"/>
      <c r="BL239" s="560"/>
      <c r="BM239" s="560"/>
      <c r="BN239" s="560"/>
      <c r="BO239" s="686"/>
    </row>
    <row r="240" spans="32:67" ht="20.25" customHeight="1">
      <c r="AF240" s="686"/>
      <c r="AG240" s="560"/>
      <c r="AH240" s="560"/>
      <c r="AI240" s="622"/>
      <c r="AJ240" s="560"/>
      <c r="AK240" s="560"/>
      <c r="AL240" s="560"/>
      <c r="AM240" s="623"/>
      <c r="AN240" s="267"/>
      <c r="AO240" s="623"/>
      <c r="AP240" s="560"/>
      <c r="AQ240" s="560"/>
      <c r="AR240" s="560"/>
      <c r="AS240" s="560"/>
      <c r="AT240" s="560"/>
      <c r="AU240" s="560"/>
      <c r="AV240" s="560"/>
      <c r="AW240" s="624"/>
      <c r="AX240" s="560"/>
      <c r="AY240" s="560"/>
      <c r="AZ240" s="560"/>
      <c r="BA240" s="624"/>
      <c r="BB240" s="560"/>
      <c r="BC240" s="560"/>
      <c r="BD240" s="560"/>
      <c r="BE240" s="624"/>
      <c r="BF240" s="560"/>
      <c r="BG240" s="560"/>
      <c r="BH240" s="560"/>
      <c r="BI240" s="560"/>
      <c r="BJ240" s="560"/>
      <c r="BK240" s="560"/>
      <c r="BL240" s="560"/>
      <c r="BM240" s="560"/>
      <c r="BN240" s="560"/>
      <c r="BO240" s="686"/>
    </row>
    <row r="241" spans="32:67" ht="20.25" customHeight="1">
      <c r="AF241" s="686"/>
      <c r="AG241" s="560"/>
      <c r="AH241" s="560"/>
      <c r="AI241" s="622"/>
      <c r="AJ241" s="560"/>
      <c r="AK241" s="560"/>
      <c r="AL241" s="560"/>
      <c r="AM241" s="623"/>
      <c r="AN241" s="267"/>
      <c r="AO241" s="623"/>
      <c r="AP241" s="560"/>
      <c r="AQ241" s="560"/>
      <c r="AR241" s="560"/>
      <c r="AS241" s="560"/>
      <c r="AT241" s="560"/>
      <c r="AU241" s="560"/>
      <c r="AV241" s="560"/>
      <c r="AW241" s="624"/>
      <c r="AX241" s="560"/>
      <c r="AY241" s="560"/>
      <c r="AZ241" s="560"/>
      <c r="BA241" s="624"/>
      <c r="BB241" s="560"/>
      <c r="BC241" s="560"/>
      <c r="BD241" s="560"/>
      <c r="BE241" s="624"/>
      <c r="BF241" s="560"/>
      <c r="BG241" s="560"/>
      <c r="BH241" s="560"/>
      <c r="BI241" s="560"/>
      <c r="BJ241" s="560"/>
      <c r="BK241" s="560"/>
      <c r="BL241" s="560"/>
      <c r="BM241" s="560"/>
      <c r="BN241" s="560"/>
      <c r="BO241" s="686"/>
    </row>
    <row r="242" spans="32:67" ht="20.25" customHeight="1">
      <c r="AF242" s="686"/>
      <c r="AG242" s="560"/>
      <c r="AH242" s="560"/>
      <c r="AI242" s="622"/>
      <c r="AJ242" s="560"/>
      <c r="AK242" s="560"/>
      <c r="AL242" s="560"/>
      <c r="AM242" s="623"/>
      <c r="AN242" s="267"/>
      <c r="AO242" s="623"/>
      <c r="AP242" s="560"/>
      <c r="AQ242" s="560"/>
      <c r="AR242" s="560"/>
      <c r="AS242" s="560"/>
      <c r="AT242" s="560"/>
      <c r="AU242" s="560"/>
      <c r="AV242" s="560"/>
      <c r="AW242" s="624"/>
      <c r="AX242" s="560"/>
      <c r="AY242" s="560"/>
      <c r="AZ242" s="560"/>
      <c r="BA242" s="624"/>
      <c r="BB242" s="560"/>
      <c r="BC242" s="560"/>
      <c r="BD242" s="560"/>
      <c r="BE242" s="624"/>
      <c r="BF242" s="560"/>
      <c r="BG242" s="560"/>
      <c r="BH242" s="560"/>
      <c r="BI242" s="560"/>
      <c r="BJ242" s="560"/>
      <c r="BK242" s="560"/>
      <c r="BL242" s="560"/>
      <c r="BM242" s="560"/>
      <c r="BN242" s="560"/>
      <c r="BO242" s="686"/>
    </row>
    <row r="243" spans="32:67" ht="20.25" customHeight="1">
      <c r="AF243" s="686"/>
      <c r="AG243" s="560"/>
      <c r="AH243" s="560"/>
      <c r="AI243" s="622"/>
      <c r="AJ243" s="560"/>
      <c r="AK243" s="560"/>
      <c r="AL243" s="560"/>
      <c r="AM243" s="623"/>
      <c r="AN243" s="267"/>
      <c r="AO243" s="623"/>
      <c r="AP243" s="560"/>
      <c r="AQ243" s="560"/>
      <c r="AR243" s="560"/>
      <c r="AS243" s="560"/>
      <c r="AT243" s="560"/>
      <c r="AU243" s="560"/>
      <c r="AV243" s="560"/>
      <c r="AW243" s="624"/>
      <c r="AX243" s="560"/>
      <c r="AY243" s="560"/>
      <c r="AZ243" s="560"/>
      <c r="BA243" s="624"/>
      <c r="BB243" s="560"/>
      <c r="BC243" s="560"/>
      <c r="BD243" s="560"/>
      <c r="BE243" s="624"/>
      <c r="BF243" s="560"/>
      <c r="BG243" s="560"/>
      <c r="BH243" s="560"/>
      <c r="BI243" s="560"/>
      <c r="BJ243" s="560"/>
      <c r="BK243" s="560"/>
      <c r="BL243" s="560"/>
      <c r="BM243" s="560"/>
      <c r="BN243" s="560"/>
      <c r="BO243" s="686"/>
    </row>
    <row r="244" spans="32:67" ht="20.25" customHeight="1">
      <c r="AF244" s="686"/>
      <c r="AG244" s="560"/>
      <c r="AH244" s="560"/>
      <c r="AI244" s="622"/>
      <c r="AJ244" s="560"/>
      <c r="AK244" s="560"/>
      <c r="AL244" s="560"/>
      <c r="AM244" s="623"/>
      <c r="AN244" s="267"/>
      <c r="AO244" s="623"/>
      <c r="AP244" s="560"/>
      <c r="AQ244" s="560"/>
      <c r="AR244" s="560"/>
      <c r="AS244" s="560"/>
      <c r="AT244" s="560"/>
      <c r="AU244" s="560"/>
      <c r="AV244" s="560"/>
      <c r="AW244" s="624"/>
      <c r="AX244" s="560"/>
      <c r="AY244" s="560"/>
      <c r="AZ244" s="560"/>
      <c r="BA244" s="624"/>
      <c r="BB244" s="560"/>
      <c r="BC244" s="560"/>
      <c r="BD244" s="560"/>
      <c r="BE244" s="624"/>
      <c r="BF244" s="560"/>
      <c r="BG244" s="560"/>
      <c r="BH244" s="560"/>
      <c r="BI244" s="560"/>
      <c r="BJ244" s="560"/>
      <c r="BK244" s="560"/>
      <c r="BL244" s="560"/>
      <c r="BM244" s="560"/>
      <c r="BN244" s="560"/>
      <c r="BO244" s="686"/>
    </row>
    <row r="245" spans="32:67" ht="20.25" customHeight="1">
      <c r="AF245" s="686"/>
      <c r="AG245" s="560"/>
      <c r="AH245" s="560"/>
      <c r="AI245" s="622"/>
      <c r="AJ245" s="560"/>
      <c r="AK245" s="560"/>
      <c r="AL245" s="560"/>
      <c r="AM245" s="623"/>
      <c r="AN245" s="267"/>
      <c r="AO245" s="623"/>
      <c r="AP245" s="560"/>
      <c r="AQ245" s="560"/>
      <c r="AR245" s="560"/>
      <c r="AS245" s="560"/>
      <c r="AT245" s="560"/>
      <c r="AU245" s="560"/>
      <c r="AV245" s="560"/>
      <c r="AW245" s="624"/>
      <c r="AX245" s="560"/>
      <c r="AY245" s="560"/>
      <c r="AZ245" s="560"/>
      <c r="BA245" s="624"/>
      <c r="BB245" s="560"/>
      <c r="BC245" s="560"/>
      <c r="BD245" s="560"/>
      <c r="BE245" s="624"/>
      <c r="BF245" s="560"/>
      <c r="BG245" s="560"/>
      <c r="BH245" s="560"/>
      <c r="BI245" s="560"/>
      <c r="BJ245" s="560"/>
      <c r="BK245" s="560"/>
      <c r="BL245" s="560"/>
      <c r="BM245" s="560"/>
      <c r="BN245" s="560"/>
      <c r="BO245" s="686"/>
    </row>
    <row r="246" spans="32:67" ht="20.25" customHeight="1">
      <c r="AF246" s="686"/>
      <c r="AG246" s="560"/>
      <c r="AH246" s="560"/>
      <c r="AI246" s="622"/>
      <c r="AJ246" s="560"/>
      <c r="AK246" s="560"/>
      <c r="AL246" s="560"/>
      <c r="AM246" s="623"/>
      <c r="AN246" s="267"/>
      <c r="AO246" s="623"/>
      <c r="AP246" s="560"/>
      <c r="AQ246" s="560"/>
      <c r="AR246" s="560"/>
      <c r="AS246" s="560"/>
      <c r="AT246" s="560"/>
      <c r="AU246" s="560"/>
      <c r="AV246" s="560"/>
      <c r="AW246" s="624"/>
      <c r="AX246" s="560"/>
      <c r="AY246" s="560"/>
      <c r="AZ246" s="560"/>
      <c r="BA246" s="624"/>
      <c r="BB246" s="560"/>
      <c r="BC246" s="560"/>
      <c r="BD246" s="560"/>
      <c r="BE246" s="624"/>
      <c r="BF246" s="560"/>
      <c r="BG246" s="560"/>
      <c r="BH246" s="560"/>
      <c r="BI246" s="560"/>
      <c r="BJ246" s="560"/>
      <c r="BK246" s="560"/>
      <c r="BL246" s="560"/>
      <c r="BM246" s="560"/>
      <c r="BN246" s="560"/>
      <c r="BO246" s="686"/>
    </row>
    <row r="247" spans="32:67" ht="20.25" customHeight="1">
      <c r="AF247" s="686"/>
      <c r="AG247" s="560"/>
      <c r="AH247" s="560"/>
      <c r="AI247" s="622"/>
      <c r="AJ247" s="560"/>
      <c r="AK247" s="560"/>
      <c r="AL247" s="560"/>
      <c r="AM247" s="623"/>
      <c r="AN247" s="267"/>
      <c r="AO247" s="623"/>
      <c r="AP247" s="560"/>
      <c r="AQ247" s="560"/>
      <c r="AR247" s="560"/>
      <c r="AS247" s="560"/>
      <c r="AT247" s="560"/>
      <c r="AU247" s="560"/>
      <c r="AV247" s="560"/>
      <c r="AW247" s="624"/>
      <c r="AX247" s="560"/>
      <c r="AY247" s="560"/>
      <c r="AZ247" s="560"/>
      <c r="BA247" s="624"/>
      <c r="BB247" s="560"/>
      <c r="BC247" s="560"/>
      <c r="BD247" s="560"/>
      <c r="BE247" s="624"/>
      <c r="BF247" s="560"/>
      <c r="BG247" s="560"/>
      <c r="BH247" s="560"/>
      <c r="BI247" s="560"/>
      <c r="BJ247" s="560"/>
      <c r="BK247" s="560"/>
      <c r="BL247" s="560"/>
      <c r="BM247" s="560"/>
      <c r="BN247" s="560"/>
      <c r="BO247" s="686"/>
    </row>
    <row r="248" spans="32:67" ht="20.25" customHeight="1">
      <c r="AF248" s="686"/>
      <c r="AG248" s="560"/>
      <c r="AH248" s="560"/>
      <c r="AI248" s="622"/>
      <c r="AJ248" s="560"/>
      <c r="AK248" s="560"/>
      <c r="AL248" s="560"/>
      <c r="AM248" s="623"/>
      <c r="AN248" s="267"/>
      <c r="AO248" s="623"/>
      <c r="AP248" s="560"/>
      <c r="AQ248" s="560"/>
      <c r="AR248" s="560"/>
      <c r="AS248" s="560"/>
      <c r="AT248" s="560"/>
      <c r="AU248" s="560"/>
      <c r="AV248" s="560"/>
      <c r="AW248" s="624"/>
      <c r="AX248" s="560"/>
      <c r="AY248" s="560"/>
      <c r="AZ248" s="560"/>
      <c r="BA248" s="624"/>
      <c r="BB248" s="560"/>
      <c r="BC248" s="560"/>
      <c r="BD248" s="560"/>
      <c r="BE248" s="624"/>
      <c r="BF248" s="560"/>
      <c r="BG248" s="560"/>
      <c r="BH248" s="560"/>
      <c r="BI248" s="560"/>
      <c r="BJ248" s="560"/>
      <c r="BK248" s="560"/>
      <c r="BL248" s="560"/>
      <c r="BM248" s="560"/>
      <c r="BN248" s="560"/>
      <c r="BO248" s="686"/>
    </row>
    <row r="249" spans="32:67" ht="20.25" customHeight="1">
      <c r="AF249" s="686"/>
      <c r="AG249" s="560"/>
      <c r="AH249" s="560"/>
      <c r="AI249" s="622"/>
      <c r="AJ249" s="560"/>
      <c r="AK249" s="560"/>
      <c r="AL249" s="560"/>
      <c r="AM249" s="623"/>
      <c r="AN249" s="267"/>
      <c r="AO249" s="623"/>
      <c r="AP249" s="560"/>
      <c r="AQ249" s="560"/>
      <c r="AR249" s="560"/>
      <c r="AS249" s="560"/>
      <c r="AT249" s="560"/>
      <c r="AU249" s="560"/>
      <c r="AV249" s="560"/>
      <c r="AW249" s="624"/>
      <c r="AX249" s="560"/>
      <c r="AY249" s="560"/>
      <c r="AZ249" s="560"/>
      <c r="BA249" s="624"/>
      <c r="BB249" s="560"/>
      <c r="BC249" s="560"/>
      <c r="BD249" s="560"/>
      <c r="BE249" s="624"/>
      <c r="BF249" s="560"/>
      <c r="BG249" s="560"/>
      <c r="BH249" s="560"/>
      <c r="BI249" s="560"/>
      <c r="BJ249" s="560"/>
      <c r="BK249" s="560"/>
      <c r="BL249" s="560"/>
      <c r="BM249" s="560"/>
      <c r="BN249" s="560"/>
      <c r="BO249" s="686"/>
    </row>
    <row r="250" spans="32:67" ht="20.25" customHeight="1">
      <c r="AF250" s="686"/>
      <c r="AG250" s="560"/>
      <c r="AH250" s="560"/>
      <c r="AI250" s="622"/>
      <c r="AJ250" s="560"/>
      <c r="AK250" s="560"/>
      <c r="AL250" s="560"/>
      <c r="AM250" s="623"/>
      <c r="AN250" s="267"/>
      <c r="AO250" s="623"/>
      <c r="AP250" s="560"/>
      <c r="AQ250" s="560"/>
      <c r="AR250" s="560"/>
      <c r="AS250" s="560"/>
      <c r="AT250" s="560"/>
      <c r="AU250" s="560"/>
      <c r="AV250" s="560"/>
      <c r="AW250" s="624"/>
      <c r="AX250" s="560"/>
      <c r="AY250" s="560"/>
      <c r="AZ250" s="560"/>
      <c r="BA250" s="624"/>
      <c r="BB250" s="560"/>
      <c r="BC250" s="560"/>
      <c r="BD250" s="560"/>
      <c r="BE250" s="624"/>
      <c r="BF250" s="560"/>
      <c r="BG250" s="560"/>
      <c r="BH250" s="560"/>
      <c r="BI250" s="560"/>
      <c r="BJ250" s="560"/>
      <c r="BK250" s="560"/>
      <c r="BL250" s="560"/>
      <c r="BM250" s="560"/>
      <c r="BN250" s="560"/>
      <c r="BO250" s="686"/>
    </row>
    <row r="251" spans="32:67" ht="20.25" customHeight="1">
      <c r="AF251" s="686"/>
      <c r="AG251" s="560"/>
      <c r="AH251" s="560"/>
      <c r="AI251" s="622"/>
      <c r="AJ251" s="560"/>
      <c r="AK251" s="560"/>
      <c r="AL251" s="560"/>
      <c r="AM251" s="623"/>
      <c r="AN251" s="267"/>
      <c r="AO251" s="623"/>
      <c r="AP251" s="560"/>
      <c r="AQ251" s="560"/>
      <c r="AR251" s="560"/>
      <c r="AS251" s="560"/>
      <c r="AT251" s="560"/>
      <c r="AU251" s="560"/>
      <c r="AV251" s="560"/>
      <c r="AW251" s="624"/>
      <c r="AX251" s="560"/>
      <c r="AY251" s="560"/>
      <c r="AZ251" s="560"/>
      <c r="BA251" s="624"/>
      <c r="BB251" s="560"/>
      <c r="BC251" s="560"/>
      <c r="BD251" s="560"/>
      <c r="BE251" s="624"/>
      <c r="BF251" s="560"/>
      <c r="BG251" s="560"/>
      <c r="BH251" s="560"/>
      <c r="BI251" s="560"/>
      <c r="BJ251" s="560"/>
      <c r="BK251" s="560"/>
      <c r="BL251" s="560"/>
      <c r="BM251" s="560"/>
      <c r="BN251" s="560"/>
      <c r="BO251" s="686"/>
    </row>
    <row r="252" spans="32:67" ht="20.25" customHeight="1">
      <c r="AF252" s="686"/>
      <c r="AG252" s="560"/>
      <c r="AH252" s="560"/>
      <c r="AI252" s="622"/>
      <c r="AJ252" s="560"/>
      <c r="AK252" s="560"/>
      <c r="AL252" s="560"/>
      <c r="AM252" s="623"/>
      <c r="AN252" s="267"/>
      <c r="AO252" s="623"/>
      <c r="AP252" s="560"/>
      <c r="AQ252" s="560"/>
      <c r="AR252" s="560"/>
      <c r="AS252" s="560"/>
      <c r="AT252" s="560"/>
      <c r="AU252" s="560"/>
      <c r="AV252" s="560"/>
      <c r="AW252" s="624"/>
      <c r="AX252" s="560"/>
      <c r="AY252" s="560"/>
      <c r="AZ252" s="560"/>
      <c r="BA252" s="624"/>
      <c r="BB252" s="560"/>
      <c r="BC252" s="560"/>
      <c r="BD252" s="560"/>
      <c r="BE252" s="624"/>
      <c r="BF252" s="560"/>
      <c r="BG252" s="560"/>
      <c r="BH252" s="560"/>
      <c r="BI252" s="560"/>
      <c r="BJ252" s="560"/>
      <c r="BK252" s="560"/>
      <c r="BL252" s="560"/>
      <c r="BM252" s="560"/>
      <c r="BN252" s="560"/>
      <c r="BO252" s="686"/>
    </row>
    <row r="253" spans="32:67" ht="20.25" customHeight="1">
      <c r="AF253" s="686"/>
      <c r="AG253" s="560"/>
      <c r="AH253" s="560"/>
      <c r="AI253" s="622"/>
      <c r="AJ253" s="560"/>
      <c r="AK253" s="560"/>
      <c r="AL253" s="560"/>
      <c r="AM253" s="623"/>
      <c r="AN253" s="267"/>
      <c r="AO253" s="623"/>
      <c r="AP253" s="560"/>
      <c r="AQ253" s="560"/>
      <c r="AR253" s="560"/>
      <c r="AS253" s="560"/>
      <c r="AT253" s="560"/>
      <c r="AU253" s="560"/>
      <c r="AV253" s="560"/>
      <c r="AW253" s="624"/>
      <c r="AX253" s="560"/>
      <c r="AY253" s="560"/>
      <c r="AZ253" s="560"/>
      <c r="BA253" s="624"/>
      <c r="BB253" s="560"/>
      <c r="BC253" s="560"/>
      <c r="BD253" s="560"/>
      <c r="BE253" s="624"/>
      <c r="BF253" s="560"/>
      <c r="BG253" s="560"/>
      <c r="BH253" s="560"/>
      <c r="BI253" s="560"/>
      <c r="BJ253" s="560"/>
      <c r="BK253" s="560"/>
      <c r="BL253" s="560"/>
      <c r="BM253" s="560"/>
      <c r="BN253" s="560"/>
      <c r="BO253" s="686"/>
    </row>
    <row r="254" spans="32:67" ht="20.25" customHeight="1">
      <c r="AF254" s="686"/>
      <c r="AG254" s="560"/>
      <c r="AH254" s="560"/>
      <c r="AI254" s="622"/>
      <c r="AJ254" s="560"/>
      <c r="AK254" s="560"/>
      <c r="AL254" s="560"/>
      <c r="AM254" s="623"/>
      <c r="AN254" s="267"/>
      <c r="AO254" s="623"/>
      <c r="AP254" s="560"/>
      <c r="AQ254" s="560"/>
      <c r="AR254" s="560"/>
      <c r="AS254" s="560"/>
      <c r="AT254" s="560"/>
      <c r="AU254" s="560"/>
      <c r="AV254" s="560"/>
      <c r="AW254" s="624"/>
      <c r="AX254" s="560"/>
      <c r="AY254" s="560"/>
      <c r="AZ254" s="560"/>
      <c r="BA254" s="624"/>
      <c r="BB254" s="560"/>
      <c r="BC254" s="560"/>
      <c r="BD254" s="560"/>
      <c r="BE254" s="624"/>
      <c r="BF254" s="560"/>
      <c r="BG254" s="560"/>
      <c r="BH254" s="560"/>
      <c r="BI254" s="560"/>
      <c r="BJ254" s="560"/>
      <c r="BK254" s="560"/>
      <c r="BL254" s="560"/>
      <c r="BM254" s="560"/>
      <c r="BN254" s="560"/>
      <c r="BO254" s="686"/>
    </row>
    <row r="255" spans="32:67" ht="20.25" customHeight="1">
      <c r="AF255" s="686"/>
      <c r="AG255" s="560"/>
      <c r="AH255" s="560"/>
      <c r="AI255" s="622"/>
      <c r="AJ255" s="560"/>
      <c r="AK255" s="560"/>
      <c r="AL255" s="560"/>
      <c r="AM255" s="623"/>
      <c r="AN255" s="267"/>
      <c r="AO255" s="623"/>
      <c r="AP255" s="560"/>
      <c r="AQ255" s="560"/>
      <c r="AR255" s="560"/>
      <c r="AS255" s="560"/>
      <c r="AT255" s="560"/>
      <c r="AU255" s="560"/>
      <c r="AV255" s="560"/>
      <c r="AW255" s="624"/>
      <c r="AX255" s="560"/>
      <c r="AY255" s="560"/>
      <c r="AZ255" s="560"/>
      <c r="BA255" s="624"/>
      <c r="BB255" s="560"/>
      <c r="BC255" s="560"/>
      <c r="BD255" s="560"/>
      <c r="BE255" s="624"/>
      <c r="BF255" s="560"/>
      <c r="BG255" s="560"/>
      <c r="BH255" s="560"/>
      <c r="BI255" s="560"/>
      <c r="BJ255" s="560"/>
      <c r="BK255" s="560"/>
      <c r="BL255" s="560"/>
      <c r="BM255" s="560"/>
      <c r="BN255" s="560"/>
      <c r="BO255" s="686"/>
    </row>
    <row r="256" spans="32:67" ht="20.25" customHeight="1">
      <c r="AF256" s="686"/>
      <c r="AG256" s="560"/>
      <c r="AH256" s="560"/>
      <c r="AI256" s="622"/>
      <c r="AJ256" s="560"/>
      <c r="AK256" s="560"/>
      <c r="AL256" s="560"/>
      <c r="AM256" s="623"/>
      <c r="AN256" s="267"/>
      <c r="AO256" s="623"/>
      <c r="AP256" s="560"/>
      <c r="AQ256" s="560"/>
      <c r="AR256" s="560"/>
      <c r="AS256" s="560"/>
      <c r="AT256" s="560"/>
      <c r="AU256" s="560"/>
      <c r="AV256" s="560"/>
      <c r="AW256" s="624"/>
      <c r="AX256" s="560"/>
      <c r="AY256" s="560"/>
      <c r="AZ256" s="560"/>
      <c r="BA256" s="624"/>
      <c r="BB256" s="560"/>
      <c r="BC256" s="560"/>
      <c r="BD256" s="560"/>
      <c r="BE256" s="624"/>
      <c r="BF256" s="560"/>
      <c r="BG256" s="560"/>
      <c r="BH256" s="560"/>
      <c r="BI256" s="560"/>
      <c r="BJ256" s="560"/>
      <c r="BK256" s="560"/>
      <c r="BL256" s="560"/>
      <c r="BM256" s="560"/>
      <c r="BN256" s="560"/>
      <c r="BO256" s="686"/>
    </row>
    <row r="257" spans="32:67" ht="20.25" customHeight="1">
      <c r="AF257" s="686"/>
      <c r="AG257" s="560"/>
      <c r="AH257" s="560"/>
      <c r="AI257" s="622"/>
      <c r="AJ257" s="560"/>
      <c r="AK257" s="560"/>
      <c r="AL257" s="560"/>
      <c r="AM257" s="623"/>
      <c r="AN257" s="267"/>
      <c r="AO257" s="623"/>
      <c r="AP257" s="560"/>
      <c r="AQ257" s="560"/>
      <c r="AR257" s="560"/>
      <c r="AS257" s="560"/>
      <c r="AT257" s="560"/>
      <c r="AU257" s="560"/>
      <c r="AV257" s="560"/>
      <c r="AW257" s="624"/>
      <c r="AX257" s="560"/>
      <c r="AY257" s="560"/>
      <c r="AZ257" s="560"/>
      <c r="BA257" s="624"/>
      <c r="BB257" s="560"/>
      <c r="BC257" s="560"/>
      <c r="BD257" s="560"/>
      <c r="BE257" s="624"/>
      <c r="BF257" s="560"/>
      <c r="BG257" s="560"/>
      <c r="BH257" s="560"/>
      <c r="BI257" s="560"/>
      <c r="BJ257" s="560"/>
      <c r="BK257" s="560"/>
      <c r="BL257" s="560"/>
      <c r="BM257" s="560"/>
      <c r="BN257" s="560"/>
      <c r="BO257" s="686"/>
    </row>
    <row r="258" spans="32:67" ht="20.25" customHeight="1">
      <c r="AF258" s="686"/>
      <c r="AG258" s="560"/>
      <c r="AH258" s="560"/>
      <c r="AI258" s="622"/>
      <c r="AJ258" s="560"/>
      <c r="AK258" s="560"/>
      <c r="AL258" s="560"/>
      <c r="AM258" s="623"/>
      <c r="AN258" s="267"/>
      <c r="AO258" s="623"/>
      <c r="AP258" s="560"/>
      <c r="AQ258" s="560"/>
      <c r="AR258" s="560"/>
      <c r="AS258" s="560"/>
      <c r="AT258" s="560"/>
      <c r="AU258" s="560"/>
      <c r="AV258" s="560"/>
      <c r="AW258" s="624"/>
      <c r="AX258" s="560"/>
      <c r="AY258" s="560"/>
      <c r="AZ258" s="560"/>
      <c r="BA258" s="624"/>
      <c r="BB258" s="560"/>
      <c r="BC258" s="560"/>
      <c r="BD258" s="560"/>
      <c r="BE258" s="624"/>
      <c r="BF258" s="560"/>
      <c r="BG258" s="560"/>
      <c r="BH258" s="560"/>
      <c r="BI258" s="560"/>
      <c r="BJ258" s="560"/>
      <c r="BK258" s="560"/>
      <c r="BL258" s="560"/>
      <c r="BM258" s="560"/>
      <c r="BN258" s="560"/>
      <c r="BO258" s="686"/>
    </row>
    <row r="259" spans="32:67" ht="20.25" customHeight="1">
      <c r="AF259" s="686"/>
      <c r="AG259" s="560"/>
      <c r="AH259" s="560"/>
      <c r="AI259" s="622"/>
      <c r="AJ259" s="560"/>
      <c r="AK259" s="560"/>
      <c r="AL259" s="560"/>
      <c r="AM259" s="623"/>
      <c r="AN259" s="267"/>
      <c r="AO259" s="623"/>
      <c r="AP259" s="560"/>
      <c r="AQ259" s="560"/>
      <c r="AR259" s="560"/>
      <c r="AS259" s="560"/>
      <c r="AT259" s="560"/>
      <c r="AU259" s="560"/>
      <c r="AV259" s="560"/>
      <c r="AW259" s="624"/>
      <c r="AX259" s="560"/>
      <c r="AY259" s="560"/>
      <c r="AZ259" s="560"/>
      <c r="BA259" s="624"/>
      <c r="BB259" s="560"/>
      <c r="BC259" s="560"/>
      <c r="BD259" s="560"/>
      <c r="BE259" s="624"/>
      <c r="BF259" s="560"/>
      <c r="BG259" s="560"/>
      <c r="BH259" s="560"/>
      <c r="BI259" s="560"/>
      <c r="BJ259" s="560"/>
      <c r="BK259" s="560"/>
      <c r="BL259" s="560"/>
      <c r="BM259" s="560"/>
      <c r="BN259" s="560"/>
      <c r="BO259" s="686"/>
    </row>
    <row r="260" spans="32:67" ht="20.25" customHeight="1">
      <c r="AF260" s="686"/>
      <c r="AG260" s="560"/>
      <c r="AH260" s="560"/>
      <c r="AI260" s="622"/>
      <c r="AJ260" s="560"/>
      <c r="AK260" s="560"/>
      <c r="AL260" s="560"/>
      <c r="AM260" s="623"/>
      <c r="AN260" s="267"/>
      <c r="AO260" s="623"/>
      <c r="AP260" s="560"/>
      <c r="AQ260" s="560"/>
      <c r="AR260" s="560"/>
      <c r="AS260" s="560"/>
      <c r="AT260" s="560"/>
      <c r="AU260" s="560"/>
      <c r="AV260" s="560"/>
      <c r="AW260" s="624"/>
      <c r="AX260" s="560"/>
      <c r="AY260" s="560"/>
      <c r="AZ260" s="560"/>
      <c r="BA260" s="624"/>
      <c r="BB260" s="560"/>
      <c r="BC260" s="560"/>
      <c r="BD260" s="560"/>
      <c r="BE260" s="624"/>
      <c r="BF260" s="560"/>
      <c r="BG260" s="560"/>
      <c r="BH260" s="560"/>
      <c r="BI260" s="560"/>
      <c r="BJ260" s="560"/>
      <c r="BK260" s="560"/>
      <c r="BL260" s="560"/>
      <c r="BM260" s="560"/>
      <c r="BN260" s="560"/>
      <c r="BO260" s="686"/>
    </row>
    <row r="261" spans="32:67" ht="20.25" customHeight="1">
      <c r="AF261" s="686"/>
      <c r="AG261" s="560"/>
      <c r="AH261" s="560"/>
      <c r="AI261" s="622"/>
      <c r="AJ261" s="560"/>
      <c r="AK261" s="560"/>
      <c r="AL261" s="560"/>
      <c r="AM261" s="623"/>
      <c r="AN261" s="267"/>
      <c r="AO261" s="623"/>
      <c r="AP261" s="560"/>
      <c r="AQ261" s="560"/>
      <c r="AR261" s="560"/>
      <c r="AS261" s="560"/>
      <c r="AT261" s="560"/>
      <c r="AU261" s="560"/>
      <c r="AV261" s="560"/>
      <c r="AW261" s="624"/>
      <c r="AX261" s="560"/>
      <c r="AY261" s="560"/>
      <c r="AZ261" s="560"/>
      <c r="BA261" s="624"/>
      <c r="BB261" s="560"/>
      <c r="BC261" s="560"/>
      <c r="BD261" s="560"/>
      <c r="BE261" s="624"/>
      <c r="BF261" s="560"/>
      <c r="BG261" s="560"/>
      <c r="BH261" s="560"/>
      <c r="BI261" s="560"/>
      <c r="BJ261" s="560"/>
      <c r="BK261" s="560"/>
      <c r="BL261" s="560"/>
      <c r="BM261" s="560"/>
      <c r="BN261" s="560"/>
      <c r="BO261" s="686"/>
    </row>
    <row r="262" spans="32:67" ht="20.25" customHeight="1">
      <c r="AF262" s="686"/>
      <c r="AG262" s="560"/>
      <c r="AH262" s="560"/>
      <c r="AI262" s="622"/>
      <c r="AJ262" s="560"/>
      <c r="AK262" s="560"/>
      <c r="AL262" s="560"/>
      <c r="AM262" s="623"/>
      <c r="AN262" s="267"/>
      <c r="AO262" s="623"/>
      <c r="AP262" s="560"/>
      <c r="AQ262" s="560"/>
      <c r="AR262" s="560"/>
      <c r="AS262" s="560"/>
      <c r="AT262" s="560"/>
      <c r="AU262" s="560"/>
      <c r="AV262" s="560"/>
      <c r="AW262" s="624"/>
      <c r="AX262" s="560"/>
      <c r="AY262" s="560"/>
      <c r="AZ262" s="560"/>
      <c r="BA262" s="624"/>
      <c r="BB262" s="560"/>
      <c r="BC262" s="560"/>
      <c r="BD262" s="560"/>
      <c r="BE262" s="624"/>
      <c r="BF262" s="560"/>
      <c r="BG262" s="560"/>
      <c r="BH262" s="560"/>
      <c r="BI262" s="560"/>
      <c r="BJ262" s="560"/>
      <c r="BK262" s="560"/>
      <c r="BL262" s="560"/>
      <c r="BM262" s="560"/>
      <c r="BN262" s="560"/>
      <c r="BO262" s="686"/>
    </row>
    <row r="263" spans="32:67" ht="20.25" customHeight="1">
      <c r="AF263" s="686"/>
      <c r="AG263" s="560"/>
      <c r="AH263" s="560"/>
      <c r="AI263" s="622"/>
      <c r="AJ263" s="560"/>
      <c r="AK263" s="560"/>
      <c r="AL263" s="560"/>
      <c r="AM263" s="623"/>
      <c r="AN263" s="267"/>
      <c r="AO263" s="623"/>
      <c r="AP263" s="560"/>
      <c r="AQ263" s="560"/>
      <c r="AR263" s="560"/>
      <c r="AS263" s="560"/>
      <c r="AT263" s="560"/>
      <c r="AU263" s="560"/>
      <c r="AV263" s="560"/>
      <c r="AW263" s="624"/>
      <c r="AX263" s="560"/>
      <c r="AY263" s="560"/>
      <c r="AZ263" s="560"/>
      <c r="BA263" s="624"/>
      <c r="BB263" s="560"/>
      <c r="BC263" s="560"/>
      <c r="BD263" s="560"/>
      <c r="BE263" s="624"/>
      <c r="BF263" s="560"/>
      <c r="BG263" s="560"/>
      <c r="BH263" s="560"/>
      <c r="BI263" s="560"/>
      <c r="BJ263" s="560"/>
      <c r="BK263" s="560"/>
      <c r="BL263" s="560"/>
      <c r="BM263" s="560"/>
      <c r="BN263" s="560"/>
      <c r="BO263" s="686"/>
    </row>
    <row r="264" spans="32:67" ht="20.25" customHeight="1">
      <c r="AF264" s="686"/>
      <c r="AG264" s="560"/>
      <c r="AH264" s="560"/>
      <c r="AI264" s="622"/>
      <c r="AJ264" s="560"/>
      <c r="AK264" s="560"/>
      <c r="AL264" s="560"/>
      <c r="AM264" s="623"/>
      <c r="AN264" s="267"/>
      <c r="AO264" s="623"/>
      <c r="AP264" s="560"/>
      <c r="AQ264" s="560"/>
      <c r="AR264" s="560"/>
      <c r="AS264" s="560"/>
      <c r="AT264" s="560"/>
      <c r="AU264" s="560"/>
      <c r="AV264" s="560"/>
      <c r="AW264" s="624"/>
      <c r="AX264" s="560"/>
      <c r="AY264" s="560"/>
      <c r="AZ264" s="560"/>
      <c r="BA264" s="624"/>
      <c r="BB264" s="560"/>
      <c r="BC264" s="560"/>
      <c r="BD264" s="560"/>
      <c r="BE264" s="624"/>
      <c r="BF264" s="560"/>
      <c r="BG264" s="560"/>
      <c r="BH264" s="560"/>
      <c r="BI264" s="560"/>
      <c r="BJ264" s="560"/>
      <c r="BK264" s="560"/>
      <c r="BL264" s="560"/>
      <c r="BM264" s="560"/>
      <c r="BN264" s="560"/>
      <c r="BO264" s="686"/>
    </row>
    <row r="265" spans="32:67" ht="20.25" customHeight="1">
      <c r="AF265" s="686"/>
      <c r="AG265" s="560"/>
      <c r="AH265" s="560"/>
      <c r="AI265" s="622"/>
      <c r="AJ265" s="560"/>
      <c r="AK265" s="560"/>
      <c r="AL265" s="560"/>
      <c r="AM265" s="623"/>
      <c r="AN265" s="267"/>
      <c r="AO265" s="623"/>
      <c r="AP265" s="560"/>
      <c r="AQ265" s="560"/>
      <c r="AR265" s="560"/>
      <c r="AS265" s="560"/>
      <c r="AT265" s="560"/>
      <c r="AU265" s="560"/>
      <c r="AV265" s="560"/>
      <c r="AW265" s="624"/>
      <c r="AX265" s="560"/>
      <c r="AY265" s="560"/>
      <c r="AZ265" s="560"/>
      <c r="BA265" s="624"/>
      <c r="BB265" s="560"/>
      <c r="BC265" s="560"/>
      <c r="BD265" s="560"/>
      <c r="BE265" s="624"/>
      <c r="BF265" s="560"/>
      <c r="BG265" s="560"/>
      <c r="BH265" s="560"/>
      <c r="BI265" s="560"/>
      <c r="BJ265" s="560"/>
      <c r="BK265" s="560"/>
      <c r="BL265" s="560"/>
      <c r="BM265" s="560"/>
      <c r="BN265" s="560"/>
      <c r="BO265" s="686"/>
    </row>
    <row r="266" spans="32:67" ht="20.25" customHeight="1">
      <c r="AF266" s="686"/>
      <c r="AG266" s="560"/>
      <c r="AH266" s="560"/>
      <c r="AI266" s="622"/>
      <c r="AJ266" s="560"/>
      <c r="AK266" s="560"/>
      <c r="AL266" s="560"/>
      <c r="AM266" s="623"/>
      <c r="AN266" s="267"/>
      <c r="AO266" s="623"/>
      <c r="AP266" s="560"/>
      <c r="AQ266" s="560"/>
      <c r="AR266" s="560"/>
      <c r="AS266" s="560"/>
      <c r="AT266" s="560"/>
      <c r="AU266" s="560"/>
      <c r="AV266" s="560"/>
      <c r="AW266" s="624"/>
      <c r="AX266" s="560"/>
      <c r="AY266" s="560"/>
      <c r="AZ266" s="560"/>
      <c r="BA266" s="624"/>
      <c r="BB266" s="560"/>
      <c r="BC266" s="560"/>
      <c r="BD266" s="560"/>
      <c r="BE266" s="624"/>
      <c r="BF266" s="560"/>
      <c r="BG266" s="560"/>
      <c r="BH266" s="560"/>
      <c r="BI266" s="560"/>
      <c r="BJ266" s="560"/>
      <c r="BK266" s="560"/>
      <c r="BL266" s="560"/>
      <c r="BM266" s="560"/>
      <c r="BN266" s="560"/>
      <c r="BO266" s="686"/>
    </row>
    <row r="267" spans="32:67" ht="20.25" customHeight="1">
      <c r="AF267" s="686"/>
      <c r="AG267" s="560"/>
      <c r="AH267" s="560"/>
      <c r="AI267" s="622"/>
      <c r="AJ267" s="560"/>
      <c r="AK267" s="560"/>
      <c r="AL267" s="560"/>
      <c r="AM267" s="623"/>
      <c r="AN267" s="267"/>
      <c r="AO267" s="623"/>
      <c r="AP267" s="560"/>
      <c r="AQ267" s="560"/>
      <c r="AR267" s="560"/>
      <c r="AS267" s="560"/>
      <c r="AT267" s="560"/>
      <c r="AU267" s="560"/>
      <c r="AV267" s="560"/>
      <c r="AW267" s="624"/>
      <c r="AX267" s="560"/>
      <c r="AY267" s="560"/>
      <c r="AZ267" s="560"/>
      <c r="BA267" s="624"/>
      <c r="BB267" s="560"/>
      <c r="BC267" s="560"/>
      <c r="BD267" s="560"/>
      <c r="BE267" s="624"/>
      <c r="BF267" s="560"/>
      <c r="BG267" s="560"/>
      <c r="BH267" s="560"/>
      <c r="BI267" s="560"/>
      <c r="BJ267" s="560"/>
      <c r="BK267" s="560"/>
      <c r="BL267" s="560"/>
      <c r="BM267" s="560"/>
      <c r="BN267" s="560"/>
      <c r="BO267" s="686"/>
    </row>
    <row r="268" spans="32:67" ht="20.25" customHeight="1">
      <c r="AF268" s="686"/>
      <c r="AG268" s="560"/>
      <c r="AH268" s="560"/>
      <c r="AI268" s="622"/>
      <c r="AJ268" s="560"/>
      <c r="AK268" s="560"/>
      <c r="AL268" s="560"/>
      <c r="AM268" s="623"/>
      <c r="AN268" s="267"/>
      <c r="AO268" s="623"/>
      <c r="AP268" s="560"/>
      <c r="AQ268" s="560"/>
      <c r="AR268" s="560"/>
      <c r="AS268" s="560"/>
      <c r="AT268" s="560"/>
      <c r="AU268" s="560"/>
      <c r="AV268" s="560"/>
      <c r="AW268" s="624"/>
      <c r="AX268" s="560"/>
      <c r="AY268" s="560"/>
      <c r="AZ268" s="560"/>
      <c r="BA268" s="624"/>
      <c r="BB268" s="560"/>
      <c r="BC268" s="560"/>
      <c r="BD268" s="560"/>
      <c r="BE268" s="624"/>
      <c r="BF268" s="560"/>
      <c r="BG268" s="560"/>
      <c r="BH268" s="560"/>
      <c r="BI268" s="560"/>
      <c r="BJ268" s="560"/>
      <c r="BK268" s="560"/>
      <c r="BL268" s="560"/>
      <c r="BM268" s="560"/>
      <c r="BN268" s="560"/>
      <c r="BO268" s="686"/>
    </row>
    <row r="269" spans="32:67" ht="20.25" customHeight="1">
      <c r="AF269" s="686"/>
      <c r="AG269" s="560"/>
      <c r="AH269" s="560"/>
      <c r="AI269" s="622"/>
      <c r="AJ269" s="560"/>
      <c r="AK269" s="560"/>
      <c r="AL269" s="560"/>
      <c r="AM269" s="623"/>
      <c r="AN269" s="267"/>
      <c r="AO269" s="623"/>
      <c r="AP269" s="560"/>
      <c r="AQ269" s="560"/>
      <c r="AR269" s="560"/>
      <c r="AS269" s="560"/>
      <c r="AT269" s="560"/>
      <c r="AU269" s="560"/>
      <c r="AV269" s="560"/>
      <c r="AW269" s="624"/>
      <c r="AX269" s="560"/>
      <c r="AY269" s="560"/>
      <c r="AZ269" s="560"/>
      <c r="BA269" s="624"/>
      <c r="BB269" s="560"/>
      <c r="BC269" s="560"/>
      <c r="BD269" s="560"/>
      <c r="BE269" s="624"/>
      <c r="BF269" s="560"/>
      <c r="BG269" s="560"/>
      <c r="BH269" s="560"/>
      <c r="BI269" s="560"/>
      <c r="BJ269" s="560"/>
      <c r="BK269" s="560"/>
      <c r="BL269" s="560"/>
      <c r="BM269" s="560"/>
      <c r="BN269" s="560"/>
      <c r="BO269" s="686"/>
    </row>
    <row r="270" spans="32:67" ht="20.25" customHeight="1">
      <c r="AF270" s="686"/>
      <c r="AG270" s="560"/>
      <c r="AH270" s="560"/>
      <c r="AI270" s="622"/>
      <c r="AJ270" s="560"/>
      <c r="AK270" s="560"/>
      <c r="AL270" s="560"/>
      <c r="AM270" s="623"/>
      <c r="AN270" s="267"/>
      <c r="AO270" s="623"/>
      <c r="AP270" s="560"/>
      <c r="AQ270" s="560"/>
      <c r="AR270" s="560"/>
      <c r="AS270" s="560"/>
      <c r="AT270" s="560"/>
      <c r="AU270" s="560"/>
      <c r="AV270" s="560"/>
      <c r="AW270" s="624"/>
      <c r="AX270" s="560"/>
      <c r="AY270" s="560"/>
      <c r="AZ270" s="560"/>
      <c r="BA270" s="624"/>
      <c r="BB270" s="560"/>
      <c r="BC270" s="560"/>
      <c r="BD270" s="560"/>
      <c r="BE270" s="624"/>
      <c r="BF270" s="560"/>
      <c r="BG270" s="560"/>
      <c r="BH270" s="560"/>
      <c r="BI270" s="560"/>
      <c r="BJ270" s="560"/>
      <c r="BK270" s="560"/>
      <c r="BL270" s="560"/>
      <c r="BM270" s="560"/>
      <c r="BN270" s="560"/>
      <c r="BO270" s="686"/>
    </row>
    <row r="271" spans="32:67" ht="20.25" customHeight="1">
      <c r="AF271" s="686"/>
      <c r="AG271" s="560"/>
      <c r="AH271" s="560"/>
      <c r="AI271" s="622"/>
      <c r="AJ271" s="560"/>
      <c r="AK271" s="560"/>
      <c r="AL271" s="560"/>
      <c r="AM271" s="623"/>
      <c r="AN271" s="267"/>
      <c r="AO271" s="623"/>
      <c r="AP271" s="560"/>
      <c r="AQ271" s="560"/>
      <c r="AR271" s="560"/>
      <c r="AS271" s="560"/>
      <c r="AT271" s="560"/>
      <c r="AU271" s="560"/>
      <c r="AV271" s="560"/>
      <c r="AW271" s="624"/>
      <c r="AX271" s="560"/>
      <c r="AY271" s="560"/>
      <c r="AZ271" s="560"/>
      <c r="BA271" s="624"/>
      <c r="BB271" s="560"/>
      <c r="BC271" s="560"/>
      <c r="BD271" s="560"/>
      <c r="BE271" s="624"/>
      <c r="BF271" s="560"/>
      <c r="BG271" s="560"/>
      <c r="BH271" s="560"/>
      <c r="BI271" s="560"/>
      <c r="BJ271" s="560"/>
      <c r="BK271" s="560"/>
      <c r="BL271" s="560"/>
      <c r="BM271" s="560"/>
      <c r="BN271" s="560"/>
      <c r="BO271" s="686"/>
    </row>
    <row r="272" spans="32:67" ht="20.25" customHeight="1">
      <c r="AF272" s="686"/>
      <c r="AG272" s="560"/>
      <c r="AH272" s="560"/>
      <c r="AI272" s="622"/>
      <c r="AJ272" s="560"/>
      <c r="AK272" s="560"/>
      <c r="AL272" s="560"/>
      <c r="AM272" s="623"/>
      <c r="AN272" s="267"/>
      <c r="AO272" s="623"/>
      <c r="AP272" s="560"/>
      <c r="AQ272" s="560"/>
      <c r="AR272" s="560"/>
      <c r="AS272" s="560"/>
      <c r="AT272" s="560"/>
      <c r="AU272" s="560"/>
      <c r="AV272" s="560"/>
      <c r="AW272" s="624"/>
      <c r="AX272" s="560"/>
      <c r="AY272" s="560"/>
      <c r="AZ272" s="560"/>
      <c r="BA272" s="624"/>
      <c r="BB272" s="560"/>
      <c r="BC272" s="560"/>
      <c r="BD272" s="560"/>
      <c r="BE272" s="624"/>
      <c r="BF272" s="560"/>
      <c r="BG272" s="560"/>
      <c r="BH272" s="560"/>
      <c r="BI272" s="560"/>
      <c r="BJ272" s="560"/>
      <c r="BK272" s="560"/>
      <c r="BL272" s="560"/>
      <c r="BM272" s="560"/>
      <c r="BN272" s="560"/>
      <c r="BO272" s="686"/>
    </row>
    <row r="273" spans="32:67" ht="20.25" customHeight="1">
      <c r="AF273" s="686"/>
      <c r="AG273" s="560"/>
      <c r="AH273" s="560"/>
      <c r="AI273" s="622"/>
      <c r="AJ273" s="560"/>
      <c r="AK273" s="560"/>
      <c r="AL273" s="560"/>
      <c r="AM273" s="623"/>
      <c r="AN273" s="267"/>
      <c r="AO273" s="623"/>
      <c r="AP273" s="560"/>
      <c r="AQ273" s="560"/>
      <c r="AR273" s="560"/>
      <c r="AS273" s="560"/>
      <c r="AT273" s="560"/>
      <c r="AU273" s="560"/>
      <c r="AV273" s="560"/>
      <c r="AW273" s="624"/>
      <c r="AX273" s="560"/>
      <c r="AY273" s="560"/>
      <c r="AZ273" s="560"/>
      <c r="BA273" s="624"/>
      <c r="BB273" s="560"/>
      <c r="BC273" s="560"/>
      <c r="BD273" s="560"/>
      <c r="BE273" s="624"/>
      <c r="BF273" s="560"/>
      <c r="BG273" s="560"/>
      <c r="BH273" s="560"/>
      <c r="BI273" s="560"/>
      <c r="BJ273" s="560"/>
      <c r="BK273" s="560"/>
      <c r="BL273" s="560"/>
      <c r="BM273" s="560"/>
      <c r="BN273" s="560"/>
      <c r="BO273" s="686"/>
    </row>
    <row r="274" spans="32:67" ht="20.25" customHeight="1">
      <c r="AF274" s="686"/>
      <c r="AG274" s="560"/>
      <c r="AH274" s="560"/>
      <c r="AI274" s="622"/>
      <c r="AJ274" s="560"/>
      <c r="AK274" s="560"/>
      <c r="AL274" s="560"/>
      <c r="AM274" s="623"/>
      <c r="AN274" s="267"/>
      <c r="AO274" s="623"/>
      <c r="AP274" s="560"/>
      <c r="AQ274" s="560"/>
      <c r="AR274" s="560"/>
      <c r="AS274" s="560"/>
      <c r="AT274" s="560"/>
      <c r="AU274" s="560"/>
      <c r="AV274" s="560"/>
      <c r="AW274" s="624"/>
      <c r="AX274" s="560"/>
      <c r="AY274" s="560"/>
      <c r="AZ274" s="560"/>
      <c r="BA274" s="624"/>
      <c r="BB274" s="560"/>
      <c r="BC274" s="560"/>
      <c r="BD274" s="560"/>
      <c r="BE274" s="624"/>
      <c r="BF274" s="560"/>
      <c r="BG274" s="560"/>
      <c r="BH274" s="560"/>
      <c r="BI274" s="560"/>
      <c r="BJ274" s="560"/>
      <c r="BK274" s="560"/>
      <c r="BL274" s="560"/>
      <c r="BM274" s="560"/>
      <c r="BN274" s="560"/>
      <c r="BO274" s="686"/>
    </row>
    <row r="275" spans="32:67" ht="20.25" customHeight="1">
      <c r="AF275" s="686"/>
      <c r="AG275" s="560"/>
      <c r="AH275" s="560"/>
      <c r="AI275" s="622"/>
      <c r="AJ275" s="560"/>
      <c r="AK275" s="560"/>
      <c r="AL275" s="560"/>
      <c r="AM275" s="623"/>
      <c r="AN275" s="267"/>
      <c r="AO275" s="623"/>
      <c r="AP275" s="560"/>
      <c r="AQ275" s="560"/>
      <c r="AR275" s="560"/>
      <c r="AS275" s="560"/>
      <c r="AT275" s="560"/>
      <c r="AU275" s="560"/>
      <c r="AV275" s="560"/>
      <c r="AW275" s="624"/>
      <c r="AX275" s="560"/>
      <c r="AY275" s="560"/>
      <c r="AZ275" s="560"/>
      <c r="BA275" s="624"/>
      <c r="BB275" s="560"/>
      <c r="BC275" s="560"/>
      <c r="BD275" s="560"/>
      <c r="BE275" s="624"/>
      <c r="BF275" s="560"/>
      <c r="BG275" s="560"/>
      <c r="BH275" s="560"/>
      <c r="BI275" s="560"/>
      <c r="BJ275" s="560"/>
      <c r="BK275" s="560"/>
      <c r="BL275" s="560"/>
      <c r="BM275" s="560"/>
      <c r="BN275" s="560"/>
      <c r="BO275" s="686"/>
    </row>
    <row r="276" spans="32:67" ht="20.25" customHeight="1">
      <c r="AF276" s="686"/>
      <c r="AG276" s="560"/>
      <c r="AH276" s="560"/>
      <c r="AI276" s="622"/>
      <c r="AJ276" s="560"/>
      <c r="AK276" s="560"/>
      <c r="AL276" s="560"/>
      <c r="AM276" s="623"/>
      <c r="AN276" s="267"/>
      <c r="AO276" s="623"/>
      <c r="AP276" s="560"/>
      <c r="AQ276" s="560"/>
      <c r="AR276" s="560"/>
      <c r="AS276" s="560"/>
      <c r="AT276" s="560"/>
      <c r="AU276" s="560"/>
      <c r="AV276" s="560"/>
      <c r="AW276" s="624"/>
      <c r="AX276" s="560"/>
      <c r="AY276" s="560"/>
      <c r="AZ276" s="560"/>
      <c r="BA276" s="624"/>
      <c r="BB276" s="560"/>
      <c r="BC276" s="560"/>
      <c r="BD276" s="560"/>
      <c r="BE276" s="624"/>
      <c r="BF276" s="560"/>
      <c r="BG276" s="560"/>
      <c r="BH276" s="560"/>
      <c r="BI276" s="560"/>
      <c r="BJ276" s="560"/>
      <c r="BK276" s="560"/>
      <c r="BL276" s="560"/>
      <c r="BM276" s="560"/>
      <c r="BN276" s="560"/>
      <c r="BO276" s="686"/>
    </row>
    <row r="277" spans="32:67" ht="20.25" customHeight="1">
      <c r="AF277" s="686"/>
      <c r="AG277" s="560"/>
      <c r="AH277" s="560"/>
      <c r="AI277" s="622"/>
      <c r="AJ277" s="560"/>
      <c r="AK277" s="560"/>
      <c r="AL277" s="560"/>
      <c r="AM277" s="623"/>
      <c r="AN277" s="267"/>
      <c r="AO277" s="623"/>
      <c r="AP277" s="560"/>
      <c r="AQ277" s="560"/>
      <c r="AR277" s="560"/>
      <c r="AS277" s="560"/>
      <c r="AT277" s="560"/>
      <c r="AU277" s="560"/>
      <c r="AV277" s="560"/>
      <c r="AW277" s="624"/>
      <c r="AX277" s="560"/>
      <c r="AY277" s="560"/>
      <c r="AZ277" s="560"/>
      <c r="BA277" s="624"/>
      <c r="BB277" s="560"/>
      <c r="BC277" s="560"/>
      <c r="BD277" s="560"/>
      <c r="BE277" s="624"/>
      <c r="BF277" s="560"/>
      <c r="BG277" s="560"/>
      <c r="BH277" s="560"/>
      <c r="BI277" s="560"/>
      <c r="BJ277" s="560"/>
      <c r="BK277" s="560"/>
      <c r="BL277" s="560"/>
      <c r="BM277" s="560"/>
      <c r="BN277" s="560"/>
      <c r="BO277" s="686"/>
    </row>
    <row r="278" spans="32:67" ht="20.25" customHeight="1">
      <c r="AF278" s="686"/>
      <c r="AG278" s="560"/>
      <c r="AH278" s="560"/>
      <c r="AI278" s="622"/>
      <c r="AJ278" s="560"/>
      <c r="AK278" s="560"/>
      <c r="AL278" s="560"/>
      <c r="AM278" s="623"/>
      <c r="AN278" s="267"/>
      <c r="AO278" s="623"/>
      <c r="AP278" s="560"/>
      <c r="AQ278" s="560"/>
      <c r="AR278" s="560"/>
      <c r="AS278" s="560"/>
      <c r="AT278" s="560"/>
      <c r="AU278" s="560"/>
      <c r="AV278" s="560"/>
      <c r="AW278" s="624"/>
      <c r="AX278" s="560"/>
      <c r="AY278" s="560"/>
      <c r="AZ278" s="560"/>
      <c r="BA278" s="624"/>
      <c r="BB278" s="560"/>
      <c r="BC278" s="560"/>
      <c r="BD278" s="560"/>
      <c r="BE278" s="624"/>
      <c r="BF278" s="560"/>
      <c r="BG278" s="560"/>
      <c r="BH278" s="560"/>
      <c r="BI278" s="560"/>
      <c r="BJ278" s="560"/>
      <c r="BK278" s="560"/>
      <c r="BL278" s="560"/>
      <c r="BM278" s="560"/>
      <c r="BN278" s="560"/>
      <c r="BO278" s="686"/>
    </row>
    <row r="279" spans="32:67" ht="20.25" customHeight="1">
      <c r="AF279" s="686"/>
      <c r="AG279" s="560"/>
      <c r="AH279" s="560"/>
      <c r="AI279" s="622"/>
      <c r="AJ279" s="560"/>
      <c r="AK279" s="560"/>
      <c r="AL279" s="560"/>
      <c r="AM279" s="623"/>
      <c r="AN279" s="267"/>
      <c r="AO279" s="623"/>
      <c r="AP279" s="560"/>
      <c r="AQ279" s="560"/>
      <c r="AR279" s="560"/>
      <c r="AS279" s="560"/>
      <c r="AT279" s="560"/>
      <c r="AU279" s="560"/>
      <c r="AV279" s="560"/>
      <c r="AW279" s="624"/>
      <c r="AX279" s="560"/>
      <c r="AY279" s="560"/>
      <c r="AZ279" s="560"/>
      <c r="BA279" s="624"/>
      <c r="BB279" s="560"/>
      <c r="BC279" s="560"/>
      <c r="BD279" s="560"/>
      <c r="BE279" s="624"/>
      <c r="BF279" s="560"/>
      <c r="BG279" s="560"/>
      <c r="BH279" s="560"/>
      <c r="BI279" s="560"/>
      <c r="BJ279" s="560"/>
      <c r="BK279" s="560"/>
      <c r="BL279" s="560"/>
      <c r="BM279" s="560"/>
      <c r="BN279" s="560"/>
      <c r="BO279" s="686"/>
    </row>
    <row r="280" spans="32:67" ht="20.25" customHeight="1">
      <c r="AF280" s="686"/>
      <c r="AG280" s="560"/>
      <c r="AH280" s="560"/>
      <c r="AI280" s="622"/>
      <c r="AJ280" s="560"/>
      <c r="AK280" s="560"/>
      <c r="AL280" s="560"/>
      <c r="AM280" s="623"/>
      <c r="AN280" s="267"/>
      <c r="AO280" s="623"/>
      <c r="AP280" s="560"/>
      <c r="AQ280" s="560"/>
      <c r="AR280" s="560"/>
      <c r="AS280" s="560"/>
      <c r="AT280" s="560"/>
      <c r="AU280" s="560"/>
      <c r="AV280" s="560"/>
      <c r="AW280" s="624"/>
      <c r="AX280" s="560"/>
      <c r="AY280" s="560"/>
      <c r="AZ280" s="560"/>
      <c r="BA280" s="624"/>
      <c r="BB280" s="560"/>
      <c r="BC280" s="560"/>
      <c r="BD280" s="560"/>
      <c r="BE280" s="624"/>
      <c r="BF280" s="560"/>
      <c r="BG280" s="560"/>
      <c r="BH280" s="560"/>
      <c r="BI280" s="560"/>
      <c r="BJ280" s="560"/>
      <c r="BK280" s="560"/>
      <c r="BL280" s="560"/>
      <c r="BM280" s="560"/>
      <c r="BN280" s="560"/>
      <c r="BO280" s="686"/>
    </row>
    <row r="281" spans="32:67" ht="20.25" customHeight="1">
      <c r="AF281" s="686"/>
      <c r="AG281" s="560"/>
      <c r="AH281" s="560"/>
      <c r="AI281" s="622"/>
      <c r="AJ281" s="560"/>
      <c r="AK281" s="560"/>
      <c r="AL281" s="560"/>
      <c r="AM281" s="623"/>
      <c r="AN281" s="267"/>
      <c r="AO281" s="623"/>
      <c r="AP281" s="560"/>
      <c r="AQ281" s="560"/>
      <c r="AR281" s="560"/>
      <c r="AS281" s="560"/>
      <c r="AT281" s="560"/>
      <c r="AU281" s="560"/>
      <c r="AV281" s="560"/>
      <c r="AW281" s="624"/>
      <c r="AX281" s="560"/>
      <c r="AY281" s="560"/>
      <c r="AZ281" s="560"/>
      <c r="BA281" s="624"/>
      <c r="BB281" s="560"/>
      <c r="BC281" s="560"/>
      <c r="BD281" s="560"/>
      <c r="BE281" s="624"/>
      <c r="BF281" s="560"/>
      <c r="BG281" s="560"/>
      <c r="BH281" s="560"/>
      <c r="BI281" s="560"/>
      <c r="BJ281" s="560"/>
      <c r="BK281" s="560"/>
      <c r="BL281" s="560"/>
      <c r="BM281" s="560"/>
      <c r="BN281" s="560"/>
      <c r="BO281" s="686"/>
    </row>
    <row r="282" spans="32:67" ht="20.25" customHeight="1">
      <c r="AF282" s="686"/>
      <c r="AG282" s="560"/>
      <c r="AH282" s="560"/>
      <c r="AI282" s="622"/>
      <c r="AJ282" s="560"/>
      <c r="AK282" s="560"/>
      <c r="AL282" s="560"/>
      <c r="AM282" s="623"/>
      <c r="AN282" s="267"/>
      <c r="AO282" s="623"/>
      <c r="AP282" s="560"/>
      <c r="AQ282" s="560"/>
      <c r="AR282" s="560"/>
      <c r="AS282" s="560"/>
      <c r="AT282" s="560"/>
      <c r="AU282" s="560"/>
      <c r="AV282" s="560"/>
      <c r="AW282" s="624"/>
      <c r="AX282" s="560"/>
      <c r="AY282" s="560"/>
      <c r="AZ282" s="560"/>
      <c r="BA282" s="624"/>
      <c r="BB282" s="560"/>
      <c r="BC282" s="560"/>
      <c r="BD282" s="560"/>
      <c r="BE282" s="624"/>
      <c r="BF282" s="560"/>
      <c r="BG282" s="560"/>
      <c r="BH282" s="560"/>
      <c r="BI282" s="560"/>
      <c r="BJ282" s="560"/>
      <c r="BK282" s="560"/>
      <c r="BL282" s="560"/>
      <c r="BM282" s="560"/>
      <c r="BN282" s="560"/>
      <c r="BO282" s="686"/>
    </row>
    <row r="283" spans="32:67" ht="20.25" customHeight="1">
      <c r="AF283" s="686"/>
      <c r="AG283" s="560"/>
      <c r="AH283" s="560"/>
      <c r="AI283" s="622"/>
      <c r="AJ283" s="560"/>
      <c r="AK283" s="560"/>
      <c r="AL283" s="560"/>
      <c r="AM283" s="623"/>
      <c r="AN283" s="267"/>
      <c r="AO283" s="623"/>
      <c r="AP283" s="560"/>
      <c r="AQ283" s="560"/>
      <c r="AR283" s="560"/>
      <c r="AS283" s="560"/>
      <c r="AT283" s="560"/>
      <c r="AU283" s="560"/>
      <c r="AV283" s="560"/>
      <c r="AW283" s="624"/>
      <c r="AX283" s="560"/>
      <c r="AY283" s="560"/>
      <c r="AZ283" s="560"/>
      <c r="BA283" s="624"/>
      <c r="BB283" s="560"/>
      <c r="BC283" s="560"/>
      <c r="BD283" s="560"/>
      <c r="BE283" s="624"/>
      <c r="BF283" s="560"/>
      <c r="BG283" s="560"/>
      <c r="BH283" s="560"/>
      <c r="BI283" s="560"/>
      <c r="BJ283" s="560"/>
      <c r="BK283" s="560"/>
      <c r="BL283" s="560"/>
      <c r="BM283" s="560"/>
      <c r="BN283" s="560"/>
      <c r="BO283" s="686"/>
    </row>
    <row r="284" spans="32:67" ht="20.25" customHeight="1">
      <c r="AF284" s="686"/>
      <c r="AG284" s="560"/>
      <c r="AH284" s="560"/>
      <c r="AI284" s="622"/>
      <c r="AJ284" s="560"/>
      <c r="AK284" s="560"/>
      <c r="AL284" s="560"/>
      <c r="AM284" s="623"/>
      <c r="AN284" s="267"/>
      <c r="AO284" s="623"/>
      <c r="AP284" s="560"/>
      <c r="AQ284" s="560"/>
      <c r="AR284" s="560"/>
      <c r="AS284" s="560"/>
      <c r="AT284" s="560"/>
      <c r="AU284" s="560"/>
      <c r="AV284" s="560"/>
      <c r="AW284" s="624"/>
      <c r="AX284" s="560"/>
      <c r="AY284" s="560"/>
      <c r="AZ284" s="560"/>
      <c r="BA284" s="624"/>
      <c r="BB284" s="560"/>
      <c r="BC284" s="560"/>
      <c r="BD284" s="560"/>
      <c r="BE284" s="624"/>
      <c r="BF284" s="560"/>
      <c r="BG284" s="560"/>
      <c r="BH284" s="560"/>
      <c r="BI284" s="560"/>
      <c r="BJ284" s="560"/>
      <c r="BK284" s="560"/>
      <c r="BL284" s="560"/>
      <c r="BM284" s="560"/>
      <c r="BN284" s="560"/>
      <c r="BO284" s="686"/>
    </row>
    <row r="285" spans="32:67" ht="20.25" customHeight="1">
      <c r="AF285" s="686"/>
      <c r="AG285" s="560"/>
      <c r="AH285" s="560"/>
      <c r="AI285" s="622"/>
      <c r="AJ285" s="560"/>
      <c r="AK285" s="560"/>
      <c r="AL285" s="560"/>
      <c r="AM285" s="623"/>
      <c r="AN285" s="267"/>
      <c r="AO285" s="623"/>
      <c r="AP285" s="560"/>
      <c r="AQ285" s="560"/>
      <c r="AR285" s="560"/>
      <c r="AS285" s="560"/>
      <c r="AT285" s="560"/>
      <c r="AU285" s="560"/>
      <c r="AV285" s="560"/>
      <c r="AW285" s="624"/>
      <c r="AX285" s="560"/>
      <c r="AY285" s="560"/>
      <c r="AZ285" s="560"/>
      <c r="BA285" s="624"/>
      <c r="BB285" s="560"/>
      <c r="BC285" s="560"/>
      <c r="BD285" s="560"/>
      <c r="BE285" s="624"/>
      <c r="BF285" s="560"/>
      <c r="BG285" s="560"/>
      <c r="BH285" s="560"/>
      <c r="BI285" s="560"/>
      <c r="BJ285" s="560"/>
      <c r="BK285" s="560"/>
      <c r="BL285" s="560"/>
      <c r="BM285" s="560"/>
      <c r="BN285" s="560"/>
      <c r="BO285" s="686"/>
    </row>
    <row r="286" spans="32:67" ht="20.25" customHeight="1">
      <c r="AF286" s="686"/>
      <c r="AG286" s="560"/>
      <c r="AH286" s="560"/>
      <c r="AI286" s="622"/>
      <c r="AJ286" s="560"/>
      <c r="AK286" s="560"/>
      <c r="AL286" s="560"/>
      <c r="AM286" s="623"/>
      <c r="AN286" s="267"/>
      <c r="AO286" s="623"/>
      <c r="AP286" s="560"/>
      <c r="AQ286" s="560"/>
      <c r="AR286" s="560"/>
      <c r="AS286" s="560"/>
      <c r="AT286" s="560"/>
      <c r="AU286" s="560"/>
      <c r="AV286" s="560"/>
      <c r="AW286" s="624"/>
      <c r="AX286" s="560"/>
      <c r="AY286" s="560"/>
      <c r="AZ286" s="560"/>
      <c r="BA286" s="624"/>
      <c r="BB286" s="560"/>
      <c r="BC286" s="560"/>
      <c r="BD286" s="560"/>
      <c r="BE286" s="624"/>
      <c r="BF286" s="560"/>
      <c r="BG286" s="560"/>
      <c r="BH286" s="560"/>
      <c r="BI286" s="560"/>
      <c r="BJ286" s="560"/>
      <c r="BK286" s="560"/>
      <c r="BL286" s="560"/>
      <c r="BM286" s="560"/>
      <c r="BN286" s="560"/>
      <c r="BO286" s="686"/>
    </row>
    <row r="287" spans="32:67" ht="20.25" customHeight="1">
      <c r="AF287" s="686"/>
      <c r="AG287" s="560"/>
      <c r="AH287" s="560"/>
      <c r="AI287" s="622"/>
      <c r="AJ287" s="560"/>
      <c r="AK287" s="560"/>
      <c r="AL287" s="560"/>
      <c r="AM287" s="623"/>
      <c r="AN287" s="267"/>
      <c r="AO287" s="623"/>
      <c r="AP287" s="560"/>
      <c r="AQ287" s="560"/>
      <c r="AR287" s="560"/>
      <c r="AS287" s="560"/>
      <c r="AT287" s="560"/>
      <c r="AU287" s="560"/>
      <c r="AV287" s="560"/>
      <c r="AW287" s="624"/>
      <c r="AX287" s="560"/>
      <c r="AY287" s="560"/>
      <c r="AZ287" s="560"/>
      <c r="BA287" s="624"/>
      <c r="BB287" s="560"/>
      <c r="BC287" s="560"/>
      <c r="BD287" s="560"/>
      <c r="BE287" s="624"/>
      <c r="BF287" s="560"/>
      <c r="BG287" s="560"/>
      <c r="BH287" s="560"/>
      <c r="BI287" s="560"/>
      <c r="BJ287" s="560"/>
      <c r="BK287" s="560"/>
      <c r="BL287" s="560"/>
      <c r="BM287" s="560"/>
      <c r="BN287" s="560"/>
      <c r="BO287" s="686"/>
    </row>
    <row r="288" spans="32:67" ht="20.25" customHeight="1">
      <c r="AF288" s="686"/>
      <c r="AG288" s="560"/>
      <c r="AH288" s="560"/>
      <c r="AI288" s="622"/>
      <c r="AJ288" s="560"/>
      <c r="AK288" s="560"/>
      <c r="AL288" s="560"/>
      <c r="AM288" s="623"/>
      <c r="AN288" s="267"/>
      <c r="AO288" s="623"/>
      <c r="AP288" s="560"/>
      <c r="AQ288" s="560"/>
      <c r="AR288" s="560"/>
      <c r="AS288" s="560"/>
      <c r="AT288" s="560"/>
      <c r="AU288" s="560"/>
      <c r="AV288" s="560"/>
      <c r="AW288" s="624"/>
      <c r="AX288" s="560"/>
      <c r="AY288" s="560"/>
      <c r="AZ288" s="560"/>
      <c r="BA288" s="624"/>
      <c r="BB288" s="560"/>
      <c r="BC288" s="560"/>
      <c r="BD288" s="560"/>
      <c r="BE288" s="624"/>
      <c r="BF288" s="560"/>
      <c r="BG288" s="560"/>
      <c r="BH288" s="560"/>
      <c r="BI288" s="560"/>
      <c r="BJ288" s="560"/>
      <c r="BK288" s="560"/>
      <c r="BL288" s="560"/>
      <c r="BM288" s="560"/>
      <c r="BN288" s="560"/>
      <c r="BO288" s="686"/>
    </row>
    <row r="289" spans="32:67" ht="20.25" customHeight="1">
      <c r="AF289" s="686"/>
      <c r="AG289" s="560"/>
      <c r="AH289" s="560"/>
      <c r="AI289" s="622"/>
      <c r="AJ289" s="560"/>
      <c r="AK289" s="560"/>
      <c r="AL289" s="560"/>
      <c r="AM289" s="623"/>
      <c r="AN289" s="267"/>
      <c r="AO289" s="623"/>
      <c r="AP289" s="560"/>
      <c r="AQ289" s="560"/>
      <c r="AR289" s="560"/>
      <c r="AS289" s="560"/>
      <c r="AT289" s="560"/>
      <c r="AU289" s="560"/>
      <c r="AV289" s="560"/>
      <c r="AW289" s="624"/>
      <c r="AX289" s="560"/>
      <c r="AY289" s="560"/>
      <c r="AZ289" s="560"/>
      <c r="BA289" s="624"/>
      <c r="BB289" s="560"/>
      <c r="BC289" s="560"/>
      <c r="BD289" s="560"/>
      <c r="BE289" s="624"/>
      <c r="BF289" s="560"/>
      <c r="BG289" s="560"/>
      <c r="BH289" s="560"/>
      <c r="BI289" s="560"/>
      <c r="BJ289" s="560"/>
      <c r="BK289" s="560"/>
      <c r="BL289" s="560"/>
      <c r="BM289" s="560"/>
      <c r="BN289" s="560"/>
      <c r="BO289" s="686"/>
    </row>
    <row r="290" spans="32:67" ht="20.25" customHeight="1">
      <c r="AF290" s="686"/>
      <c r="AG290" s="560"/>
      <c r="AH290" s="560"/>
      <c r="AI290" s="622"/>
      <c r="AJ290" s="560"/>
      <c r="AK290" s="560"/>
      <c r="AL290" s="560"/>
      <c r="AM290" s="623"/>
      <c r="AN290" s="267"/>
      <c r="AO290" s="623"/>
      <c r="AP290" s="560"/>
      <c r="AQ290" s="560"/>
      <c r="AR290" s="560"/>
      <c r="AS290" s="560"/>
      <c r="AT290" s="560"/>
      <c r="AU290" s="560"/>
      <c r="AV290" s="560"/>
      <c r="AW290" s="624"/>
      <c r="AX290" s="560"/>
      <c r="AY290" s="560"/>
      <c r="AZ290" s="560"/>
      <c r="BA290" s="624"/>
      <c r="BB290" s="560"/>
      <c r="BC290" s="560"/>
      <c r="BD290" s="560"/>
      <c r="BE290" s="624"/>
      <c r="BF290" s="560"/>
      <c r="BG290" s="560"/>
      <c r="BH290" s="560"/>
      <c r="BI290" s="560"/>
      <c r="BJ290" s="560"/>
      <c r="BK290" s="560"/>
      <c r="BL290" s="560"/>
      <c r="BM290" s="560"/>
      <c r="BN290" s="560"/>
      <c r="BO290" s="686"/>
    </row>
    <row r="291" spans="32:67" ht="20.25" customHeight="1">
      <c r="AF291" s="686"/>
      <c r="AG291" s="560"/>
      <c r="AH291" s="560"/>
      <c r="AI291" s="622"/>
      <c r="AJ291" s="560"/>
      <c r="AK291" s="560"/>
      <c r="AL291" s="560"/>
      <c r="AM291" s="623"/>
      <c r="AN291" s="267"/>
      <c r="AO291" s="623"/>
      <c r="AP291" s="560"/>
      <c r="AQ291" s="560"/>
      <c r="AR291" s="560"/>
      <c r="AS291" s="560"/>
      <c r="AT291" s="560"/>
      <c r="AU291" s="560"/>
      <c r="AV291" s="560"/>
      <c r="AW291" s="624"/>
      <c r="AX291" s="560"/>
      <c r="AY291" s="560"/>
      <c r="AZ291" s="560"/>
      <c r="BA291" s="624"/>
      <c r="BB291" s="560"/>
      <c r="BC291" s="560"/>
      <c r="BD291" s="560"/>
      <c r="BE291" s="624"/>
      <c r="BF291" s="560"/>
      <c r="BG291" s="560"/>
      <c r="BH291" s="560"/>
      <c r="BI291" s="560"/>
      <c r="BJ291" s="560"/>
      <c r="BK291" s="560"/>
      <c r="BL291" s="560"/>
      <c r="BM291" s="560"/>
      <c r="BN291" s="560"/>
      <c r="BO291" s="686"/>
    </row>
    <row r="292" spans="32:67" ht="20.25" customHeight="1">
      <c r="AF292" s="686"/>
      <c r="AG292" s="560"/>
      <c r="AH292" s="560"/>
      <c r="AI292" s="622"/>
      <c r="AJ292" s="560"/>
      <c r="AK292" s="560"/>
      <c r="AL292" s="560"/>
      <c r="AM292" s="623"/>
      <c r="AN292" s="267"/>
      <c r="AO292" s="623"/>
      <c r="AP292" s="560"/>
      <c r="AQ292" s="560"/>
      <c r="AR292" s="560"/>
      <c r="AS292" s="560"/>
      <c r="AT292" s="560"/>
      <c r="AU292" s="560"/>
      <c r="AV292" s="560"/>
      <c r="AW292" s="624"/>
      <c r="AX292" s="560"/>
      <c r="AY292" s="560"/>
      <c r="AZ292" s="560"/>
      <c r="BA292" s="624"/>
      <c r="BB292" s="560"/>
      <c r="BC292" s="560"/>
      <c r="BD292" s="560"/>
      <c r="BE292" s="624"/>
      <c r="BF292" s="560"/>
      <c r="BG292" s="560"/>
      <c r="BH292" s="560"/>
      <c r="BI292" s="560"/>
      <c r="BJ292" s="560"/>
      <c r="BK292" s="560"/>
      <c r="BL292" s="560"/>
      <c r="BM292" s="560"/>
      <c r="BN292" s="560"/>
      <c r="BO292" s="686"/>
    </row>
    <row r="293" spans="32:67" ht="20.25" customHeight="1">
      <c r="AF293" s="686"/>
      <c r="AG293" s="560"/>
      <c r="AH293" s="560"/>
      <c r="AI293" s="622"/>
      <c r="AJ293" s="560"/>
      <c r="AK293" s="560"/>
      <c r="AL293" s="560"/>
      <c r="AM293" s="623"/>
      <c r="AN293" s="267"/>
      <c r="AO293" s="623"/>
      <c r="AP293" s="560"/>
      <c r="AQ293" s="560"/>
      <c r="AR293" s="560"/>
      <c r="AS293" s="560"/>
      <c r="AT293" s="560"/>
      <c r="AU293" s="560"/>
      <c r="AV293" s="560"/>
      <c r="AW293" s="624"/>
      <c r="AX293" s="560"/>
      <c r="AY293" s="560"/>
      <c r="AZ293" s="560"/>
      <c r="BA293" s="624"/>
      <c r="BB293" s="560"/>
      <c r="BC293" s="560"/>
      <c r="BD293" s="560"/>
      <c r="BE293" s="624"/>
      <c r="BF293" s="560"/>
      <c r="BG293" s="560"/>
      <c r="BH293" s="560"/>
      <c r="BI293" s="560"/>
      <c r="BJ293" s="560"/>
      <c r="BK293" s="560"/>
      <c r="BL293" s="560"/>
      <c r="BM293" s="560"/>
      <c r="BN293" s="560"/>
      <c r="BO293" s="686"/>
    </row>
    <row r="294" spans="32:67" ht="20.25" customHeight="1">
      <c r="AF294" s="686"/>
      <c r="AG294" s="560"/>
      <c r="AH294" s="560"/>
      <c r="AI294" s="622"/>
      <c r="AJ294" s="560"/>
      <c r="AK294" s="560"/>
      <c r="AL294" s="560"/>
      <c r="AM294" s="623"/>
      <c r="AN294" s="267"/>
      <c r="AO294" s="623"/>
      <c r="AP294" s="560"/>
      <c r="AQ294" s="560"/>
      <c r="AR294" s="560"/>
      <c r="AS294" s="560"/>
      <c r="AT294" s="560"/>
      <c r="AU294" s="560"/>
      <c r="AV294" s="560"/>
      <c r="AW294" s="624"/>
      <c r="AX294" s="560"/>
      <c r="AY294" s="560"/>
      <c r="AZ294" s="560"/>
      <c r="BA294" s="624"/>
      <c r="BB294" s="560"/>
      <c r="BC294" s="560"/>
      <c r="BD294" s="560"/>
      <c r="BE294" s="624"/>
      <c r="BF294" s="560"/>
      <c r="BG294" s="560"/>
      <c r="BH294" s="560"/>
      <c r="BI294" s="560"/>
      <c r="BJ294" s="560"/>
      <c r="BK294" s="560"/>
      <c r="BL294" s="560"/>
      <c r="BM294" s="560"/>
      <c r="BN294" s="560"/>
      <c r="BO294" s="686"/>
    </row>
    <row r="295" spans="32:67" ht="20.25" customHeight="1">
      <c r="AF295" s="686"/>
      <c r="AG295" s="560"/>
      <c r="AH295" s="560"/>
      <c r="AI295" s="622"/>
      <c r="AJ295" s="560"/>
      <c r="AK295" s="560"/>
      <c r="AL295" s="560"/>
      <c r="AM295" s="623"/>
      <c r="AN295" s="267"/>
      <c r="AO295" s="623"/>
      <c r="AP295" s="560"/>
      <c r="AQ295" s="560"/>
      <c r="AR295" s="560"/>
      <c r="AS295" s="560"/>
      <c r="AT295" s="560"/>
      <c r="AU295" s="560"/>
      <c r="AV295" s="560"/>
      <c r="AW295" s="624"/>
      <c r="AX295" s="560"/>
      <c r="AY295" s="560"/>
      <c r="AZ295" s="560"/>
      <c r="BA295" s="624"/>
      <c r="BB295" s="560"/>
      <c r="BC295" s="560"/>
      <c r="BD295" s="560"/>
      <c r="BE295" s="624"/>
      <c r="BF295" s="560"/>
      <c r="BG295" s="560"/>
      <c r="BH295" s="560"/>
      <c r="BI295" s="560"/>
      <c r="BJ295" s="560"/>
      <c r="BK295" s="560"/>
      <c r="BL295" s="560"/>
      <c r="BM295" s="560"/>
      <c r="BN295" s="560"/>
      <c r="BO295" s="686"/>
    </row>
    <row r="296" spans="32:67" ht="20.25" customHeight="1">
      <c r="AF296" s="686"/>
      <c r="AG296" s="560"/>
      <c r="AH296" s="560"/>
      <c r="AI296" s="622"/>
      <c r="AJ296" s="560"/>
      <c r="AK296" s="560"/>
      <c r="AL296" s="560"/>
      <c r="AM296" s="623"/>
      <c r="AN296" s="267"/>
      <c r="AO296" s="623"/>
      <c r="AP296" s="560"/>
      <c r="AQ296" s="560"/>
      <c r="AR296" s="560"/>
      <c r="AS296" s="560"/>
      <c r="AT296" s="560"/>
      <c r="AU296" s="560"/>
      <c r="AV296" s="560"/>
      <c r="AW296" s="624"/>
      <c r="AX296" s="560"/>
      <c r="AY296" s="560"/>
      <c r="AZ296" s="560"/>
      <c r="BA296" s="624"/>
      <c r="BB296" s="560"/>
      <c r="BC296" s="560"/>
      <c r="BD296" s="560"/>
      <c r="BE296" s="624"/>
      <c r="BF296" s="560"/>
      <c r="BG296" s="560"/>
      <c r="BH296" s="560"/>
      <c r="BI296" s="560"/>
      <c r="BJ296" s="560"/>
      <c r="BK296" s="560"/>
      <c r="BL296" s="560"/>
      <c r="BM296" s="560"/>
      <c r="BN296" s="560"/>
      <c r="BO296" s="686"/>
    </row>
    <row r="297" spans="32:67" ht="20.25" customHeight="1">
      <c r="AF297" s="686"/>
      <c r="AG297" s="560"/>
      <c r="AH297" s="560"/>
      <c r="AI297" s="622"/>
      <c r="AJ297" s="560"/>
      <c r="AK297" s="560"/>
      <c r="AL297" s="560"/>
      <c r="AM297" s="623"/>
      <c r="AN297" s="267"/>
      <c r="AO297" s="623"/>
      <c r="AP297" s="560"/>
      <c r="AQ297" s="560"/>
      <c r="AR297" s="560"/>
      <c r="AS297" s="560"/>
      <c r="AT297" s="560"/>
      <c r="AU297" s="560"/>
      <c r="AV297" s="560"/>
      <c r="AW297" s="624"/>
      <c r="AX297" s="560"/>
      <c r="AY297" s="560"/>
      <c r="AZ297" s="560"/>
      <c r="BA297" s="624"/>
      <c r="BB297" s="560"/>
      <c r="BC297" s="560"/>
      <c r="BD297" s="560"/>
      <c r="BE297" s="624"/>
      <c r="BF297" s="560"/>
      <c r="BG297" s="560"/>
      <c r="BH297" s="560"/>
      <c r="BI297" s="560"/>
      <c r="BJ297" s="560"/>
      <c r="BK297" s="560"/>
      <c r="BL297" s="560"/>
      <c r="BM297" s="560"/>
      <c r="BN297" s="560"/>
      <c r="BO297" s="686"/>
    </row>
    <row r="298" spans="32:67" ht="20.25" customHeight="1">
      <c r="AF298" s="686"/>
      <c r="AG298" s="560"/>
      <c r="AH298" s="560"/>
      <c r="AI298" s="622"/>
      <c r="AJ298" s="560"/>
      <c r="AK298" s="560"/>
      <c r="AL298" s="560"/>
      <c r="AM298" s="623"/>
      <c r="AN298" s="267"/>
      <c r="AO298" s="623"/>
      <c r="AP298" s="560"/>
      <c r="AQ298" s="560"/>
      <c r="AR298" s="560"/>
      <c r="AS298" s="560"/>
      <c r="AT298" s="560"/>
      <c r="AU298" s="560"/>
      <c r="AV298" s="560"/>
      <c r="AW298" s="624"/>
      <c r="AX298" s="560"/>
      <c r="AY298" s="560"/>
      <c r="AZ298" s="560"/>
      <c r="BA298" s="624"/>
      <c r="BB298" s="560"/>
      <c r="BC298" s="560"/>
      <c r="BD298" s="560"/>
      <c r="BE298" s="624"/>
      <c r="BF298" s="560"/>
      <c r="BG298" s="560"/>
      <c r="BH298" s="560"/>
      <c r="BI298" s="560"/>
      <c r="BJ298" s="560"/>
      <c r="BK298" s="560"/>
      <c r="BL298" s="560"/>
      <c r="BM298" s="560"/>
      <c r="BN298" s="560"/>
      <c r="BO298" s="686"/>
    </row>
    <row r="299" spans="32:67" ht="20.25" customHeight="1">
      <c r="AF299" s="686"/>
      <c r="AG299" s="560"/>
      <c r="AH299" s="560"/>
      <c r="AI299" s="622"/>
      <c r="AJ299" s="560"/>
      <c r="AK299" s="560"/>
      <c r="AL299" s="560"/>
      <c r="AM299" s="623"/>
      <c r="AN299" s="267"/>
      <c r="AO299" s="623"/>
      <c r="AP299" s="560"/>
      <c r="AQ299" s="560"/>
      <c r="AR299" s="560"/>
      <c r="AS299" s="560"/>
      <c r="AT299" s="560"/>
      <c r="AU299" s="560"/>
      <c r="AV299" s="560"/>
      <c r="AW299" s="624"/>
      <c r="AX299" s="560"/>
      <c r="AY299" s="560"/>
      <c r="AZ299" s="560"/>
      <c r="BA299" s="624"/>
      <c r="BB299" s="560"/>
      <c r="BC299" s="560"/>
      <c r="BD299" s="560"/>
      <c r="BE299" s="624"/>
      <c r="BF299" s="560"/>
      <c r="BG299" s="560"/>
      <c r="BH299" s="560"/>
      <c r="BI299" s="560"/>
      <c r="BJ299" s="560"/>
      <c r="BK299" s="560"/>
      <c r="BL299" s="560"/>
      <c r="BM299" s="560"/>
      <c r="BN299" s="560"/>
      <c r="BO299" s="686"/>
    </row>
    <row r="300" spans="32:67" ht="20.25" customHeight="1">
      <c r="AF300" s="686"/>
      <c r="AG300" s="560"/>
      <c r="AH300" s="560"/>
      <c r="AI300" s="622"/>
      <c r="AJ300" s="560"/>
      <c r="AK300" s="560"/>
      <c r="AL300" s="560"/>
      <c r="AM300" s="623"/>
      <c r="AN300" s="267"/>
      <c r="AO300" s="623"/>
      <c r="AP300" s="560"/>
      <c r="AQ300" s="560"/>
      <c r="AR300" s="560"/>
      <c r="AS300" s="560"/>
      <c r="AT300" s="560"/>
      <c r="AU300" s="560"/>
      <c r="AV300" s="560"/>
      <c r="AW300" s="624"/>
      <c r="AX300" s="560"/>
      <c r="AY300" s="560"/>
      <c r="AZ300" s="560"/>
      <c r="BA300" s="624"/>
      <c r="BB300" s="560"/>
      <c r="BC300" s="560"/>
      <c r="BD300" s="560"/>
      <c r="BE300" s="624"/>
      <c r="BF300" s="560"/>
      <c r="BG300" s="560"/>
      <c r="BH300" s="560"/>
      <c r="BI300" s="560"/>
      <c r="BJ300" s="560"/>
      <c r="BK300" s="560"/>
      <c r="BL300" s="560"/>
      <c r="BM300" s="560"/>
      <c r="BN300" s="560"/>
      <c r="BO300" s="686"/>
    </row>
    <row r="301" spans="32:67" ht="20.25" customHeight="1">
      <c r="AF301" s="686"/>
      <c r="AG301" s="560"/>
      <c r="AH301" s="560"/>
      <c r="AI301" s="622"/>
      <c r="AJ301" s="560"/>
      <c r="AK301" s="560"/>
      <c r="AL301" s="560"/>
      <c r="AM301" s="623"/>
      <c r="AN301" s="267"/>
      <c r="AO301" s="623"/>
      <c r="AP301" s="560"/>
      <c r="AQ301" s="560"/>
      <c r="AR301" s="560"/>
      <c r="AS301" s="560"/>
      <c r="AT301" s="560"/>
      <c r="AU301" s="560"/>
      <c r="AV301" s="560"/>
      <c r="AW301" s="624"/>
      <c r="AX301" s="560"/>
      <c r="AY301" s="560"/>
      <c r="AZ301" s="560"/>
      <c r="BA301" s="624"/>
      <c r="BB301" s="560"/>
      <c r="BC301" s="560"/>
      <c r="BD301" s="560"/>
      <c r="BE301" s="624"/>
      <c r="BF301" s="560"/>
      <c r="BG301" s="560"/>
      <c r="BH301" s="560"/>
      <c r="BI301" s="560"/>
      <c r="BJ301" s="560"/>
      <c r="BK301" s="560"/>
      <c r="BL301" s="560"/>
      <c r="BM301" s="560"/>
      <c r="BN301" s="560"/>
      <c r="BO301" s="686"/>
    </row>
    <row r="302" spans="32:67" ht="20.25" customHeight="1">
      <c r="AF302" s="686"/>
      <c r="AG302" s="560"/>
      <c r="AH302" s="560"/>
      <c r="AI302" s="622"/>
      <c r="AJ302" s="560"/>
      <c r="AK302" s="560"/>
      <c r="AL302" s="560"/>
      <c r="AM302" s="623"/>
      <c r="AN302" s="267"/>
      <c r="AO302" s="623"/>
      <c r="AP302" s="560"/>
      <c r="AQ302" s="560"/>
      <c r="AR302" s="560"/>
      <c r="AS302" s="560"/>
      <c r="AT302" s="560"/>
      <c r="AU302" s="560"/>
      <c r="AV302" s="560"/>
      <c r="AW302" s="624"/>
      <c r="AX302" s="560"/>
      <c r="AY302" s="560"/>
      <c r="AZ302" s="560"/>
      <c r="BA302" s="624"/>
      <c r="BB302" s="560"/>
      <c r="BC302" s="560"/>
      <c r="BD302" s="560"/>
      <c r="BE302" s="624"/>
      <c r="BF302" s="560"/>
      <c r="BG302" s="560"/>
      <c r="BH302" s="560"/>
      <c r="BI302" s="560"/>
      <c r="BJ302" s="560"/>
      <c r="BK302" s="560"/>
      <c r="BL302" s="560"/>
      <c r="BM302" s="560"/>
      <c r="BN302" s="560"/>
      <c r="BO302" s="686"/>
    </row>
    <row r="303" spans="32:67" ht="20.25" customHeight="1">
      <c r="AF303" s="686"/>
      <c r="AG303" s="560"/>
      <c r="AH303" s="560"/>
      <c r="AI303" s="622"/>
      <c r="AJ303" s="560"/>
      <c r="AK303" s="560"/>
      <c r="AL303" s="560"/>
      <c r="AM303" s="623"/>
      <c r="AN303" s="267"/>
      <c r="AO303" s="623"/>
      <c r="AP303" s="560"/>
      <c r="AQ303" s="560"/>
      <c r="AR303" s="560"/>
      <c r="AS303" s="560"/>
      <c r="AT303" s="560"/>
      <c r="AU303" s="560"/>
      <c r="AV303" s="560"/>
      <c r="AW303" s="624"/>
      <c r="AX303" s="560"/>
      <c r="AY303" s="560"/>
      <c r="AZ303" s="560"/>
      <c r="BA303" s="624"/>
      <c r="BB303" s="560"/>
      <c r="BC303" s="560"/>
      <c r="BD303" s="560"/>
      <c r="BE303" s="624"/>
      <c r="BF303" s="560"/>
      <c r="BG303" s="560"/>
      <c r="BH303" s="560"/>
      <c r="BI303" s="560"/>
      <c r="BJ303" s="560"/>
      <c r="BK303" s="560"/>
      <c r="BL303" s="560"/>
      <c r="BM303" s="560"/>
      <c r="BN303" s="560"/>
      <c r="BO303" s="686"/>
    </row>
    <row r="304" spans="32:67" ht="20.25" customHeight="1">
      <c r="AF304" s="686"/>
      <c r="AG304" s="560"/>
      <c r="AH304" s="560"/>
      <c r="AI304" s="622"/>
      <c r="AJ304" s="560"/>
      <c r="AK304" s="560"/>
      <c r="AL304" s="560"/>
      <c r="AM304" s="623"/>
      <c r="AN304" s="267"/>
      <c r="AO304" s="623"/>
      <c r="AP304" s="560"/>
      <c r="AQ304" s="560"/>
      <c r="AR304" s="560"/>
      <c r="AS304" s="560"/>
      <c r="AT304" s="560"/>
      <c r="AU304" s="560"/>
      <c r="AV304" s="560"/>
      <c r="AW304" s="624"/>
      <c r="AX304" s="560"/>
      <c r="AY304" s="560"/>
      <c r="AZ304" s="560"/>
      <c r="BA304" s="624"/>
      <c r="BB304" s="560"/>
      <c r="BC304" s="560"/>
      <c r="BD304" s="560"/>
      <c r="BE304" s="624"/>
      <c r="BF304" s="560"/>
      <c r="BG304" s="560"/>
      <c r="BH304" s="560"/>
      <c r="BI304" s="560"/>
      <c r="BJ304" s="560"/>
      <c r="BK304" s="560"/>
      <c r="BL304" s="560"/>
      <c r="BM304" s="560"/>
      <c r="BN304" s="560"/>
      <c r="BO304" s="686"/>
    </row>
    <row r="305" spans="32:67" ht="20.25" customHeight="1">
      <c r="AF305" s="686"/>
      <c r="AG305" s="560"/>
      <c r="AH305" s="560"/>
      <c r="AI305" s="622"/>
      <c r="AJ305" s="560"/>
      <c r="AK305" s="560"/>
      <c r="AL305" s="560"/>
      <c r="AM305" s="623"/>
      <c r="AN305" s="267"/>
      <c r="AO305" s="623"/>
      <c r="AP305" s="560"/>
      <c r="AQ305" s="560"/>
      <c r="AR305" s="560"/>
      <c r="AS305" s="560"/>
      <c r="AT305" s="560"/>
      <c r="AU305" s="560"/>
      <c r="AV305" s="560"/>
      <c r="AW305" s="624"/>
      <c r="AX305" s="560"/>
      <c r="AY305" s="560"/>
      <c r="AZ305" s="560"/>
      <c r="BA305" s="624"/>
      <c r="BB305" s="560"/>
      <c r="BC305" s="560"/>
      <c r="BD305" s="560"/>
      <c r="BE305" s="624"/>
      <c r="BF305" s="560"/>
      <c r="BG305" s="560"/>
      <c r="BH305" s="560"/>
      <c r="BI305" s="560"/>
      <c r="BJ305" s="560"/>
      <c r="BK305" s="560"/>
      <c r="BL305" s="560"/>
      <c r="BM305" s="560"/>
      <c r="BN305" s="560"/>
      <c r="BO305" s="686"/>
    </row>
    <row r="306" spans="32:67" ht="20.25" customHeight="1">
      <c r="AF306" s="686"/>
      <c r="AG306" s="560"/>
      <c r="AH306" s="560"/>
      <c r="AI306" s="622"/>
      <c r="AJ306" s="560"/>
      <c r="AK306" s="560"/>
      <c r="AL306" s="560"/>
      <c r="AM306" s="623"/>
      <c r="AN306" s="267"/>
      <c r="AO306" s="623"/>
      <c r="AP306" s="560"/>
      <c r="AQ306" s="560"/>
      <c r="AR306" s="560"/>
      <c r="AS306" s="560"/>
      <c r="AT306" s="560"/>
      <c r="AU306" s="560"/>
      <c r="AV306" s="560"/>
      <c r="AW306" s="624"/>
      <c r="AX306" s="560"/>
      <c r="AY306" s="560"/>
      <c r="AZ306" s="560"/>
      <c r="BA306" s="624"/>
      <c r="BB306" s="560"/>
      <c r="BC306" s="560"/>
      <c r="BD306" s="560"/>
      <c r="BE306" s="624"/>
      <c r="BF306" s="560"/>
      <c r="BG306" s="560"/>
      <c r="BH306" s="560"/>
      <c r="BI306" s="560"/>
      <c r="BJ306" s="560"/>
      <c r="BK306" s="560"/>
      <c r="BL306" s="560"/>
      <c r="BM306" s="560"/>
      <c r="BN306" s="560"/>
      <c r="BO306" s="686"/>
    </row>
    <row r="307" spans="32:67" ht="20.25" customHeight="1">
      <c r="AF307" s="686"/>
      <c r="AG307" s="560"/>
      <c r="AH307" s="560"/>
      <c r="AI307" s="622"/>
      <c r="AJ307" s="560"/>
      <c r="AK307" s="560"/>
      <c r="AL307" s="560"/>
      <c r="AM307" s="623"/>
      <c r="AN307" s="267"/>
      <c r="AO307" s="623"/>
      <c r="AP307" s="560"/>
      <c r="AQ307" s="560"/>
      <c r="AR307" s="560"/>
      <c r="AS307" s="560"/>
      <c r="AT307" s="560"/>
      <c r="AU307" s="560"/>
      <c r="AV307" s="560"/>
      <c r="AW307" s="624"/>
      <c r="AX307" s="560"/>
      <c r="AY307" s="560"/>
      <c r="AZ307" s="560"/>
      <c r="BA307" s="624"/>
      <c r="BB307" s="560"/>
      <c r="BC307" s="560"/>
      <c r="BD307" s="560"/>
      <c r="BE307" s="624"/>
      <c r="BF307" s="560"/>
      <c r="BG307" s="560"/>
      <c r="BH307" s="560"/>
      <c r="BI307" s="560"/>
      <c r="BJ307" s="560"/>
      <c r="BK307" s="560"/>
      <c r="BL307" s="560"/>
      <c r="BM307" s="560"/>
      <c r="BN307" s="560"/>
      <c r="BO307" s="686"/>
    </row>
    <row r="308" spans="32:67" ht="20.25" customHeight="1">
      <c r="AF308" s="686"/>
      <c r="AG308" s="560"/>
      <c r="AH308" s="560"/>
      <c r="AI308" s="622"/>
      <c r="AJ308" s="560"/>
      <c r="AK308" s="560"/>
      <c r="AL308" s="560"/>
      <c r="AM308" s="623"/>
      <c r="AN308" s="267"/>
      <c r="AO308" s="623"/>
      <c r="AP308" s="560"/>
      <c r="AQ308" s="560"/>
      <c r="AR308" s="560"/>
      <c r="AS308" s="560"/>
      <c r="AT308" s="560"/>
      <c r="AU308" s="560"/>
      <c r="AV308" s="560"/>
      <c r="AW308" s="624"/>
      <c r="AX308" s="560"/>
      <c r="AY308" s="560"/>
      <c r="AZ308" s="560"/>
      <c r="BA308" s="624"/>
      <c r="BB308" s="560"/>
      <c r="BC308" s="560"/>
      <c r="BD308" s="560"/>
      <c r="BE308" s="624"/>
      <c r="BF308" s="560"/>
      <c r="BG308" s="560"/>
      <c r="BH308" s="560"/>
      <c r="BI308" s="560"/>
      <c r="BJ308" s="560"/>
      <c r="BK308" s="560"/>
      <c r="BL308" s="560"/>
      <c r="BM308" s="560"/>
      <c r="BN308" s="560"/>
      <c r="BO308" s="686"/>
    </row>
    <row r="309" spans="32:67" ht="20.25" customHeight="1">
      <c r="AF309" s="686"/>
      <c r="AG309" s="560"/>
      <c r="AH309" s="560"/>
      <c r="AI309" s="622"/>
      <c r="AJ309" s="560"/>
      <c r="AK309" s="560"/>
      <c r="AL309" s="560"/>
      <c r="AM309" s="623"/>
      <c r="AN309" s="267"/>
      <c r="AO309" s="623"/>
      <c r="AP309" s="560"/>
      <c r="AQ309" s="560"/>
      <c r="AR309" s="560"/>
      <c r="AS309" s="560"/>
      <c r="AT309" s="560"/>
      <c r="AU309" s="560"/>
      <c r="AV309" s="560"/>
      <c r="AW309" s="624"/>
      <c r="AX309" s="560"/>
      <c r="AY309" s="560"/>
      <c r="AZ309" s="560"/>
      <c r="BA309" s="624"/>
      <c r="BB309" s="560"/>
      <c r="BC309" s="560"/>
      <c r="BD309" s="560"/>
      <c r="BE309" s="624"/>
      <c r="BF309" s="560"/>
      <c r="BG309" s="560"/>
      <c r="BH309" s="560"/>
      <c r="BI309" s="560"/>
      <c r="BJ309" s="560"/>
      <c r="BK309" s="560"/>
      <c r="BL309" s="560"/>
      <c r="BM309" s="560"/>
      <c r="BN309" s="560"/>
      <c r="BO309" s="686"/>
    </row>
    <row r="310" spans="32:67" ht="20.25" customHeight="1">
      <c r="AF310" s="686"/>
      <c r="AG310" s="560"/>
      <c r="AH310" s="560"/>
      <c r="AI310" s="622"/>
      <c r="AJ310" s="560"/>
      <c r="AK310" s="560"/>
      <c r="AL310" s="560"/>
      <c r="AM310" s="623"/>
      <c r="AN310" s="267"/>
      <c r="AO310" s="623"/>
      <c r="AP310" s="560"/>
      <c r="AQ310" s="560"/>
      <c r="AR310" s="560"/>
      <c r="AS310" s="560"/>
      <c r="AT310" s="560"/>
      <c r="AU310" s="560"/>
      <c r="AV310" s="560"/>
      <c r="AW310" s="624"/>
      <c r="AX310" s="560"/>
      <c r="AY310" s="560"/>
      <c r="AZ310" s="560"/>
      <c r="BA310" s="624"/>
      <c r="BB310" s="560"/>
      <c r="BC310" s="560"/>
      <c r="BD310" s="560"/>
      <c r="BE310" s="624"/>
      <c r="BF310" s="560"/>
      <c r="BG310" s="560"/>
      <c r="BH310" s="560"/>
      <c r="BI310" s="560"/>
      <c r="BJ310" s="560"/>
      <c r="BK310" s="560"/>
      <c r="BL310" s="560"/>
      <c r="BM310" s="560"/>
      <c r="BN310" s="560"/>
      <c r="BO310" s="686"/>
    </row>
    <row r="311" spans="32:67" ht="20.25" customHeight="1">
      <c r="AF311" s="686"/>
      <c r="AG311" s="560"/>
      <c r="AH311" s="560"/>
      <c r="AI311" s="622"/>
      <c r="AJ311" s="560"/>
      <c r="AK311" s="560"/>
      <c r="AL311" s="560"/>
      <c r="AM311" s="623"/>
      <c r="AN311" s="267"/>
      <c r="AO311" s="623"/>
      <c r="AP311" s="560"/>
      <c r="AQ311" s="560"/>
      <c r="AR311" s="560"/>
      <c r="AS311" s="560"/>
      <c r="AT311" s="560"/>
      <c r="AU311" s="560"/>
      <c r="AV311" s="560"/>
      <c r="AW311" s="624"/>
      <c r="AX311" s="560"/>
      <c r="AY311" s="560"/>
      <c r="AZ311" s="560"/>
      <c r="BA311" s="624"/>
      <c r="BB311" s="560"/>
      <c r="BC311" s="560"/>
      <c r="BD311" s="560"/>
      <c r="BE311" s="624"/>
      <c r="BF311" s="560"/>
      <c r="BG311" s="560"/>
      <c r="BH311" s="560"/>
      <c r="BI311" s="560"/>
      <c r="BJ311" s="560"/>
      <c r="BK311" s="560"/>
      <c r="BL311" s="560"/>
      <c r="BM311" s="560"/>
      <c r="BN311" s="560"/>
      <c r="BO311" s="686"/>
    </row>
    <row r="312" spans="32:67" ht="20.25" customHeight="1">
      <c r="AF312" s="686"/>
      <c r="AG312" s="560"/>
      <c r="AH312" s="560"/>
      <c r="AI312" s="622"/>
      <c r="AJ312" s="560"/>
      <c r="AK312" s="560"/>
      <c r="AL312" s="560"/>
      <c r="AM312" s="623"/>
      <c r="AN312" s="267"/>
      <c r="AO312" s="623"/>
      <c r="AP312" s="560"/>
      <c r="AQ312" s="560"/>
      <c r="AR312" s="560"/>
      <c r="AS312" s="560"/>
      <c r="AT312" s="560"/>
      <c r="AU312" s="560"/>
      <c r="AV312" s="560"/>
      <c r="AW312" s="624"/>
      <c r="AX312" s="560"/>
      <c r="AY312" s="560"/>
      <c r="AZ312" s="560"/>
      <c r="BA312" s="624"/>
      <c r="BB312" s="560"/>
      <c r="BC312" s="560"/>
      <c r="BD312" s="560"/>
      <c r="BE312" s="624"/>
      <c r="BF312" s="560"/>
      <c r="BG312" s="560"/>
      <c r="BH312" s="560"/>
      <c r="BI312" s="560"/>
      <c r="BJ312" s="560"/>
      <c r="BK312" s="560"/>
      <c r="BL312" s="560"/>
      <c r="BM312" s="560"/>
      <c r="BN312" s="560"/>
      <c r="BO312" s="686"/>
    </row>
    <row r="313" spans="32:67" ht="20.25" customHeight="1">
      <c r="AF313" s="686"/>
      <c r="AG313" s="560"/>
      <c r="AH313" s="560"/>
      <c r="AI313" s="622"/>
      <c r="AJ313" s="560"/>
      <c r="AK313" s="560"/>
      <c r="AL313" s="560"/>
      <c r="AM313" s="623"/>
      <c r="AN313" s="267"/>
      <c r="AO313" s="623"/>
      <c r="AP313" s="560"/>
      <c r="AQ313" s="560"/>
      <c r="AR313" s="560"/>
      <c r="AS313" s="560"/>
      <c r="AT313" s="560"/>
      <c r="AU313" s="560"/>
      <c r="AV313" s="560"/>
      <c r="AW313" s="624"/>
      <c r="AX313" s="560"/>
      <c r="AY313" s="560"/>
      <c r="AZ313" s="560"/>
      <c r="BA313" s="624"/>
      <c r="BB313" s="560"/>
      <c r="BC313" s="560"/>
      <c r="BD313" s="560"/>
      <c r="BE313" s="624"/>
      <c r="BF313" s="560"/>
      <c r="BG313" s="560"/>
      <c r="BH313" s="560"/>
      <c r="BI313" s="560"/>
      <c r="BJ313" s="560"/>
      <c r="BK313" s="560"/>
      <c r="BL313" s="560"/>
      <c r="BM313" s="560"/>
      <c r="BN313" s="560"/>
      <c r="BO313" s="686"/>
    </row>
    <row r="314" spans="32:67" ht="20.25" customHeight="1">
      <c r="AF314" s="686"/>
      <c r="AG314" s="560"/>
      <c r="AH314" s="560"/>
      <c r="AI314" s="622"/>
      <c r="AJ314" s="560"/>
      <c r="AK314" s="560"/>
      <c r="AL314" s="560"/>
      <c r="AM314" s="623"/>
      <c r="AN314" s="267"/>
      <c r="AO314" s="623"/>
      <c r="AP314" s="560"/>
      <c r="AQ314" s="560"/>
      <c r="AR314" s="560"/>
      <c r="AS314" s="560"/>
      <c r="AT314" s="560"/>
      <c r="AU314" s="560"/>
      <c r="AV314" s="560"/>
      <c r="AW314" s="624"/>
      <c r="AX314" s="560"/>
      <c r="AY314" s="560"/>
      <c r="AZ314" s="560"/>
      <c r="BA314" s="624"/>
      <c r="BB314" s="560"/>
      <c r="BC314" s="560"/>
      <c r="BD314" s="560"/>
      <c r="BE314" s="624"/>
      <c r="BF314" s="560"/>
      <c r="BG314" s="560"/>
      <c r="BH314" s="560"/>
      <c r="BI314" s="560"/>
      <c r="BJ314" s="560"/>
      <c r="BK314" s="560"/>
      <c r="BL314" s="560"/>
      <c r="BM314" s="560"/>
      <c r="BN314" s="560"/>
      <c r="BO314" s="686"/>
    </row>
    <row r="315" spans="32:67" ht="20.25" customHeight="1">
      <c r="AF315" s="686"/>
      <c r="AG315" s="560"/>
      <c r="AH315" s="560"/>
      <c r="AI315" s="622"/>
      <c r="AJ315" s="560"/>
      <c r="AK315" s="560"/>
      <c r="AL315" s="560"/>
      <c r="AM315" s="623"/>
      <c r="AN315" s="267"/>
      <c r="AO315" s="623"/>
      <c r="AP315" s="560"/>
      <c r="AQ315" s="560"/>
      <c r="AR315" s="560"/>
      <c r="AS315" s="560"/>
      <c r="AT315" s="560"/>
      <c r="AU315" s="560"/>
      <c r="AV315" s="560"/>
      <c r="AW315" s="624"/>
      <c r="AX315" s="560"/>
      <c r="AY315" s="560"/>
      <c r="AZ315" s="560"/>
      <c r="BA315" s="624"/>
      <c r="BB315" s="560"/>
      <c r="BC315" s="560"/>
      <c r="BD315" s="560"/>
      <c r="BE315" s="624"/>
      <c r="BF315" s="560"/>
      <c r="BG315" s="560"/>
      <c r="BH315" s="560"/>
      <c r="BI315" s="560"/>
      <c r="BJ315" s="560"/>
      <c r="BK315" s="560"/>
      <c r="BL315" s="560"/>
      <c r="BM315" s="560"/>
      <c r="BN315" s="560"/>
      <c r="BO315" s="686"/>
    </row>
    <row r="316" spans="32:67" ht="20.25" customHeight="1">
      <c r="AF316" s="686"/>
      <c r="AG316" s="560"/>
      <c r="AH316" s="560"/>
      <c r="AI316" s="622"/>
      <c r="AJ316" s="560"/>
      <c r="AK316" s="560"/>
      <c r="AL316" s="560"/>
      <c r="AM316" s="623"/>
      <c r="AN316" s="267"/>
      <c r="AO316" s="623"/>
      <c r="AP316" s="560"/>
      <c r="AQ316" s="560"/>
      <c r="AR316" s="560"/>
      <c r="AS316" s="560"/>
      <c r="AT316" s="560"/>
      <c r="AU316" s="560"/>
      <c r="AV316" s="560"/>
      <c r="AW316" s="624"/>
      <c r="AX316" s="560"/>
      <c r="AY316" s="560"/>
      <c r="AZ316" s="560"/>
      <c r="BA316" s="624"/>
      <c r="BB316" s="560"/>
      <c r="BC316" s="560"/>
      <c r="BD316" s="560"/>
      <c r="BE316" s="624"/>
      <c r="BF316" s="560"/>
      <c r="BG316" s="560"/>
      <c r="BH316" s="560"/>
      <c r="BI316" s="560"/>
      <c r="BJ316" s="560"/>
      <c r="BK316" s="560"/>
      <c r="BL316" s="560"/>
      <c r="BM316" s="560"/>
      <c r="BN316" s="560"/>
      <c r="BO316" s="686"/>
    </row>
    <row r="317" spans="32:67" ht="20.25" customHeight="1">
      <c r="AF317" s="686"/>
      <c r="AG317" s="560"/>
      <c r="AH317" s="560"/>
      <c r="AI317" s="622"/>
      <c r="AJ317" s="560"/>
      <c r="AK317" s="560"/>
      <c r="AL317" s="560"/>
      <c r="AM317" s="623"/>
      <c r="AN317" s="267"/>
      <c r="AO317" s="623"/>
      <c r="AP317" s="560"/>
      <c r="AQ317" s="560"/>
      <c r="AR317" s="560"/>
      <c r="AS317" s="560"/>
      <c r="AT317" s="560"/>
      <c r="AU317" s="560"/>
      <c r="AV317" s="560"/>
      <c r="AW317" s="624"/>
      <c r="AX317" s="560"/>
      <c r="AY317" s="560"/>
      <c r="AZ317" s="560"/>
      <c r="BA317" s="624"/>
      <c r="BB317" s="560"/>
      <c r="BC317" s="560"/>
      <c r="BD317" s="560"/>
      <c r="BE317" s="624"/>
      <c r="BF317" s="560"/>
      <c r="BG317" s="560"/>
      <c r="BH317" s="560"/>
      <c r="BI317" s="560"/>
      <c r="BJ317" s="560"/>
      <c r="BK317" s="560"/>
      <c r="BL317" s="560"/>
      <c r="BM317" s="560"/>
      <c r="BN317" s="560"/>
      <c r="BO317" s="686"/>
    </row>
    <row r="318" spans="32:67" ht="20.25" customHeight="1">
      <c r="AF318" s="686"/>
      <c r="AG318" s="560"/>
      <c r="AH318" s="560"/>
      <c r="AI318" s="622"/>
      <c r="AJ318" s="560"/>
      <c r="AK318" s="560"/>
      <c r="AL318" s="560"/>
      <c r="AM318" s="623"/>
      <c r="AN318" s="267"/>
      <c r="AO318" s="623"/>
      <c r="AP318" s="560"/>
      <c r="AQ318" s="560"/>
      <c r="AR318" s="560"/>
      <c r="AS318" s="560"/>
      <c r="AT318" s="560"/>
      <c r="AU318" s="560"/>
      <c r="AV318" s="560"/>
      <c r="AW318" s="624"/>
      <c r="AX318" s="560"/>
      <c r="AY318" s="560"/>
      <c r="AZ318" s="560"/>
      <c r="BA318" s="624"/>
      <c r="BB318" s="560"/>
      <c r="BC318" s="560"/>
      <c r="BD318" s="560"/>
      <c r="BE318" s="624"/>
      <c r="BF318" s="560"/>
      <c r="BG318" s="560"/>
      <c r="BH318" s="560"/>
      <c r="BI318" s="560"/>
      <c r="BJ318" s="560"/>
      <c r="BK318" s="560"/>
      <c r="BL318" s="560"/>
      <c r="BM318" s="560"/>
      <c r="BN318" s="560"/>
      <c r="BO318" s="686"/>
    </row>
    <row r="319" spans="32:67" ht="20.25" customHeight="1">
      <c r="AF319" s="686"/>
      <c r="AG319" s="560"/>
      <c r="AH319" s="560"/>
      <c r="AI319" s="622"/>
      <c r="AJ319" s="560"/>
      <c r="AK319" s="560"/>
      <c r="AL319" s="560"/>
      <c r="AM319" s="623"/>
      <c r="AN319" s="267"/>
      <c r="AO319" s="623"/>
      <c r="AP319" s="560"/>
      <c r="AQ319" s="560"/>
      <c r="AR319" s="560"/>
      <c r="AS319" s="560"/>
      <c r="AT319" s="560"/>
      <c r="AU319" s="560"/>
      <c r="AV319" s="560"/>
      <c r="AW319" s="624"/>
      <c r="AX319" s="560"/>
      <c r="AY319" s="560"/>
      <c r="AZ319" s="560"/>
      <c r="BA319" s="624"/>
      <c r="BB319" s="560"/>
      <c r="BC319" s="560"/>
      <c r="BD319" s="560"/>
      <c r="BE319" s="624"/>
      <c r="BF319" s="560"/>
      <c r="BG319" s="560"/>
      <c r="BH319" s="560"/>
      <c r="BI319" s="560"/>
      <c r="BJ319" s="560"/>
      <c r="BK319" s="560"/>
      <c r="BL319" s="560"/>
      <c r="BM319" s="560"/>
      <c r="BN319" s="560"/>
      <c r="BO319" s="686"/>
    </row>
    <row r="320" spans="32:67" ht="20.25" customHeight="1">
      <c r="AF320" s="686"/>
      <c r="AG320" s="560"/>
      <c r="AH320" s="560"/>
      <c r="AI320" s="622"/>
      <c r="AJ320" s="560"/>
      <c r="AK320" s="560"/>
      <c r="AL320" s="560"/>
      <c r="AM320" s="623"/>
      <c r="AN320" s="267"/>
      <c r="AO320" s="623"/>
      <c r="AP320" s="560"/>
      <c r="AQ320" s="560"/>
      <c r="AR320" s="560"/>
      <c r="AS320" s="560"/>
      <c r="AT320" s="560"/>
      <c r="AU320" s="560"/>
      <c r="AV320" s="560"/>
      <c r="AW320" s="624"/>
      <c r="AX320" s="560"/>
      <c r="AY320" s="560"/>
      <c r="AZ320" s="560"/>
      <c r="BA320" s="624"/>
      <c r="BB320" s="560"/>
      <c r="BC320" s="560"/>
      <c r="BD320" s="560"/>
      <c r="BE320" s="624"/>
      <c r="BF320" s="560"/>
      <c r="BG320" s="560"/>
      <c r="BH320" s="560"/>
      <c r="BI320" s="560"/>
      <c r="BJ320" s="560"/>
      <c r="BK320" s="560"/>
      <c r="BL320" s="560"/>
      <c r="BM320" s="560"/>
      <c r="BN320" s="560"/>
      <c r="BO320" s="686"/>
    </row>
    <row r="321" spans="32:67" ht="20.25" customHeight="1">
      <c r="AF321" s="686"/>
      <c r="AG321" s="560"/>
      <c r="AH321" s="560"/>
      <c r="AI321" s="622"/>
      <c r="AJ321" s="560"/>
      <c r="AK321" s="560"/>
      <c r="AL321" s="560"/>
      <c r="AM321" s="623"/>
      <c r="AN321" s="267"/>
      <c r="AO321" s="623"/>
      <c r="AP321" s="560"/>
      <c r="AQ321" s="560"/>
      <c r="AR321" s="560"/>
      <c r="AS321" s="560"/>
      <c r="AT321" s="560"/>
      <c r="AU321" s="560"/>
      <c r="AV321" s="560"/>
      <c r="AW321" s="624"/>
      <c r="AX321" s="560"/>
      <c r="AY321" s="560"/>
      <c r="AZ321" s="560"/>
      <c r="BA321" s="624"/>
      <c r="BB321" s="560"/>
      <c r="BC321" s="560"/>
      <c r="BD321" s="560"/>
      <c r="BE321" s="624"/>
      <c r="BF321" s="560"/>
      <c r="BG321" s="560"/>
      <c r="BH321" s="560"/>
      <c r="BI321" s="560"/>
      <c r="BJ321" s="560"/>
      <c r="BK321" s="560"/>
      <c r="BL321" s="560"/>
      <c r="BM321" s="560"/>
      <c r="BN321" s="560"/>
      <c r="BO321" s="686"/>
    </row>
    <row r="322" spans="32:67" ht="20.25" customHeight="1">
      <c r="AF322" s="686"/>
      <c r="AG322" s="560"/>
      <c r="AH322" s="560"/>
      <c r="AI322" s="622"/>
      <c r="AJ322" s="560"/>
      <c r="AK322" s="560"/>
      <c r="AL322" s="560"/>
      <c r="AM322" s="623"/>
      <c r="AN322" s="267"/>
      <c r="AO322" s="623"/>
      <c r="AP322" s="560"/>
      <c r="AQ322" s="560"/>
      <c r="AR322" s="560"/>
      <c r="AS322" s="560"/>
      <c r="AT322" s="560"/>
      <c r="AU322" s="560"/>
      <c r="AV322" s="560"/>
      <c r="AW322" s="624"/>
      <c r="AX322" s="560"/>
      <c r="AY322" s="560"/>
      <c r="AZ322" s="560"/>
      <c r="BA322" s="624"/>
      <c r="BB322" s="560"/>
      <c r="BC322" s="560"/>
      <c r="BD322" s="560"/>
      <c r="BE322" s="624"/>
      <c r="BF322" s="560"/>
      <c r="BG322" s="560"/>
      <c r="BH322" s="560"/>
      <c r="BI322" s="560"/>
      <c r="BJ322" s="560"/>
      <c r="BK322" s="560"/>
      <c r="BL322" s="560"/>
      <c r="BM322" s="560"/>
      <c r="BN322" s="560"/>
      <c r="BO322" s="686"/>
    </row>
    <row r="323" spans="32:67" ht="20.25" customHeight="1">
      <c r="AF323" s="686"/>
      <c r="AG323" s="560"/>
      <c r="AH323" s="560"/>
      <c r="AI323" s="622"/>
      <c r="AJ323" s="560"/>
      <c r="AK323" s="560"/>
      <c r="AL323" s="560"/>
      <c r="AM323" s="623"/>
      <c r="AN323" s="267"/>
      <c r="AO323" s="623"/>
      <c r="AP323" s="560"/>
      <c r="AQ323" s="560"/>
      <c r="AR323" s="560"/>
      <c r="AS323" s="560"/>
      <c r="AT323" s="560"/>
      <c r="AU323" s="560"/>
      <c r="AV323" s="560"/>
      <c r="AW323" s="624"/>
      <c r="AX323" s="560"/>
      <c r="AY323" s="560"/>
      <c r="AZ323" s="560"/>
      <c r="BA323" s="624"/>
      <c r="BB323" s="560"/>
      <c r="BC323" s="560"/>
      <c r="BD323" s="560"/>
      <c r="BE323" s="624"/>
      <c r="BF323" s="560"/>
      <c r="BG323" s="560"/>
      <c r="BH323" s="560"/>
      <c r="BI323" s="560"/>
      <c r="BJ323" s="560"/>
      <c r="BK323" s="560"/>
      <c r="BL323" s="560"/>
      <c r="BM323" s="560"/>
      <c r="BN323" s="560"/>
      <c r="BO323" s="686"/>
    </row>
    <row r="324" spans="32:67" ht="20.25" customHeight="1">
      <c r="AF324" s="686"/>
      <c r="AG324" s="560"/>
      <c r="AH324" s="560"/>
      <c r="AI324" s="622"/>
      <c r="AJ324" s="560"/>
      <c r="AK324" s="560"/>
      <c r="AL324" s="560"/>
      <c r="AM324" s="623"/>
      <c r="AN324" s="267"/>
      <c r="AO324" s="623"/>
      <c r="AP324" s="560"/>
      <c r="AQ324" s="560"/>
      <c r="AR324" s="560"/>
      <c r="AS324" s="560"/>
      <c r="AT324" s="560"/>
      <c r="AU324" s="560"/>
      <c r="AV324" s="560"/>
      <c r="AW324" s="624"/>
      <c r="AX324" s="560"/>
      <c r="AY324" s="560"/>
      <c r="AZ324" s="560"/>
      <c r="BA324" s="624"/>
      <c r="BB324" s="560"/>
      <c r="BC324" s="560"/>
      <c r="BD324" s="560"/>
      <c r="BE324" s="624"/>
      <c r="BF324" s="560"/>
      <c r="BG324" s="560"/>
      <c r="BH324" s="560"/>
      <c r="BI324" s="560"/>
      <c r="BJ324" s="560"/>
      <c r="BK324" s="560"/>
      <c r="BL324" s="560"/>
      <c r="BM324" s="560"/>
      <c r="BN324" s="560"/>
      <c r="BO324" s="686"/>
    </row>
    <row r="325" spans="32:67" ht="20.25" customHeight="1">
      <c r="AF325" s="686"/>
      <c r="AG325" s="560"/>
      <c r="AH325" s="560"/>
      <c r="AI325" s="622"/>
      <c r="AJ325" s="560"/>
      <c r="AK325" s="560"/>
      <c r="AL325" s="560"/>
      <c r="AM325" s="623"/>
      <c r="AN325" s="267"/>
      <c r="AO325" s="623"/>
      <c r="AP325" s="560"/>
      <c r="AQ325" s="560"/>
      <c r="AR325" s="560"/>
      <c r="AS325" s="560"/>
      <c r="AT325" s="560"/>
      <c r="AU325" s="560"/>
      <c r="AV325" s="560"/>
      <c r="AW325" s="624"/>
      <c r="AX325" s="560"/>
      <c r="AY325" s="560"/>
      <c r="AZ325" s="560"/>
      <c r="BA325" s="624"/>
      <c r="BB325" s="560"/>
      <c r="BC325" s="560"/>
      <c r="BD325" s="560"/>
      <c r="BE325" s="624"/>
      <c r="BF325" s="560"/>
      <c r="BG325" s="560"/>
      <c r="BH325" s="560"/>
      <c r="BI325" s="560"/>
      <c r="BJ325" s="560"/>
      <c r="BK325" s="560"/>
      <c r="BL325" s="560"/>
      <c r="BM325" s="560"/>
      <c r="BN325" s="560"/>
      <c r="BO325" s="686"/>
    </row>
    <row r="326" spans="32:67" ht="20.25" customHeight="1">
      <c r="AF326" s="686"/>
      <c r="AG326" s="560"/>
      <c r="AH326" s="560"/>
      <c r="AI326" s="622"/>
      <c r="AJ326" s="560"/>
      <c r="AK326" s="560"/>
      <c r="AL326" s="560"/>
      <c r="AM326" s="623"/>
      <c r="AN326" s="267"/>
      <c r="AO326" s="623"/>
      <c r="AP326" s="560"/>
      <c r="AQ326" s="560"/>
      <c r="AR326" s="560"/>
      <c r="AS326" s="560"/>
      <c r="AT326" s="560"/>
      <c r="AU326" s="560"/>
      <c r="AV326" s="560"/>
      <c r="AW326" s="624"/>
      <c r="AX326" s="560"/>
      <c r="AY326" s="560"/>
      <c r="AZ326" s="560"/>
      <c r="BA326" s="624"/>
      <c r="BB326" s="560"/>
      <c r="BC326" s="560"/>
      <c r="BD326" s="560"/>
      <c r="BE326" s="624"/>
      <c r="BF326" s="560"/>
      <c r="BG326" s="560"/>
      <c r="BH326" s="560"/>
      <c r="BI326" s="560"/>
      <c r="BJ326" s="560"/>
      <c r="BK326" s="560"/>
      <c r="BL326" s="560"/>
      <c r="BM326" s="560"/>
      <c r="BN326" s="560"/>
      <c r="BO326" s="686"/>
    </row>
    <row r="327" spans="32:67" ht="20.25" customHeight="1">
      <c r="AF327" s="686"/>
      <c r="AG327" s="560"/>
      <c r="AH327" s="560"/>
      <c r="AI327" s="622"/>
      <c r="AJ327" s="560"/>
      <c r="AK327" s="560"/>
      <c r="AL327" s="560"/>
      <c r="AM327" s="623"/>
      <c r="AN327" s="267"/>
      <c r="AO327" s="623"/>
      <c r="AP327" s="560"/>
      <c r="AQ327" s="560"/>
      <c r="AR327" s="560"/>
      <c r="AS327" s="560"/>
      <c r="AT327" s="560"/>
      <c r="AU327" s="560"/>
      <c r="AV327" s="560"/>
      <c r="AW327" s="624"/>
      <c r="AX327" s="560"/>
      <c r="AY327" s="560"/>
      <c r="AZ327" s="560"/>
      <c r="BA327" s="624"/>
      <c r="BB327" s="560"/>
      <c r="BC327" s="560"/>
      <c r="BD327" s="560"/>
      <c r="BE327" s="624"/>
      <c r="BF327" s="560"/>
      <c r="BG327" s="560"/>
      <c r="BH327" s="560"/>
      <c r="BI327" s="560"/>
      <c r="BJ327" s="560"/>
      <c r="BK327" s="560"/>
      <c r="BL327" s="560"/>
      <c r="BM327" s="560"/>
      <c r="BN327" s="560"/>
      <c r="BO327" s="686"/>
    </row>
    <row r="328" spans="32:67" ht="20.25" customHeight="1">
      <c r="AF328" s="686"/>
      <c r="AG328" s="560"/>
      <c r="AH328" s="560"/>
      <c r="AI328" s="622"/>
      <c r="AJ328" s="560"/>
      <c r="AK328" s="560"/>
      <c r="AL328" s="560"/>
      <c r="AM328" s="623"/>
      <c r="AN328" s="267"/>
      <c r="AO328" s="623"/>
      <c r="AP328" s="560"/>
      <c r="AQ328" s="560"/>
      <c r="AR328" s="560"/>
      <c r="AS328" s="560"/>
      <c r="AT328" s="560"/>
      <c r="AU328" s="560"/>
      <c r="AV328" s="560"/>
      <c r="AW328" s="624"/>
      <c r="AX328" s="560"/>
      <c r="AY328" s="560"/>
      <c r="AZ328" s="560"/>
      <c r="BA328" s="624"/>
      <c r="BB328" s="560"/>
      <c r="BC328" s="560"/>
      <c r="BD328" s="560"/>
      <c r="BE328" s="624"/>
      <c r="BF328" s="560"/>
      <c r="BG328" s="560"/>
      <c r="BH328" s="560"/>
      <c r="BI328" s="560"/>
      <c r="BJ328" s="560"/>
      <c r="BK328" s="560"/>
      <c r="BL328" s="560"/>
      <c r="BM328" s="560"/>
      <c r="BN328" s="560"/>
      <c r="BO328" s="686"/>
    </row>
    <row r="329" spans="32:67" ht="20.25" customHeight="1">
      <c r="AF329" s="686"/>
      <c r="AG329" s="560"/>
      <c r="AH329" s="560"/>
      <c r="AI329" s="622"/>
      <c r="AJ329" s="560"/>
      <c r="AK329" s="560"/>
      <c r="AL329" s="560"/>
      <c r="AM329" s="623"/>
      <c r="AN329" s="267"/>
      <c r="AO329" s="623"/>
      <c r="AP329" s="560"/>
      <c r="AQ329" s="560"/>
      <c r="AR329" s="560"/>
      <c r="AS329" s="560"/>
      <c r="AT329" s="560"/>
      <c r="AU329" s="560"/>
      <c r="AV329" s="560"/>
      <c r="AW329" s="624"/>
      <c r="AX329" s="560"/>
      <c r="AY329" s="560"/>
      <c r="AZ329" s="560"/>
      <c r="BA329" s="624"/>
      <c r="BB329" s="560"/>
      <c r="BC329" s="560"/>
      <c r="BD329" s="560"/>
      <c r="BE329" s="624"/>
      <c r="BF329" s="560"/>
      <c r="BG329" s="560"/>
      <c r="BH329" s="560"/>
      <c r="BI329" s="560"/>
      <c r="BJ329" s="560"/>
      <c r="BK329" s="560"/>
      <c r="BL329" s="560"/>
      <c r="BM329" s="560"/>
      <c r="BN329" s="560"/>
      <c r="BO329" s="686"/>
    </row>
    <row r="330" spans="32:67" ht="20.25" customHeight="1">
      <c r="AF330" s="686"/>
      <c r="AG330" s="560"/>
      <c r="AH330" s="560"/>
      <c r="AI330" s="622"/>
      <c r="AJ330" s="560"/>
      <c r="AK330" s="560"/>
      <c r="AL330" s="560"/>
      <c r="AM330" s="623"/>
      <c r="AN330" s="267"/>
      <c r="AO330" s="623"/>
      <c r="AP330" s="560"/>
      <c r="AQ330" s="560"/>
      <c r="AR330" s="560"/>
      <c r="AS330" s="560"/>
      <c r="AT330" s="560"/>
      <c r="AU330" s="560"/>
      <c r="AV330" s="560"/>
      <c r="AW330" s="624"/>
      <c r="AX330" s="560"/>
      <c r="AY330" s="560"/>
      <c r="AZ330" s="560"/>
      <c r="BA330" s="624"/>
      <c r="BB330" s="560"/>
      <c r="BC330" s="560"/>
      <c r="BD330" s="560"/>
      <c r="BE330" s="624"/>
      <c r="BF330" s="560"/>
      <c r="BG330" s="560"/>
      <c r="BH330" s="560"/>
      <c r="BI330" s="560"/>
      <c r="BJ330" s="560"/>
      <c r="BK330" s="560"/>
      <c r="BL330" s="560"/>
      <c r="BM330" s="560"/>
      <c r="BN330" s="560"/>
      <c r="BO330" s="686"/>
    </row>
    <row r="331" spans="32:67" ht="20.25" customHeight="1">
      <c r="AF331" s="686"/>
      <c r="AG331" s="560"/>
      <c r="AH331" s="560"/>
      <c r="AI331" s="622"/>
      <c r="AJ331" s="560"/>
      <c r="AK331" s="560"/>
      <c r="AL331" s="560"/>
      <c r="AM331" s="623"/>
      <c r="AN331" s="267"/>
      <c r="AO331" s="623"/>
      <c r="AP331" s="560"/>
      <c r="AQ331" s="560"/>
      <c r="AR331" s="560"/>
      <c r="AS331" s="560"/>
      <c r="AT331" s="560"/>
      <c r="AU331" s="560"/>
      <c r="AV331" s="560"/>
      <c r="AW331" s="624"/>
      <c r="AX331" s="560"/>
      <c r="AY331" s="560"/>
      <c r="AZ331" s="560"/>
      <c r="BA331" s="624"/>
      <c r="BB331" s="560"/>
      <c r="BC331" s="560"/>
      <c r="BD331" s="560"/>
      <c r="BE331" s="624"/>
      <c r="BF331" s="560"/>
      <c r="BG331" s="560"/>
      <c r="BH331" s="560"/>
      <c r="BI331" s="560"/>
      <c r="BJ331" s="560"/>
      <c r="BK331" s="560"/>
      <c r="BL331" s="560"/>
      <c r="BM331" s="560"/>
      <c r="BN331" s="560"/>
      <c r="BO331" s="686"/>
    </row>
    <row r="332" spans="32:67" ht="20.25" customHeight="1">
      <c r="AF332" s="686"/>
      <c r="AG332" s="560"/>
      <c r="AH332" s="560"/>
      <c r="AI332" s="622"/>
      <c r="AJ332" s="560"/>
      <c r="AK332" s="560"/>
      <c r="AL332" s="560"/>
      <c r="AM332" s="623"/>
      <c r="AN332" s="267"/>
      <c r="AO332" s="623"/>
      <c r="AP332" s="560"/>
      <c r="AQ332" s="560"/>
      <c r="AR332" s="560"/>
      <c r="AS332" s="560"/>
      <c r="AT332" s="560"/>
      <c r="AU332" s="560"/>
      <c r="AV332" s="560"/>
      <c r="AW332" s="624"/>
      <c r="AX332" s="560"/>
      <c r="AY332" s="560"/>
      <c r="AZ332" s="560"/>
      <c r="BA332" s="624"/>
      <c r="BB332" s="560"/>
      <c r="BC332" s="560"/>
      <c r="BD332" s="560"/>
      <c r="BE332" s="624"/>
      <c r="BF332" s="560"/>
      <c r="BG332" s="560"/>
      <c r="BH332" s="560"/>
      <c r="BI332" s="560"/>
      <c r="BJ332" s="560"/>
      <c r="BK332" s="560"/>
      <c r="BL332" s="560"/>
      <c r="BM332" s="560"/>
      <c r="BN332" s="560"/>
      <c r="BO332" s="686"/>
    </row>
    <row r="333" spans="32:67" ht="20.25" customHeight="1">
      <c r="AF333" s="686"/>
      <c r="AG333" s="560"/>
      <c r="AH333" s="560"/>
      <c r="AI333" s="622"/>
      <c r="AJ333" s="560"/>
      <c r="AK333" s="560"/>
      <c r="AL333" s="560"/>
      <c r="AM333" s="623"/>
      <c r="AN333" s="267"/>
      <c r="AO333" s="623"/>
      <c r="AP333" s="560"/>
      <c r="AQ333" s="560"/>
      <c r="AR333" s="560"/>
      <c r="AS333" s="560"/>
      <c r="AT333" s="560"/>
      <c r="AU333" s="560"/>
      <c r="AV333" s="560"/>
      <c r="AW333" s="624"/>
      <c r="AX333" s="560"/>
      <c r="AY333" s="560"/>
      <c r="AZ333" s="560"/>
      <c r="BA333" s="624"/>
      <c r="BB333" s="560"/>
      <c r="BC333" s="560"/>
      <c r="BD333" s="560"/>
      <c r="BE333" s="624"/>
      <c r="BF333" s="560"/>
      <c r="BG333" s="560"/>
      <c r="BH333" s="560"/>
      <c r="BI333" s="560"/>
      <c r="BJ333" s="560"/>
      <c r="BK333" s="560"/>
      <c r="BL333" s="560"/>
      <c r="BM333" s="560"/>
      <c r="BN333" s="560"/>
      <c r="BO333" s="686"/>
    </row>
    <row r="334" spans="32:67" ht="20.25" customHeight="1">
      <c r="AF334" s="686"/>
      <c r="AG334" s="560"/>
      <c r="AH334" s="560"/>
      <c r="AI334" s="622"/>
      <c r="AJ334" s="560"/>
      <c r="AK334" s="560"/>
      <c r="AL334" s="560"/>
      <c r="AM334" s="623"/>
      <c r="AN334" s="267"/>
      <c r="AO334" s="623"/>
      <c r="AP334" s="560"/>
      <c r="AQ334" s="560"/>
      <c r="AR334" s="560"/>
      <c r="AS334" s="560"/>
      <c r="AT334" s="560"/>
      <c r="AU334" s="560"/>
      <c r="AV334" s="560"/>
      <c r="AW334" s="624"/>
      <c r="AX334" s="560"/>
      <c r="AY334" s="560"/>
      <c r="AZ334" s="560"/>
      <c r="BA334" s="624"/>
      <c r="BB334" s="560"/>
      <c r="BC334" s="560"/>
      <c r="BD334" s="560"/>
      <c r="BE334" s="624"/>
      <c r="BF334" s="560"/>
      <c r="BG334" s="560"/>
      <c r="BH334" s="560"/>
      <c r="BI334" s="560"/>
      <c r="BJ334" s="560"/>
      <c r="BK334" s="560"/>
      <c r="BL334" s="560"/>
      <c r="BM334" s="560"/>
      <c r="BN334" s="560"/>
      <c r="BO334" s="686"/>
    </row>
    <row r="335" spans="32:67" ht="20.25" customHeight="1">
      <c r="AF335" s="686"/>
      <c r="AG335" s="560"/>
      <c r="AH335" s="560"/>
      <c r="AI335" s="622"/>
      <c r="AJ335" s="560"/>
      <c r="AK335" s="560"/>
      <c r="AL335" s="560"/>
      <c r="AM335" s="623"/>
      <c r="AN335" s="267"/>
      <c r="AO335" s="623"/>
      <c r="AP335" s="560"/>
      <c r="AQ335" s="560"/>
      <c r="AR335" s="560"/>
      <c r="AS335" s="560"/>
      <c r="AT335" s="560"/>
      <c r="AU335" s="560"/>
      <c r="AV335" s="560"/>
      <c r="AW335" s="624"/>
      <c r="AX335" s="560"/>
      <c r="AY335" s="560"/>
      <c r="AZ335" s="560"/>
      <c r="BA335" s="624"/>
      <c r="BB335" s="560"/>
      <c r="BC335" s="560"/>
      <c r="BD335" s="560"/>
      <c r="BE335" s="624"/>
      <c r="BF335" s="560"/>
      <c r="BG335" s="560"/>
      <c r="BH335" s="560"/>
      <c r="BI335" s="560"/>
      <c r="BJ335" s="560"/>
      <c r="BK335" s="560"/>
      <c r="BL335" s="560"/>
      <c r="BM335" s="560"/>
      <c r="BN335" s="560"/>
      <c r="BO335" s="686"/>
    </row>
    <row r="336" spans="32:67" ht="20.25" customHeight="1">
      <c r="AF336" s="686"/>
      <c r="AG336" s="560"/>
      <c r="AH336" s="560"/>
      <c r="AI336" s="622"/>
      <c r="AJ336" s="560"/>
      <c r="AK336" s="560"/>
      <c r="AL336" s="560"/>
      <c r="AM336" s="623"/>
      <c r="AN336" s="267"/>
      <c r="AO336" s="623"/>
      <c r="AP336" s="560"/>
      <c r="AQ336" s="560"/>
      <c r="AR336" s="560"/>
      <c r="AS336" s="560"/>
      <c r="AT336" s="560"/>
      <c r="AU336" s="560"/>
      <c r="AV336" s="560"/>
      <c r="AW336" s="624"/>
      <c r="AX336" s="560"/>
      <c r="AY336" s="560"/>
      <c r="AZ336" s="560"/>
      <c r="BA336" s="624"/>
      <c r="BB336" s="560"/>
      <c r="BC336" s="560"/>
      <c r="BD336" s="560"/>
      <c r="BE336" s="624"/>
      <c r="BF336" s="560"/>
      <c r="BG336" s="560"/>
      <c r="BH336" s="560"/>
      <c r="BI336" s="560"/>
      <c r="BJ336" s="560"/>
      <c r="BK336" s="560"/>
      <c r="BL336" s="560"/>
      <c r="BM336" s="560"/>
      <c r="BN336" s="560"/>
      <c r="BO336" s="686"/>
    </row>
    <row r="337" spans="32:67" ht="20.25" customHeight="1">
      <c r="AF337" s="686"/>
      <c r="AG337" s="560"/>
      <c r="AH337" s="560"/>
      <c r="AI337" s="622"/>
      <c r="AJ337" s="560"/>
      <c r="AK337" s="560"/>
      <c r="AL337" s="560"/>
      <c r="AM337" s="623"/>
      <c r="AN337" s="267"/>
      <c r="AO337" s="623"/>
      <c r="AP337" s="560"/>
      <c r="AQ337" s="560"/>
      <c r="AR337" s="560"/>
      <c r="AS337" s="560"/>
      <c r="AT337" s="560"/>
      <c r="AU337" s="560"/>
      <c r="AV337" s="560"/>
      <c r="AW337" s="624"/>
      <c r="AX337" s="560"/>
      <c r="AY337" s="560"/>
      <c r="AZ337" s="560"/>
      <c r="BA337" s="624"/>
      <c r="BB337" s="560"/>
      <c r="BC337" s="560"/>
      <c r="BD337" s="560"/>
      <c r="BE337" s="624"/>
      <c r="BF337" s="560"/>
      <c r="BG337" s="560"/>
      <c r="BH337" s="560"/>
      <c r="BI337" s="560"/>
      <c r="BJ337" s="560"/>
      <c r="BK337" s="560"/>
      <c r="BL337" s="560"/>
      <c r="BM337" s="560"/>
      <c r="BN337" s="560"/>
      <c r="BO337" s="686"/>
    </row>
    <row r="338" spans="32:67" ht="20.25" customHeight="1">
      <c r="AF338" s="686"/>
      <c r="AG338" s="560"/>
      <c r="AH338" s="560"/>
      <c r="AI338" s="622"/>
      <c r="AJ338" s="560"/>
      <c r="AK338" s="560"/>
      <c r="AL338" s="560"/>
      <c r="AM338" s="623"/>
      <c r="AN338" s="267"/>
      <c r="AO338" s="623"/>
      <c r="AP338" s="560"/>
      <c r="AQ338" s="560"/>
      <c r="AR338" s="560"/>
      <c r="AS338" s="560"/>
      <c r="AT338" s="560"/>
      <c r="AU338" s="560"/>
      <c r="AV338" s="560"/>
      <c r="AW338" s="624"/>
      <c r="AX338" s="560"/>
      <c r="AY338" s="560"/>
      <c r="AZ338" s="560"/>
      <c r="BA338" s="624"/>
      <c r="BB338" s="560"/>
      <c r="BC338" s="560"/>
      <c r="BD338" s="560"/>
      <c r="BE338" s="624"/>
      <c r="BF338" s="560"/>
      <c r="BG338" s="560"/>
      <c r="BH338" s="560"/>
      <c r="BI338" s="560"/>
      <c r="BJ338" s="560"/>
      <c r="BK338" s="560"/>
      <c r="BL338" s="560"/>
      <c r="BM338" s="560"/>
      <c r="BN338" s="560"/>
      <c r="BO338" s="686"/>
    </row>
    <row r="339" spans="32:67" ht="20.25" customHeight="1">
      <c r="AF339" s="686"/>
      <c r="AG339" s="560"/>
      <c r="AH339" s="560"/>
      <c r="AI339" s="622"/>
      <c r="AJ339" s="560"/>
      <c r="AK339" s="560"/>
      <c r="AL339" s="560"/>
      <c r="AM339" s="623"/>
      <c r="AN339" s="267"/>
      <c r="AO339" s="623"/>
      <c r="AP339" s="560"/>
      <c r="AQ339" s="560"/>
      <c r="AR339" s="560"/>
      <c r="AS339" s="560"/>
      <c r="AT339" s="560"/>
      <c r="AU339" s="560"/>
      <c r="AV339" s="560"/>
      <c r="AW339" s="624"/>
      <c r="AX339" s="560"/>
      <c r="AY339" s="560"/>
      <c r="AZ339" s="560"/>
      <c r="BA339" s="624"/>
      <c r="BB339" s="560"/>
      <c r="BC339" s="560"/>
      <c r="BD339" s="560"/>
      <c r="BE339" s="624"/>
      <c r="BF339" s="560"/>
      <c r="BG339" s="560"/>
      <c r="BH339" s="560"/>
      <c r="BI339" s="560"/>
      <c r="BJ339" s="560"/>
      <c r="BK339" s="560"/>
      <c r="BL339" s="560"/>
      <c r="BM339" s="560"/>
      <c r="BN339" s="560"/>
      <c r="BO339" s="686"/>
    </row>
    <row r="340" spans="32:67" ht="20.25" customHeight="1">
      <c r="AF340" s="686"/>
      <c r="AG340" s="560"/>
      <c r="AH340" s="560"/>
      <c r="AI340" s="622"/>
      <c r="AJ340" s="560"/>
      <c r="AK340" s="560"/>
      <c r="AL340" s="560"/>
      <c r="AM340" s="623"/>
      <c r="AN340" s="267"/>
      <c r="AO340" s="623"/>
      <c r="AP340" s="560"/>
      <c r="AQ340" s="560"/>
      <c r="AR340" s="560"/>
      <c r="AS340" s="560"/>
      <c r="AT340" s="560"/>
      <c r="AU340" s="560"/>
      <c r="AV340" s="560"/>
      <c r="AW340" s="624"/>
      <c r="AX340" s="560"/>
      <c r="AY340" s="560"/>
      <c r="AZ340" s="560"/>
      <c r="BA340" s="624"/>
      <c r="BB340" s="560"/>
      <c r="BC340" s="560"/>
      <c r="BD340" s="560"/>
      <c r="BE340" s="624"/>
      <c r="BF340" s="560"/>
      <c r="BG340" s="560"/>
      <c r="BH340" s="560"/>
      <c r="BI340" s="560"/>
      <c r="BJ340" s="560"/>
      <c r="BK340" s="560"/>
      <c r="BL340" s="560"/>
      <c r="BM340" s="560"/>
      <c r="BN340" s="560"/>
      <c r="BO340" s="686"/>
    </row>
    <row r="341" spans="32:67" ht="20.25" customHeight="1">
      <c r="AF341" s="686"/>
      <c r="AG341" s="560"/>
      <c r="AH341" s="560"/>
      <c r="AI341" s="622"/>
      <c r="AJ341" s="560"/>
      <c r="AK341" s="560"/>
      <c r="AL341" s="560"/>
      <c r="AM341" s="623"/>
      <c r="AN341" s="267"/>
      <c r="AO341" s="623"/>
      <c r="AP341" s="560"/>
      <c r="AQ341" s="560"/>
      <c r="AR341" s="560"/>
      <c r="AS341" s="560"/>
      <c r="AT341" s="560"/>
      <c r="AU341" s="560"/>
      <c r="AV341" s="560"/>
      <c r="AW341" s="624"/>
      <c r="AX341" s="560"/>
      <c r="AY341" s="560"/>
      <c r="AZ341" s="560"/>
      <c r="BA341" s="624"/>
      <c r="BB341" s="560"/>
      <c r="BC341" s="560"/>
      <c r="BD341" s="560"/>
      <c r="BE341" s="624"/>
      <c r="BF341" s="560"/>
      <c r="BG341" s="560"/>
      <c r="BH341" s="560"/>
      <c r="BI341" s="560"/>
      <c r="BJ341" s="560"/>
      <c r="BK341" s="560"/>
      <c r="BL341" s="560"/>
      <c r="BM341" s="560"/>
      <c r="BN341" s="560"/>
      <c r="BO341" s="686"/>
    </row>
    <row r="342" spans="32:67" ht="20.25" customHeight="1">
      <c r="AF342" s="686"/>
      <c r="AG342" s="560"/>
      <c r="AH342" s="560"/>
      <c r="AI342" s="622"/>
      <c r="AJ342" s="560"/>
      <c r="AK342" s="560"/>
      <c r="AL342" s="560"/>
      <c r="AM342" s="623"/>
      <c r="AN342" s="267"/>
      <c r="AO342" s="623"/>
      <c r="AP342" s="560"/>
      <c r="AQ342" s="560"/>
      <c r="AR342" s="560"/>
      <c r="AS342" s="560"/>
      <c r="AT342" s="560"/>
      <c r="AU342" s="560"/>
      <c r="AV342" s="560"/>
      <c r="AW342" s="624"/>
      <c r="AX342" s="560"/>
      <c r="AY342" s="560"/>
      <c r="AZ342" s="560"/>
      <c r="BA342" s="624"/>
      <c r="BB342" s="560"/>
      <c r="BC342" s="560"/>
      <c r="BD342" s="560"/>
      <c r="BE342" s="624"/>
      <c r="BF342" s="560"/>
      <c r="BG342" s="560"/>
      <c r="BH342" s="560"/>
      <c r="BI342" s="560"/>
      <c r="BJ342" s="560"/>
      <c r="BK342" s="560"/>
      <c r="BL342" s="560"/>
      <c r="BM342" s="560"/>
      <c r="BN342" s="560"/>
      <c r="BO342" s="686"/>
    </row>
    <row r="343" spans="32:67" ht="20.25" customHeight="1">
      <c r="AF343" s="686"/>
      <c r="AG343" s="560"/>
      <c r="AH343" s="560"/>
      <c r="AI343" s="622"/>
      <c r="AJ343" s="560"/>
      <c r="AK343" s="560"/>
      <c r="AL343" s="560"/>
      <c r="AM343" s="623"/>
      <c r="AN343" s="267"/>
      <c r="AO343" s="623"/>
      <c r="AP343" s="560"/>
      <c r="AQ343" s="560"/>
      <c r="AR343" s="560"/>
      <c r="AS343" s="560"/>
      <c r="AT343" s="560"/>
      <c r="AU343" s="560"/>
      <c r="AV343" s="560"/>
      <c r="AW343" s="624"/>
      <c r="AX343" s="560"/>
      <c r="AY343" s="560"/>
      <c r="AZ343" s="560"/>
      <c r="BA343" s="624"/>
      <c r="BB343" s="560"/>
      <c r="BC343" s="560"/>
      <c r="BD343" s="560"/>
      <c r="BE343" s="624"/>
      <c r="BF343" s="560"/>
      <c r="BG343" s="560"/>
      <c r="BH343" s="560"/>
      <c r="BI343" s="560"/>
      <c r="BJ343" s="560"/>
      <c r="BK343" s="560"/>
      <c r="BL343" s="560"/>
      <c r="BM343" s="560"/>
      <c r="BN343" s="560"/>
      <c r="BO343" s="686"/>
    </row>
    <row r="344" spans="32:67" ht="20.25" customHeight="1">
      <c r="AF344" s="686"/>
      <c r="AG344" s="560"/>
      <c r="AH344" s="560"/>
      <c r="AI344" s="622"/>
      <c r="AJ344" s="560"/>
      <c r="AK344" s="560"/>
      <c r="AL344" s="560"/>
      <c r="AM344" s="623"/>
      <c r="AN344" s="267"/>
      <c r="AO344" s="623"/>
      <c r="AP344" s="560"/>
      <c r="AQ344" s="560"/>
      <c r="AR344" s="560"/>
      <c r="AS344" s="560"/>
      <c r="AT344" s="560"/>
      <c r="AU344" s="560"/>
      <c r="AV344" s="560"/>
      <c r="AW344" s="624"/>
      <c r="AX344" s="560"/>
      <c r="AY344" s="560"/>
      <c r="AZ344" s="560"/>
      <c r="BA344" s="624"/>
      <c r="BB344" s="560"/>
      <c r="BC344" s="560"/>
      <c r="BD344" s="560"/>
      <c r="BE344" s="624"/>
      <c r="BF344" s="560"/>
      <c r="BG344" s="560"/>
      <c r="BH344" s="560"/>
      <c r="BI344" s="560"/>
      <c r="BJ344" s="560"/>
      <c r="BK344" s="560"/>
      <c r="BL344" s="560"/>
      <c r="BM344" s="560"/>
      <c r="BN344" s="560"/>
      <c r="BO344" s="686"/>
    </row>
    <row r="345" spans="32:67" ht="20.25" customHeight="1">
      <c r="AF345" s="686"/>
      <c r="AG345" s="560"/>
      <c r="AH345" s="560"/>
      <c r="AI345" s="622"/>
      <c r="AJ345" s="560"/>
      <c r="AK345" s="560"/>
      <c r="AL345" s="560"/>
      <c r="AM345" s="623"/>
      <c r="AN345" s="267"/>
      <c r="AO345" s="623"/>
      <c r="AP345" s="560"/>
      <c r="AQ345" s="560"/>
      <c r="AR345" s="560"/>
      <c r="AS345" s="560"/>
      <c r="AT345" s="560"/>
      <c r="AU345" s="560"/>
      <c r="AV345" s="560"/>
      <c r="AW345" s="624"/>
      <c r="AX345" s="560"/>
      <c r="AY345" s="560"/>
      <c r="AZ345" s="560"/>
      <c r="BA345" s="624"/>
      <c r="BB345" s="560"/>
      <c r="BC345" s="560"/>
      <c r="BD345" s="560"/>
      <c r="BE345" s="624"/>
      <c r="BF345" s="560"/>
      <c r="BG345" s="560"/>
      <c r="BH345" s="560"/>
      <c r="BI345" s="560"/>
      <c r="BJ345" s="560"/>
      <c r="BK345" s="560"/>
      <c r="BL345" s="560"/>
      <c r="BM345" s="560"/>
      <c r="BN345" s="560"/>
      <c r="BO345" s="686"/>
    </row>
    <row r="346" spans="32:67" ht="20.25" customHeight="1">
      <c r="AF346" s="686"/>
      <c r="AG346" s="560"/>
      <c r="AH346" s="560"/>
      <c r="AI346" s="622"/>
      <c r="AJ346" s="560"/>
      <c r="AK346" s="560"/>
      <c r="AL346" s="560"/>
      <c r="AM346" s="623"/>
      <c r="AN346" s="267"/>
      <c r="AO346" s="623"/>
      <c r="AP346" s="560"/>
      <c r="AQ346" s="560"/>
      <c r="AR346" s="560"/>
      <c r="AS346" s="560"/>
      <c r="AT346" s="560"/>
      <c r="AU346" s="560"/>
      <c r="AV346" s="560"/>
      <c r="AW346" s="624"/>
      <c r="AX346" s="560"/>
      <c r="AY346" s="560"/>
      <c r="AZ346" s="560"/>
      <c r="BA346" s="624"/>
      <c r="BB346" s="560"/>
      <c r="BC346" s="560"/>
      <c r="BD346" s="560"/>
      <c r="BE346" s="624"/>
      <c r="BF346" s="560"/>
      <c r="BG346" s="560"/>
      <c r="BH346" s="560"/>
      <c r="BI346" s="560"/>
      <c r="BJ346" s="560"/>
      <c r="BK346" s="560"/>
      <c r="BL346" s="560"/>
      <c r="BM346" s="560"/>
      <c r="BN346" s="560"/>
      <c r="BO346" s="686"/>
    </row>
    <row r="347" spans="32:67" ht="20.25" customHeight="1">
      <c r="AF347" s="686"/>
      <c r="AG347" s="560"/>
      <c r="AH347" s="560"/>
      <c r="AI347" s="622"/>
      <c r="AJ347" s="560"/>
      <c r="AK347" s="560"/>
      <c r="AL347" s="560"/>
      <c r="AM347" s="623"/>
      <c r="AN347" s="267"/>
      <c r="AO347" s="623"/>
      <c r="AP347" s="560"/>
      <c r="AQ347" s="560"/>
      <c r="AR347" s="560"/>
      <c r="AS347" s="560"/>
      <c r="AT347" s="560"/>
      <c r="AU347" s="560"/>
      <c r="AV347" s="560"/>
      <c r="AW347" s="624"/>
      <c r="AX347" s="560"/>
      <c r="AY347" s="560"/>
      <c r="AZ347" s="560"/>
      <c r="BA347" s="624"/>
      <c r="BB347" s="560"/>
      <c r="BC347" s="560"/>
      <c r="BD347" s="560"/>
      <c r="BE347" s="624"/>
      <c r="BF347" s="560"/>
      <c r="BG347" s="560"/>
      <c r="BH347" s="560"/>
      <c r="BI347" s="560"/>
      <c r="BJ347" s="560"/>
      <c r="BK347" s="560"/>
      <c r="BL347" s="560"/>
      <c r="BM347" s="560"/>
      <c r="BN347" s="560"/>
      <c r="BO347" s="686"/>
    </row>
    <row r="348" spans="32:67" ht="20.25" customHeight="1">
      <c r="AF348" s="686"/>
      <c r="AG348" s="560"/>
      <c r="AH348" s="560"/>
      <c r="AI348" s="622"/>
      <c r="AJ348" s="560"/>
      <c r="AK348" s="560"/>
      <c r="AL348" s="560"/>
      <c r="AM348" s="623"/>
      <c r="AN348" s="267"/>
      <c r="AO348" s="623"/>
      <c r="AP348" s="560"/>
      <c r="AQ348" s="560"/>
      <c r="AR348" s="560"/>
      <c r="AS348" s="560"/>
      <c r="AT348" s="560"/>
      <c r="AU348" s="560"/>
      <c r="AV348" s="560"/>
      <c r="AW348" s="624"/>
      <c r="AX348" s="560"/>
      <c r="AY348" s="560"/>
      <c r="AZ348" s="560"/>
      <c r="BA348" s="624"/>
      <c r="BB348" s="560"/>
      <c r="BC348" s="560"/>
      <c r="BD348" s="560"/>
      <c r="BE348" s="624"/>
      <c r="BF348" s="560"/>
      <c r="BG348" s="560"/>
      <c r="BH348" s="560"/>
      <c r="BI348" s="560"/>
      <c r="BJ348" s="560"/>
      <c r="BK348" s="560"/>
      <c r="BL348" s="560"/>
      <c r="BM348" s="560"/>
      <c r="BN348" s="560"/>
      <c r="BO348" s="686"/>
    </row>
    <row r="349" spans="32:67" ht="20.25" customHeight="1">
      <c r="AF349" s="686"/>
      <c r="AG349" s="560"/>
      <c r="AH349" s="560"/>
      <c r="AI349" s="622"/>
      <c r="AJ349" s="560"/>
      <c r="AK349" s="560"/>
      <c r="AL349" s="560"/>
      <c r="AM349" s="623"/>
      <c r="AN349" s="267"/>
      <c r="AO349" s="623"/>
      <c r="AP349" s="560"/>
      <c r="AQ349" s="560"/>
      <c r="AR349" s="560"/>
      <c r="AS349" s="560"/>
      <c r="AT349" s="560"/>
      <c r="AU349" s="560"/>
      <c r="AV349" s="560"/>
      <c r="AW349" s="624"/>
      <c r="AX349" s="560"/>
      <c r="AY349" s="560"/>
      <c r="AZ349" s="560"/>
      <c r="BA349" s="624"/>
      <c r="BB349" s="560"/>
      <c r="BC349" s="560"/>
      <c r="BD349" s="560"/>
      <c r="BE349" s="624"/>
      <c r="BF349" s="560"/>
      <c r="BG349" s="560"/>
      <c r="BH349" s="560"/>
      <c r="BI349" s="560"/>
      <c r="BJ349" s="560"/>
      <c r="BK349" s="560"/>
      <c r="BL349" s="560"/>
      <c r="BM349" s="560"/>
      <c r="BN349" s="560"/>
      <c r="BO349" s="686"/>
    </row>
    <row r="350" spans="32:67" ht="20.25" customHeight="1">
      <c r="AF350" s="686"/>
      <c r="AG350" s="560"/>
      <c r="AH350" s="560"/>
      <c r="AI350" s="622"/>
      <c r="AJ350" s="560"/>
      <c r="AK350" s="560"/>
      <c r="AL350" s="560"/>
      <c r="AM350" s="623"/>
      <c r="AN350" s="267"/>
      <c r="AO350" s="623"/>
      <c r="AP350" s="560"/>
      <c r="AQ350" s="560"/>
      <c r="AR350" s="560"/>
      <c r="AS350" s="560"/>
      <c r="AT350" s="560"/>
      <c r="AU350" s="560"/>
      <c r="AV350" s="560"/>
      <c r="AW350" s="624"/>
      <c r="AX350" s="560"/>
      <c r="AY350" s="560"/>
      <c r="AZ350" s="560"/>
      <c r="BA350" s="624"/>
      <c r="BB350" s="560"/>
      <c r="BC350" s="560"/>
      <c r="BD350" s="560"/>
      <c r="BE350" s="624"/>
      <c r="BF350" s="560"/>
      <c r="BG350" s="560"/>
      <c r="BH350" s="560"/>
      <c r="BI350" s="560"/>
      <c r="BJ350" s="560"/>
      <c r="BK350" s="560"/>
      <c r="BL350" s="560"/>
      <c r="BM350" s="560"/>
      <c r="BN350" s="560"/>
      <c r="BO350" s="686"/>
    </row>
    <row r="351" spans="32:67" ht="20.25" customHeight="1">
      <c r="AF351" s="686"/>
      <c r="AG351" s="560"/>
      <c r="AH351" s="560"/>
      <c r="AI351" s="622"/>
      <c r="AJ351" s="560"/>
      <c r="AK351" s="560"/>
      <c r="AL351" s="560"/>
      <c r="AM351" s="623"/>
      <c r="AN351" s="267"/>
      <c r="AO351" s="623"/>
      <c r="AP351" s="560"/>
      <c r="AQ351" s="560"/>
      <c r="AR351" s="560"/>
      <c r="AS351" s="560"/>
      <c r="AT351" s="560"/>
      <c r="AU351" s="560"/>
      <c r="AV351" s="560"/>
      <c r="AW351" s="624"/>
      <c r="AX351" s="560"/>
      <c r="AY351" s="560"/>
      <c r="AZ351" s="560"/>
      <c r="BA351" s="624"/>
      <c r="BB351" s="560"/>
      <c r="BC351" s="560"/>
      <c r="BD351" s="560"/>
      <c r="BE351" s="624"/>
      <c r="BF351" s="560"/>
      <c r="BG351" s="560"/>
      <c r="BH351" s="560"/>
      <c r="BI351" s="560"/>
      <c r="BJ351" s="560"/>
      <c r="BK351" s="560"/>
      <c r="BL351" s="560"/>
      <c r="BM351" s="560"/>
      <c r="BN351" s="560"/>
      <c r="BO351" s="686"/>
    </row>
    <row r="352" spans="32:67" ht="20.25" customHeight="1">
      <c r="AF352" s="686"/>
      <c r="AG352" s="560"/>
      <c r="AH352" s="560"/>
      <c r="AI352" s="622"/>
      <c r="AJ352" s="560"/>
      <c r="AK352" s="560"/>
      <c r="AL352" s="560"/>
      <c r="AM352" s="623"/>
      <c r="AN352" s="267"/>
      <c r="AO352" s="623"/>
      <c r="AP352" s="560"/>
      <c r="AQ352" s="560"/>
      <c r="AR352" s="560"/>
      <c r="AS352" s="560"/>
      <c r="AT352" s="560"/>
      <c r="AU352" s="560"/>
      <c r="AV352" s="560"/>
      <c r="AW352" s="624"/>
      <c r="AX352" s="560"/>
      <c r="AY352" s="560"/>
      <c r="AZ352" s="560"/>
      <c r="BA352" s="624"/>
      <c r="BB352" s="560"/>
      <c r="BC352" s="560"/>
      <c r="BD352" s="560"/>
      <c r="BE352" s="624"/>
      <c r="BF352" s="560"/>
      <c r="BG352" s="560"/>
      <c r="BH352" s="560"/>
      <c r="BI352" s="560"/>
      <c r="BJ352" s="560"/>
      <c r="BK352" s="560"/>
      <c r="BL352" s="560"/>
      <c r="BM352" s="560"/>
      <c r="BN352" s="560"/>
      <c r="BO352" s="686"/>
    </row>
    <row r="353" spans="32:67" ht="20.25" customHeight="1">
      <c r="AF353" s="686"/>
      <c r="AG353" s="560"/>
      <c r="AH353" s="560"/>
      <c r="AI353" s="622"/>
      <c r="AJ353" s="560"/>
      <c r="AK353" s="560"/>
      <c r="AL353" s="560"/>
      <c r="AM353" s="623"/>
      <c r="AN353" s="267"/>
      <c r="AO353" s="623"/>
      <c r="AP353" s="560"/>
      <c r="AQ353" s="560"/>
      <c r="AR353" s="560"/>
      <c r="AS353" s="560"/>
      <c r="AT353" s="560"/>
      <c r="AU353" s="560"/>
      <c r="AV353" s="560"/>
      <c r="AW353" s="624"/>
      <c r="AX353" s="560"/>
      <c r="AY353" s="560"/>
      <c r="AZ353" s="560"/>
      <c r="BA353" s="624"/>
      <c r="BB353" s="560"/>
      <c r="BC353" s="560"/>
      <c r="BD353" s="560"/>
      <c r="BE353" s="624"/>
      <c r="BF353" s="560"/>
      <c r="BG353" s="560"/>
      <c r="BH353" s="560"/>
      <c r="BI353" s="560"/>
      <c r="BJ353" s="560"/>
      <c r="BK353" s="560"/>
      <c r="BL353" s="560"/>
      <c r="BM353" s="560"/>
      <c r="BN353" s="560"/>
      <c r="BO353" s="686"/>
    </row>
    <row r="354" spans="32:67" ht="20.25" customHeight="1">
      <c r="AF354" s="686"/>
      <c r="AG354" s="560"/>
      <c r="AH354" s="560"/>
      <c r="AI354" s="622"/>
      <c r="AJ354" s="560"/>
      <c r="AK354" s="560"/>
      <c r="AL354" s="560"/>
      <c r="AM354" s="623"/>
      <c r="AN354" s="267"/>
      <c r="AO354" s="623"/>
      <c r="AP354" s="560"/>
      <c r="AQ354" s="560"/>
      <c r="AR354" s="560"/>
      <c r="AS354" s="560"/>
      <c r="AT354" s="560"/>
      <c r="AU354" s="560"/>
      <c r="AV354" s="560"/>
      <c r="AW354" s="624"/>
      <c r="AX354" s="560"/>
      <c r="AY354" s="560"/>
      <c r="AZ354" s="560"/>
      <c r="BA354" s="624"/>
      <c r="BB354" s="560"/>
      <c r="BC354" s="560"/>
      <c r="BD354" s="560"/>
      <c r="BE354" s="624"/>
      <c r="BF354" s="560"/>
      <c r="BG354" s="560"/>
      <c r="BH354" s="560"/>
      <c r="BI354" s="560"/>
      <c r="BJ354" s="560"/>
      <c r="BK354" s="560"/>
      <c r="BL354" s="560"/>
      <c r="BM354" s="560"/>
      <c r="BN354" s="560"/>
      <c r="BO354" s="686"/>
    </row>
    <row r="355" spans="32:67" ht="20.25" customHeight="1">
      <c r="AF355" s="686"/>
      <c r="AG355" s="560"/>
      <c r="AH355" s="560"/>
      <c r="AI355" s="622"/>
      <c r="AJ355" s="560"/>
      <c r="AK355" s="560"/>
      <c r="AL355" s="560"/>
      <c r="AM355" s="623"/>
      <c r="AN355" s="267"/>
      <c r="AO355" s="623"/>
      <c r="AP355" s="560"/>
      <c r="AQ355" s="560"/>
      <c r="AR355" s="560"/>
      <c r="AS355" s="560"/>
      <c r="AT355" s="560"/>
      <c r="AU355" s="560"/>
      <c r="AV355" s="560"/>
      <c r="AW355" s="624"/>
      <c r="AX355" s="560"/>
      <c r="AY355" s="560"/>
      <c r="AZ355" s="560"/>
      <c r="BA355" s="624"/>
      <c r="BB355" s="560"/>
      <c r="BC355" s="560"/>
      <c r="BD355" s="560"/>
      <c r="BE355" s="624"/>
      <c r="BF355" s="560"/>
      <c r="BG355" s="560"/>
      <c r="BH355" s="560"/>
      <c r="BI355" s="560"/>
      <c r="BJ355" s="560"/>
      <c r="BK355" s="560"/>
      <c r="BL355" s="560"/>
      <c r="BM355" s="560"/>
      <c r="BN355" s="560"/>
      <c r="BO355" s="686"/>
    </row>
    <row r="356" spans="32:67" ht="20.25" customHeight="1">
      <c r="AF356" s="686"/>
      <c r="AG356" s="560"/>
      <c r="AH356" s="560"/>
      <c r="AI356" s="622"/>
      <c r="AJ356" s="560"/>
      <c r="AK356" s="560"/>
      <c r="AL356" s="560"/>
      <c r="AM356" s="623"/>
      <c r="AN356" s="267"/>
      <c r="AO356" s="623"/>
      <c r="AP356" s="560"/>
      <c r="AQ356" s="560"/>
      <c r="AR356" s="560"/>
      <c r="AS356" s="560"/>
      <c r="AT356" s="560"/>
      <c r="AU356" s="560"/>
      <c r="AV356" s="560"/>
      <c r="AW356" s="624"/>
      <c r="AX356" s="560"/>
      <c r="AY356" s="560"/>
      <c r="AZ356" s="560"/>
      <c r="BA356" s="624"/>
      <c r="BB356" s="560"/>
      <c r="BC356" s="560"/>
      <c r="BD356" s="560"/>
      <c r="BE356" s="624"/>
      <c r="BF356" s="560"/>
      <c r="BG356" s="560"/>
      <c r="BH356" s="560"/>
      <c r="BI356" s="560"/>
      <c r="BJ356" s="560"/>
      <c r="BK356" s="560"/>
      <c r="BL356" s="560"/>
      <c r="BM356" s="560"/>
      <c r="BN356" s="560"/>
      <c r="BO356" s="686"/>
    </row>
    <row r="357" spans="32:67" ht="20.25" customHeight="1">
      <c r="AF357" s="686"/>
      <c r="AG357" s="560"/>
      <c r="AH357" s="560"/>
      <c r="AI357" s="622"/>
      <c r="AJ357" s="560"/>
      <c r="AK357" s="560"/>
      <c r="AL357" s="560"/>
      <c r="AM357" s="623"/>
      <c r="AN357" s="267"/>
      <c r="AO357" s="623"/>
      <c r="AP357" s="560"/>
      <c r="AQ357" s="560"/>
      <c r="AR357" s="560"/>
      <c r="AS357" s="560"/>
      <c r="AT357" s="560"/>
      <c r="AU357" s="560"/>
      <c r="AV357" s="560"/>
      <c r="AW357" s="624"/>
      <c r="AX357" s="560"/>
      <c r="AY357" s="560"/>
      <c r="AZ357" s="560"/>
      <c r="BA357" s="624"/>
      <c r="BB357" s="560"/>
      <c r="BC357" s="560"/>
      <c r="BD357" s="560"/>
      <c r="BE357" s="624"/>
      <c r="BF357" s="560"/>
      <c r="BG357" s="560"/>
      <c r="BH357" s="560"/>
      <c r="BI357" s="560"/>
      <c r="BJ357" s="560"/>
      <c r="BK357" s="560"/>
      <c r="BL357" s="560"/>
      <c r="BM357" s="560"/>
      <c r="BN357" s="560"/>
      <c r="BO357" s="686"/>
    </row>
    <row r="358" spans="32:67" ht="20.25" customHeight="1">
      <c r="AF358" s="686"/>
      <c r="AG358" s="560"/>
      <c r="AH358" s="560"/>
      <c r="AI358" s="622"/>
      <c r="AJ358" s="560"/>
      <c r="AK358" s="560"/>
      <c r="AL358" s="560"/>
      <c r="AM358" s="623"/>
      <c r="AN358" s="267"/>
      <c r="AO358" s="623"/>
      <c r="AP358" s="560"/>
      <c r="AQ358" s="560"/>
      <c r="AR358" s="560"/>
      <c r="AS358" s="560"/>
      <c r="AT358" s="560"/>
      <c r="AU358" s="560"/>
      <c r="AV358" s="560"/>
      <c r="AW358" s="624"/>
      <c r="AX358" s="560"/>
      <c r="AY358" s="560"/>
      <c r="AZ358" s="560"/>
      <c r="BA358" s="624"/>
      <c r="BB358" s="560"/>
      <c r="BC358" s="560"/>
      <c r="BD358" s="560"/>
      <c r="BE358" s="624"/>
      <c r="BF358" s="560"/>
      <c r="BG358" s="560"/>
      <c r="BH358" s="560"/>
      <c r="BI358" s="560"/>
      <c r="BJ358" s="560"/>
      <c r="BK358" s="560"/>
      <c r="BL358" s="560"/>
      <c r="BM358" s="560"/>
      <c r="BN358" s="560"/>
      <c r="BO358" s="686"/>
    </row>
    <row r="359" spans="32:67" ht="20.25" customHeight="1">
      <c r="AF359" s="686"/>
      <c r="AG359" s="560"/>
      <c r="AH359" s="560"/>
      <c r="AI359" s="622"/>
      <c r="AJ359" s="560"/>
      <c r="AK359" s="560"/>
      <c r="AL359" s="560"/>
      <c r="AM359" s="623"/>
      <c r="AN359" s="267"/>
      <c r="AO359" s="623"/>
      <c r="AP359" s="560"/>
      <c r="AQ359" s="560"/>
      <c r="AR359" s="560"/>
      <c r="AS359" s="560"/>
      <c r="AT359" s="560"/>
      <c r="AU359" s="560"/>
      <c r="AV359" s="560"/>
      <c r="AW359" s="624"/>
      <c r="AX359" s="560"/>
      <c r="AY359" s="560"/>
      <c r="AZ359" s="560"/>
      <c r="BA359" s="624"/>
      <c r="BB359" s="560"/>
      <c r="BC359" s="560"/>
      <c r="BD359" s="560"/>
      <c r="BE359" s="624"/>
      <c r="BF359" s="560"/>
      <c r="BG359" s="560"/>
      <c r="BH359" s="560"/>
      <c r="BI359" s="560"/>
      <c r="BJ359" s="560"/>
      <c r="BK359" s="560"/>
      <c r="BL359" s="560"/>
      <c r="BM359" s="560"/>
      <c r="BN359" s="560"/>
      <c r="BO359" s="686"/>
    </row>
    <row r="360" spans="32:67" ht="20.25" customHeight="1">
      <c r="AF360" s="686"/>
      <c r="AG360" s="560"/>
      <c r="AH360" s="560"/>
      <c r="AI360" s="622"/>
      <c r="AJ360" s="560"/>
      <c r="AK360" s="560"/>
      <c r="AL360" s="560"/>
      <c r="AM360" s="623"/>
      <c r="AN360" s="267"/>
      <c r="AO360" s="623"/>
      <c r="AP360" s="560"/>
      <c r="AQ360" s="560"/>
      <c r="AR360" s="560"/>
      <c r="AS360" s="560"/>
      <c r="AT360" s="560"/>
      <c r="AU360" s="560"/>
      <c r="AV360" s="560"/>
      <c r="AW360" s="624"/>
      <c r="AX360" s="560"/>
      <c r="AY360" s="560"/>
      <c r="AZ360" s="560"/>
      <c r="BA360" s="624"/>
      <c r="BB360" s="560"/>
      <c r="BC360" s="560"/>
      <c r="BD360" s="560"/>
      <c r="BE360" s="624"/>
      <c r="BF360" s="560"/>
      <c r="BG360" s="560"/>
      <c r="BH360" s="560"/>
      <c r="BI360" s="560"/>
      <c r="BJ360" s="560"/>
      <c r="BK360" s="560"/>
      <c r="BL360" s="560"/>
      <c r="BM360" s="560"/>
      <c r="BN360" s="560"/>
      <c r="BO360" s="686"/>
    </row>
    <row r="361" spans="32:67" ht="20.25" customHeight="1">
      <c r="AF361" s="686"/>
      <c r="AG361" s="560"/>
      <c r="AH361" s="560"/>
      <c r="AI361" s="622"/>
      <c r="AJ361" s="560"/>
      <c r="AK361" s="560"/>
      <c r="AL361" s="560"/>
      <c r="AM361" s="623"/>
      <c r="AN361" s="267"/>
      <c r="AO361" s="623"/>
      <c r="AP361" s="560"/>
      <c r="AQ361" s="560"/>
      <c r="AR361" s="560"/>
      <c r="AS361" s="560"/>
      <c r="AT361" s="560"/>
      <c r="AU361" s="560"/>
      <c r="AV361" s="560"/>
      <c r="AW361" s="624"/>
      <c r="AX361" s="560"/>
      <c r="AY361" s="560"/>
      <c r="AZ361" s="560"/>
      <c r="BA361" s="624"/>
      <c r="BB361" s="560"/>
      <c r="BC361" s="560"/>
      <c r="BD361" s="560"/>
      <c r="BE361" s="624"/>
      <c r="BF361" s="560"/>
      <c r="BG361" s="560"/>
      <c r="BH361" s="560"/>
      <c r="BI361" s="560"/>
      <c r="BJ361" s="560"/>
      <c r="BK361" s="560"/>
      <c r="BL361" s="560"/>
      <c r="BM361" s="560"/>
      <c r="BN361" s="560"/>
      <c r="BO361" s="686"/>
    </row>
    <row r="362" spans="32:67" ht="20.25" customHeight="1">
      <c r="AF362" s="686"/>
      <c r="AG362" s="560"/>
      <c r="AH362" s="560"/>
      <c r="AI362" s="622"/>
      <c r="AJ362" s="560"/>
      <c r="AK362" s="560"/>
      <c r="AL362" s="560"/>
      <c r="AM362" s="623"/>
      <c r="AN362" s="267"/>
      <c r="AO362" s="623"/>
      <c r="AP362" s="560"/>
      <c r="AQ362" s="560"/>
      <c r="AR362" s="560"/>
      <c r="AS362" s="560"/>
      <c r="AT362" s="560"/>
      <c r="AU362" s="560"/>
      <c r="AV362" s="560"/>
      <c r="AW362" s="624"/>
      <c r="AX362" s="560"/>
      <c r="AY362" s="560"/>
      <c r="AZ362" s="560"/>
      <c r="BA362" s="624"/>
      <c r="BB362" s="560"/>
      <c r="BC362" s="560"/>
      <c r="BD362" s="560"/>
      <c r="BE362" s="624"/>
      <c r="BF362" s="560"/>
      <c r="BG362" s="560"/>
      <c r="BH362" s="560"/>
      <c r="BI362" s="560"/>
      <c r="BJ362" s="560"/>
      <c r="BK362" s="560"/>
      <c r="BL362" s="560"/>
      <c r="BM362" s="560"/>
      <c r="BN362" s="560"/>
      <c r="BO362" s="686"/>
    </row>
    <row r="363" spans="32:67" ht="20.25" customHeight="1">
      <c r="AF363" s="686"/>
      <c r="AG363" s="560"/>
      <c r="AH363" s="560"/>
      <c r="AI363" s="622"/>
      <c r="AJ363" s="560"/>
      <c r="AK363" s="560"/>
      <c r="AL363" s="560"/>
      <c r="AM363" s="623"/>
      <c r="AN363" s="267"/>
      <c r="AO363" s="623"/>
      <c r="AP363" s="560"/>
      <c r="AQ363" s="560"/>
      <c r="AR363" s="560"/>
      <c r="AS363" s="560"/>
      <c r="AT363" s="560"/>
      <c r="AU363" s="560"/>
      <c r="AV363" s="560"/>
      <c r="AW363" s="624"/>
      <c r="AX363" s="560"/>
      <c r="AY363" s="560"/>
      <c r="AZ363" s="560"/>
      <c r="BA363" s="624"/>
      <c r="BB363" s="560"/>
      <c r="BC363" s="560"/>
      <c r="BD363" s="560"/>
      <c r="BE363" s="624"/>
      <c r="BF363" s="560"/>
      <c r="BG363" s="560"/>
      <c r="BH363" s="560"/>
      <c r="BI363" s="560"/>
      <c r="BJ363" s="560"/>
      <c r="BK363" s="560"/>
      <c r="BL363" s="560"/>
      <c r="BM363" s="560"/>
      <c r="BN363" s="560"/>
      <c r="BO363" s="686"/>
    </row>
    <row r="364" spans="32:67" ht="20.25" customHeight="1">
      <c r="AF364" s="686"/>
      <c r="AG364" s="560"/>
      <c r="AH364" s="560"/>
      <c r="AI364" s="622"/>
      <c r="AJ364" s="560"/>
      <c r="AK364" s="560"/>
      <c r="AL364" s="560"/>
      <c r="AM364" s="623"/>
      <c r="AN364" s="267"/>
      <c r="AO364" s="623"/>
      <c r="AP364" s="560"/>
      <c r="AQ364" s="560"/>
      <c r="AR364" s="560"/>
      <c r="AS364" s="560"/>
      <c r="AT364" s="560"/>
      <c r="AU364" s="560"/>
      <c r="AV364" s="560"/>
      <c r="AW364" s="624"/>
      <c r="AX364" s="560"/>
      <c r="AY364" s="560"/>
      <c r="AZ364" s="560"/>
      <c r="BA364" s="624"/>
      <c r="BB364" s="560"/>
      <c r="BC364" s="560"/>
      <c r="BD364" s="560"/>
      <c r="BE364" s="624"/>
      <c r="BF364" s="560"/>
      <c r="BG364" s="560"/>
      <c r="BH364" s="560"/>
      <c r="BI364" s="560"/>
      <c r="BJ364" s="560"/>
      <c r="BK364" s="560"/>
      <c r="BL364" s="560"/>
      <c r="BM364" s="560"/>
      <c r="BN364" s="560"/>
      <c r="BO364" s="686"/>
    </row>
    <row r="365" spans="32:67" ht="20.25" customHeight="1">
      <c r="AF365" s="686"/>
      <c r="AG365" s="560"/>
      <c r="AH365" s="560"/>
      <c r="AI365" s="622"/>
      <c r="AJ365" s="560"/>
      <c r="AK365" s="560"/>
      <c r="AL365" s="560"/>
      <c r="AM365" s="623"/>
      <c r="AN365" s="267"/>
      <c r="AO365" s="623"/>
      <c r="AP365" s="560"/>
      <c r="AQ365" s="560"/>
      <c r="AR365" s="560"/>
      <c r="AS365" s="560"/>
      <c r="AT365" s="560"/>
      <c r="AU365" s="560"/>
      <c r="AV365" s="560"/>
      <c r="AW365" s="624"/>
      <c r="AX365" s="560"/>
      <c r="AY365" s="560"/>
      <c r="AZ365" s="560"/>
      <c r="BA365" s="624"/>
      <c r="BB365" s="560"/>
      <c r="BC365" s="560"/>
      <c r="BD365" s="560"/>
      <c r="BE365" s="624"/>
      <c r="BF365" s="560"/>
      <c r="BG365" s="560"/>
      <c r="BH365" s="560"/>
      <c r="BI365" s="560"/>
      <c r="BJ365" s="560"/>
      <c r="BK365" s="560"/>
      <c r="BL365" s="560"/>
      <c r="BM365" s="560"/>
      <c r="BN365" s="560"/>
      <c r="BO365" s="686"/>
    </row>
    <row r="366" spans="32:67" ht="20.25" customHeight="1">
      <c r="AF366" s="686"/>
      <c r="AG366" s="560"/>
      <c r="AH366" s="560"/>
      <c r="AI366" s="622"/>
      <c r="AJ366" s="560"/>
      <c r="AK366" s="560"/>
      <c r="AL366" s="560"/>
      <c r="AM366" s="623"/>
      <c r="AN366" s="267"/>
      <c r="AO366" s="623"/>
      <c r="AP366" s="560"/>
      <c r="AQ366" s="560"/>
      <c r="AR366" s="560"/>
      <c r="AS366" s="560"/>
      <c r="AT366" s="560"/>
      <c r="AU366" s="560"/>
      <c r="AV366" s="560"/>
      <c r="AW366" s="624"/>
      <c r="AX366" s="560"/>
      <c r="AY366" s="560"/>
      <c r="AZ366" s="560"/>
      <c r="BA366" s="624"/>
      <c r="BB366" s="560"/>
      <c r="BC366" s="560"/>
      <c r="BD366" s="560"/>
      <c r="BE366" s="624"/>
      <c r="BF366" s="560"/>
      <c r="BG366" s="560"/>
      <c r="BH366" s="560"/>
      <c r="BI366" s="560"/>
      <c r="BJ366" s="560"/>
      <c r="BK366" s="560"/>
      <c r="BL366" s="560"/>
      <c r="BM366" s="560"/>
      <c r="BN366" s="560"/>
      <c r="BO366" s="686"/>
    </row>
    <row r="367" spans="32:67" ht="20.25" customHeight="1">
      <c r="AF367" s="686"/>
      <c r="AG367" s="560"/>
      <c r="AH367" s="560"/>
      <c r="AI367" s="622"/>
      <c r="AJ367" s="560"/>
      <c r="AK367" s="560"/>
      <c r="AL367" s="560"/>
      <c r="AM367" s="623"/>
      <c r="AN367" s="267"/>
      <c r="AO367" s="623"/>
      <c r="AP367" s="560"/>
      <c r="AQ367" s="560"/>
      <c r="AR367" s="560"/>
      <c r="AS367" s="560"/>
      <c r="AT367" s="560"/>
      <c r="AU367" s="560"/>
      <c r="AV367" s="560"/>
      <c r="AW367" s="624"/>
      <c r="AX367" s="560"/>
      <c r="AY367" s="560"/>
      <c r="AZ367" s="560"/>
      <c r="BA367" s="624"/>
      <c r="BB367" s="560"/>
      <c r="BC367" s="560"/>
      <c r="BD367" s="560"/>
      <c r="BE367" s="624"/>
      <c r="BF367" s="560"/>
      <c r="BG367" s="560"/>
      <c r="BH367" s="560"/>
      <c r="BI367" s="560"/>
      <c r="BJ367" s="560"/>
      <c r="BK367" s="560"/>
      <c r="BL367" s="560"/>
      <c r="BM367" s="560"/>
      <c r="BN367" s="560"/>
      <c r="BO367" s="686"/>
    </row>
    <row r="368" spans="32:67" ht="20.25" customHeight="1">
      <c r="AF368" s="686"/>
      <c r="AG368" s="560"/>
      <c r="AH368" s="560"/>
      <c r="AI368" s="622"/>
      <c r="AJ368" s="560"/>
      <c r="AK368" s="560"/>
      <c r="AL368" s="560"/>
      <c r="AM368" s="623"/>
      <c r="AN368" s="267"/>
      <c r="AO368" s="623"/>
      <c r="AP368" s="560"/>
      <c r="AQ368" s="560"/>
      <c r="AR368" s="560"/>
      <c r="AS368" s="560"/>
      <c r="AT368" s="560"/>
      <c r="AU368" s="560"/>
      <c r="AV368" s="560"/>
      <c r="AW368" s="624"/>
      <c r="AX368" s="560"/>
      <c r="AY368" s="560"/>
      <c r="AZ368" s="560"/>
      <c r="BA368" s="624"/>
      <c r="BB368" s="560"/>
      <c r="BC368" s="560"/>
      <c r="BD368" s="560"/>
      <c r="BE368" s="624"/>
      <c r="BF368" s="560"/>
      <c r="BG368" s="560"/>
      <c r="BH368" s="560"/>
      <c r="BI368" s="560"/>
      <c r="BJ368" s="560"/>
      <c r="BK368" s="560"/>
      <c r="BL368" s="560"/>
      <c r="BM368" s="560"/>
      <c r="BN368" s="560"/>
      <c r="BO368" s="686"/>
    </row>
    <row r="369" spans="32:67" ht="20.25" customHeight="1">
      <c r="AF369" s="686"/>
      <c r="AG369" s="560"/>
      <c r="AH369" s="560"/>
      <c r="AI369" s="622"/>
      <c r="AJ369" s="560"/>
      <c r="AK369" s="560"/>
      <c r="AL369" s="560"/>
      <c r="AM369" s="623"/>
      <c r="AN369" s="267"/>
      <c r="AO369" s="623"/>
      <c r="AP369" s="560"/>
      <c r="AQ369" s="560"/>
      <c r="AR369" s="560"/>
      <c r="AS369" s="560"/>
      <c r="AT369" s="560"/>
      <c r="AU369" s="560"/>
      <c r="AV369" s="560"/>
      <c r="AW369" s="624"/>
      <c r="AX369" s="560"/>
      <c r="AY369" s="560"/>
      <c r="AZ369" s="560"/>
      <c r="BA369" s="624"/>
      <c r="BB369" s="560"/>
      <c r="BC369" s="560"/>
      <c r="BD369" s="560"/>
      <c r="BE369" s="624"/>
      <c r="BF369" s="560"/>
      <c r="BG369" s="560"/>
      <c r="BH369" s="560"/>
      <c r="BI369" s="560"/>
      <c r="BJ369" s="560"/>
      <c r="BK369" s="560"/>
      <c r="BL369" s="560"/>
      <c r="BM369" s="560"/>
      <c r="BN369" s="560"/>
      <c r="BO369" s="686"/>
    </row>
    <row r="370" spans="32:67" ht="20.25" customHeight="1">
      <c r="AF370" s="686"/>
      <c r="AG370" s="560"/>
      <c r="AH370" s="560"/>
      <c r="AI370" s="622"/>
      <c r="AJ370" s="560"/>
      <c r="AK370" s="560"/>
      <c r="AL370" s="560"/>
      <c r="AM370" s="623"/>
      <c r="AN370" s="267"/>
      <c r="AO370" s="623"/>
      <c r="AP370" s="560"/>
      <c r="AQ370" s="560"/>
      <c r="AR370" s="560"/>
      <c r="AS370" s="560"/>
      <c r="AT370" s="560"/>
      <c r="AU370" s="560"/>
      <c r="AV370" s="560"/>
      <c r="AW370" s="624"/>
      <c r="AX370" s="560"/>
      <c r="AY370" s="560"/>
      <c r="AZ370" s="560"/>
      <c r="BA370" s="624"/>
      <c r="BB370" s="560"/>
      <c r="BC370" s="560"/>
      <c r="BD370" s="560"/>
      <c r="BE370" s="624"/>
      <c r="BF370" s="560"/>
      <c r="BG370" s="560"/>
      <c r="BH370" s="560"/>
      <c r="BI370" s="560"/>
      <c r="BJ370" s="560"/>
      <c r="BK370" s="560"/>
      <c r="BL370" s="560"/>
      <c r="BM370" s="560"/>
      <c r="BN370" s="560"/>
      <c r="BO370" s="686"/>
    </row>
    <row r="371" spans="32:67" ht="20.25" customHeight="1">
      <c r="AF371" s="686"/>
      <c r="AG371" s="560"/>
      <c r="AH371" s="560"/>
      <c r="AI371" s="622"/>
      <c r="AJ371" s="560"/>
      <c r="AK371" s="560"/>
      <c r="AL371" s="560"/>
      <c r="AM371" s="623"/>
      <c r="AN371" s="267"/>
      <c r="AO371" s="623"/>
      <c r="AP371" s="560"/>
      <c r="AQ371" s="560"/>
      <c r="AR371" s="560"/>
      <c r="AS371" s="560"/>
      <c r="AT371" s="560"/>
      <c r="AU371" s="560"/>
      <c r="AV371" s="560"/>
      <c r="AW371" s="624"/>
      <c r="AX371" s="560"/>
      <c r="AY371" s="560"/>
      <c r="AZ371" s="560"/>
      <c r="BA371" s="624"/>
      <c r="BB371" s="560"/>
      <c r="BC371" s="560"/>
      <c r="BD371" s="560"/>
      <c r="BE371" s="624"/>
      <c r="BF371" s="560"/>
      <c r="BG371" s="560"/>
      <c r="BH371" s="560"/>
      <c r="BI371" s="560"/>
      <c r="BJ371" s="560"/>
      <c r="BK371" s="560"/>
      <c r="BL371" s="560"/>
      <c r="BM371" s="560"/>
      <c r="BN371" s="560"/>
      <c r="BO371" s="686"/>
    </row>
    <row r="372" spans="32:67" ht="20.25" customHeight="1">
      <c r="AF372" s="686"/>
      <c r="AG372" s="560"/>
      <c r="AH372" s="560"/>
      <c r="AI372" s="622"/>
      <c r="AJ372" s="560"/>
      <c r="AK372" s="560"/>
      <c r="AL372" s="560"/>
      <c r="AM372" s="623"/>
      <c r="AN372" s="267"/>
      <c r="AO372" s="623"/>
      <c r="AP372" s="560"/>
      <c r="AQ372" s="560"/>
      <c r="AR372" s="560"/>
      <c r="AS372" s="560"/>
      <c r="AT372" s="560"/>
      <c r="AU372" s="560"/>
      <c r="AV372" s="560"/>
      <c r="AW372" s="624"/>
      <c r="AX372" s="560"/>
      <c r="AY372" s="560"/>
      <c r="AZ372" s="560"/>
      <c r="BA372" s="624"/>
      <c r="BB372" s="560"/>
      <c r="BC372" s="560"/>
      <c r="BD372" s="560"/>
      <c r="BE372" s="624"/>
      <c r="BF372" s="560"/>
      <c r="BG372" s="560"/>
      <c r="BH372" s="560"/>
      <c r="BI372" s="560"/>
      <c r="BJ372" s="560"/>
      <c r="BK372" s="560"/>
      <c r="BL372" s="560"/>
      <c r="BM372" s="560"/>
      <c r="BN372" s="560"/>
      <c r="BO372" s="686"/>
    </row>
    <row r="373" spans="32:67" ht="20.25" customHeight="1">
      <c r="AF373" s="686"/>
      <c r="AG373" s="560"/>
      <c r="AH373" s="560"/>
      <c r="AI373" s="622"/>
      <c r="AJ373" s="560"/>
      <c r="AK373" s="560"/>
      <c r="AL373" s="560"/>
      <c r="AM373" s="623"/>
      <c r="AN373" s="267"/>
      <c r="AO373" s="623"/>
      <c r="AP373" s="560"/>
      <c r="AQ373" s="560"/>
      <c r="AR373" s="560"/>
      <c r="AS373" s="560"/>
      <c r="AT373" s="560"/>
      <c r="AU373" s="560"/>
      <c r="AV373" s="560"/>
      <c r="AW373" s="624"/>
      <c r="AX373" s="560"/>
      <c r="AY373" s="560"/>
      <c r="AZ373" s="560"/>
      <c r="BA373" s="624"/>
      <c r="BB373" s="560"/>
      <c r="BC373" s="560"/>
      <c r="BD373" s="560"/>
      <c r="BE373" s="624"/>
      <c r="BF373" s="560"/>
      <c r="BG373" s="560"/>
      <c r="BH373" s="560"/>
      <c r="BI373" s="560"/>
      <c r="BJ373" s="560"/>
      <c r="BK373" s="560"/>
      <c r="BL373" s="560"/>
      <c r="BM373" s="560"/>
      <c r="BN373" s="560"/>
      <c r="BO373" s="686"/>
    </row>
    <row r="374" spans="32:67" ht="20.25" customHeight="1">
      <c r="AF374" s="686"/>
      <c r="AG374" s="560"/>
      <c r="AH374" s="560"/>
      <c r="AI374" s="622"/>
      <c r="AJ374" s="560"/>
      <c r="AK374" s="560"/>
      <c r="AL374" s="560"/>
      <c r="AM374" s="623"/>
      <c r="AN374" s="267"/>
      <c r="AO374" s="623"/>
      <c r="AP374" s="560"/>
      <c r="AQ374" s="560"/>
      <c r="AR374" s="560"/>
      <c r="AS374" s="560"/>
      <c r="AT374" s="560"/>
      <c r="AU374" s="560"/>
      <c r="AV374" s="560"/>
      <c r="AW374" s="624"/>
      <c r="AX374" s="560"/>
      <c r="AY374" s="560"/>
      <c r="AZ374" s="560"/>
      <c r="BA374" s="624"/>
      <c r="BB374" s="560"/>
      <c r="BC374" s="560"/>
      <c r="BD374" s="560"/>
      <c r="BE374" s="624"/>
      <c r="BF374" s="560"/>
      <c r="BG374" s="560"/>
      <c r="BH374" s="560"/>
      <c r="BI374" s="560"/>
      <c r="BJ374" s="560"/>
      <c r="BK374" s="560"/>
      <c r="BL374" s="560"/>
      <c r="BM374" s="560"/>
      <c r="BN374" s="560"/>
      <c r="BO374" s="686"/>
    </row>
    <row r="375" spans="32:67" ht="20.25" customHeight="1">
      <c r="AF375" s="686"/>
      <c r="AG375" s="560"/>
      <c r="AH375" s="560"/>
      <c r="AI375" s="622"/>
      <c r="AJ375" s="560"/>
      <c r="AK375" s="560"/>
      <c r="AL375" s="560"/>
      <c r="AM375" s="623"/>
      <c r="AN375" s="267"/>
      <c r="AO375" s="623"/>
      <c r="AP375" s="560"/>
      <c r="AQ375" s="560"/>
      <c r="AR375" s="560"/>
      <c r="AS375" s="560"/>
      <c r="AT375" s="560"/>
      <c r="AU375" s="560"/>
      <c r="AV375" s="560"/>
      <c r="AW375" s="624"/>
      <c r="AX375" s="560"/>
      <c r="AY375" s="560"/>
      <c r="AZ375" s="560"/>
      <c r="BA375" s="624"/>
      <c r="BB375" s="560"/>
      <c r="BC375" s="560"/>
      <c r="BD375" s="560"/>
      <c r="BE375" s="624"/>
      <c r="BF375" s="560"/>
      <c r="BG375" s="560"/>
      <c r="BH375" s="560"/>
      <c r="BI375" s="560"/>
      <c r="BJ375" s="560"/>
      <c r="BK375" s="560"/>
      <c r="BL375" s="560"/>
      <c r="BM375" s="560"/>
      <c r="BN375" s="560"/>
      <c r="BO375" s="686"/>
    </row>
    <row r="376" spans="32:67" ht="20.25" customHeight="1">
      <c r="AF376" s="686"/>
      <c r="AG376" s="560"/>
      <c r="AH376" s="560"/>
      <c r="AI376" s="622"/>
      <c r="AJ376" s="560"/>
      <c r="AK376" s="560"/>
      <c r="AL376" s="560"/>
      <c r="AM376" s="623"/>
      <c r="AN376" s="267"/>
      <c r="AO376" s="623"/>
      <c r="AP376" s="560"/>
      <c r="AQ376" s="560"/>
      <c r="AR376" s="560"/>
      <c r="AS376" s="560"/>
      <c r="AT376" s="560"/>
      <c r="AU376" s="560"/>
      <c r="AV376" s="560"/>
      <c r="AW376" s="624"/>
      <c r="AX376" s="560"/>
      <c r="AY376" s="560"/>
      <c r="AZ376" s="560"/>
      <c r="BA376" s="624"/>
      <c r="BB376" s="560"/>
      <c r="BC376" s="560"/>
      <c r="BD376" s="560"/>
      <c r="BE376" s="624"/>
      <c r="BF376" s="560"/>
      <c r="BG376" s="560"/>
      <c r="BH376" s="560"/>
      <c r="BI376" s="560"/>
      <c r="BJ376" s="560"/>
      <c r="BK376" s="560"/>
      <c r="BL376" s="560"/>
      <c r="BM376" s="560"/>
      <c r="BN376" s="560"/>
      <c r="BO376" s="686"/>
    </row>
    <row r="377" spans="32:67" ht="20.25" customHeight="1">
      <c r="AF377" s="686"/>
      <c r="AG377" s="560"/>
      <c r="AH377" s="560"/>
      <c r="AI377" s="622"/>
      <c r="AJ377" s="560"/>
      <c r="AK377" s="560"/>
      <c r="AL377" s="560"/>
      <c r="AM377" s="623"/>
      <c r="AN377" s="267"/>
      <c r="AO377" s="623"/>
      <c r="AP377" s="560"/>
      <c r="AQ377" s="560"/>
      <c r="AR377" s="560"/>
      <c r="AS377" s="560"/>
      <c r="AT377" s="560"/>
      <c r="AU377" s="560"/>
      <c r="AV377" s="560"/>
      <c r="AW377" s="624"/>
      <c r="AX377" s="560"/>
      <c r="AY377" s="560"/>
      <c r="AZ377" s="560"/>
      <c r="BA377" s="624"/>
      <c r="BB377" s="560"/>
      <c r="BC377" s="560"/>
      <c r="BD377" s="560"/>
      <c r="BE377" s="624"/>
      <c r="BF377" s="560"/>
      <c r="BG377" s="560"/>
      <c r="BH377" s="560"/>
      <c r="BI377" s="560"/>
      <c r="BJ377" s="560"/>
      <c r="BK377" s="560"/>
      <c r="BL377" s="560"/>
      <c r="BM377" s="560"/>
      <c r="BN377" s="560"/>
      <c r="BO377" s="686"/>
    </row>
    <row r="378" spans="32:67" ht="20.25" customHeight="1">
      <c r="AF378" s="686"/>
      <c r="AG378" s="560"/>
      <c r="AH378" s="560"/>
      <c r="AI378" s="622"/>
      <c r="AJ378" s="560"/>
      <c r="AK378" s="560"/>
      <c r="AL378" s="560"/>
      <c r="AM378" s="623"/>
      <c r="AN378" s="267"/>
      <c r="AO378" s="623"/>
      <c r="AP378" s="560"/>
      <c r="AQ378" s="560"/>
      <c r="AR378" s="560"/>
      <c r="AS378" s="560"/>
      <c r="AT378" s="560"/>
      <c r="AU378" s="560"/>
      <c r="AV378" s="560"/>
      <c r="AW378" s="624"/>
      <c r="AX378" s="560"/>
      <c r="AY378" s="560"/>
      <c r="AZ378" s="560"/>
      <c r="BA378" s="624"/>
      <c r="BB378" s="560"/>
      <c r="BC378" s="560"/>
      <c r="BD378" s="560"/>
      <c r="BE378" s="624"/>
      <c r="BF378" s="560"/>
      <c r="BG378" s="560"/>
      <c r="BH378" s="560"/>
      <c r="BI378" s="560"/>
      <c r="BJ378" s="560"/>
      <c r="BK378" s="560"/>
      <c r="BL378" s="560"/>
      <c r="BM378" s="560"/>
      <c r="BN378" s="560"/>
      <c r="BO378" s="686"/>
    </row>
    <row r="379" spans="32:67" ht="20.25" customHeight="1">
      <c r="AF379" s="686"/>
      <c r="AG379" s="560"/>
      <c r="AH379" s="560"/>
      <c r="AI379" s="622"/>
      <c r="AJ379" s="560"/>
      <c r="AK379" s="560"/>
      <c r="AL379" s="560"/>
      <c r="AM379" s="623"/>
      <c r="AN379" s="267"/>
      <c r="AO379" s="623"/>
      <c r="AP379" s="560"/>
      <c r="AQ379" s="560"/>
      <c r="AR379" s="560"/>
      <c r="AS379" s="560"/>
      <c r="AT379" s="560"/>
      <c r="AU379" s="560"/>
      <c r="AV379" s="560"/>
      <c r="AW379" s="624"/>
      <c r="AX379" s="560"/>
      <c r="AY379" s="560"/>
      <c r="AZ379" s="560"/>
      <c r="BA379" s="624"/>
      <c r="BB379" s="560"/>
      <c r="BC379" s="560"/>
      <c r="BD379" s="560"/>
      <c r="BE379" s="624"/>
      <c r="BF379" s="560"/>
      <c r="BG379" s="560"/>
      <c r="BH379" s="560"/>
      <c r="BI379" s="560"/>
      <c r="BJ379" s="560"/>
      <c r="BK379" s="560"/>
      <c r="BL379" s="560"/>
      <c r="BM379" s="560"/>
      <c r="BN379" s="560"/>
      <c r="BO379" s="686"/>
    </row>
    <row r="380" spans="32:67" ht="20.25" customHeight="1">
      <c r="AF380" s="686"/>
      <c r="AG380" s="560"/>
      <c r="AH380" s="560"/>
      <c r="AI380" s="622"/>
      <c r="AJ380" s="560"/>
      <c r="AK380" s="560"/>
      <c r="AL380" s="560"/>
      <c r="AM380" s="623"/>
      <c r="AN380" s="267"/>
      <c r="AO380" s="623"/>
      <c r="AP380" s="560"/>
      <c r="AQ380" s="560"/>
      <c r="AR380" s="560"/>
      <c r="AS380" s="560"/>
      <c r="AT380" s="560"/>
      <c r="AU380" s="560"/>
      <c r="AV380" s="560"/>
      <c r="AW380" s="624"/>
      <c r="AX380" s="560"/>
      <c r="AY380" s="560"/>
      <c r="AZ380" s="560"/>
      <c r="BA380" s="624"/>
      <c r="BB380" s="560"/>
      <c r="BC380" s="560"/>
      <c r="BD380" s="560"/>
      <c r="BE380" s="624"/>
      <c r="BF380" s="560"/>
      <c r="BG380" s="560"/>
      <c r="BH380" s="560"/>
      <c r="BI380" s="560"/>
      <c r="BJ380" s="560"/>
      <c r="BK380" s="560"/>
      <c r="BL380" s="560"/>
      <c r="BM380" s="560"/>
      <c r="BN380" s="560"/>
      <c r="BO380" s="686"/>
    </row>
    <row r="381" spans="32:67" ht="20.25" customHeight="1">
      <c r="AF381" s="686"/>
      <c r="AG381" s="560"/>
      <c r="AH381" s="560"/>
      <c r="AI381" s="622"/>
      <c r="AJ381" s="560"/>
      <c r="AK381" s="560"/>
      <c r="AL381" s="560"/>
      <c r="AM381" s="623"/>
      <c r="AN381" s="267"/>
      <c r="AO381" s="623"/>
      <c r="AP381" s="560"/>
      <c r="AQ381" s="560"/>
      <c r="AR381" s="560"/>
      <c r="AS381" s="560"/>
      <c r="AT381" s="560"/>
      <c r="AU381" s="560"/>
      <c r="AV381" s="560"/>
      <c r="AW381" s="624"/>
      <c r="AX381" s="560"/>
      <c r="AY381" s="560"/>
      <c r="AZ381" s="560"/>
      <c r="BA381" s="624"/>
      <c r="BB381" s="560"/>
      <c r="BC381" s="560"/>
      <c r="BD381" s="560"/>
      <c r="BE381" s="624"/>
      <c r="BF381" s="560"/>
      <c r="BG381" s="560"/>
      <c r="BH381" s="560"/>
      <c r="BI381" s="560"/>
      <c r="BJ381" s="560"/>
      <c r="BK381" s="560"/>
      <c r="BL381" s="560"/>
      <c r="BM381" s="560"/>
      <c r="BN381" s="560"/>
      <c r="BO381" s="686"/>
    </row>
    <row r="382" spans="32:67" ht="20.25" customHeight="1">
      <c r="AF382" s="686"/>
      <c r="AG382" s="560"/>
      <c r="AH382" s="560"/>
      <c r="AI382" s="622"/>
      <c r="AJ382" s="560"/>
      <c r="AK382" s="560"/>
      <c r="AL382" s="560"/>
      <c r="AM382" s="623"/>
      <c r="AN382" s="267"/>
      <c r="AO382" s="623"/>
      <c r="AP382" s="560"/>
      <c r="AQ382" s="560"/>
      <c r="AR382" s="560"/>
      <c r="AS382" s="560"/>
      <c r="AT382" s="560"/>
      <c r="AU382" s="560"/>
      <c r="AV382" s="560"/>
      <c r="AW382" s="624"/>
      <c r="AX382" s="560"/>
      <c r="AY382" s="560"/>
      <c r="AZ382" s="560"/>
      <c r="BA382" s="624"/>
      <c r="BB382" s="560"/>
      <c r="BC382" s="560"/>
      <c r="BD382" s="560"/>
      <c r="BE382" s="624"/>
      <c r="BF382" s="560"/>
      <c r="BG382" s="560"/>
      <c r="BH382" s="560"/>
      <c r="BI382" s="560"/>
      <c r="BJ382" s="560"/>
      <c r="BK382" s="560"/>
      <c r="BL382" s="560"/>
      <c r="BM382" s="560"/>
      <c r="BN382" s="560"/>
      <c r="BO382" s="686"/>
    </row>
    <row r="383" spans="32:67" ht="20.25" customHeight="1">
      <c r="AF383" s="686"/>
      <c r="AG383" s="560"/>
      <c r="AH383" s="560"/>
      <c r="AI383" s="622"/>
      <c r="AJ383" s="560"/>
      <c r="AK383" s="560"/>
      <c r="AL383" s="560"/>
      <c r="AM383" s="623"/>
      <c r="AN383" s="267"/>
      <c r="AO383" s="623"/>
      <c r="AP383" s="560"/>
      <c r="AQ383" s="560"/>
      <c r="AR383" s="560"/>
      <c r="AS383" s="560"/>
      <c r="AT383" s="560"/>
      <c r="AU383" s="560"/>
      <c r="AV383" s="560"/>
      <c r="AW383" s="624"/>
      <c r="AX383" s="560"/>
      <c r="AY383" s="560"/>
      <c r="AZ383" s="560"/>
      <c r="BA383" s="624"/>
      <c r="BB383" s="560"/>
      <c r="BC383" s="560"/>
      <c r="BD383" s="560"/>
      <c r="BE383" s="624"/>
      <c r="BF383" s="560"/>
      <c r="BG383" s="560"/>
      <c r="BH383" s="560"/>
      <c r="BI383" s="560"/>
      <c r="BJ383" s="560"/>
      <c r="BK383" s="560"/>
      <c r="BL383" s="560"/>
      <c r="BM383" s="560"/>
      <c r="BN383" s="560"/>
      <c r="BO383" s="686"/>
    </row>
    <row r="384" spans="32:67" ht="20.25" customHeight="1">
      <c r="AF384" s="686"/>
      <c r="AG384" s="560"/>
      <c r="AH384" s="560"/>
      <c r="AI384" s="622"/>
      <c r="AJ384" s="560"/>
      <c r="AK384" s="560"/>
      <c r="AL384" s="560"/>
      <c r="AM384" s="623"/>
      <c r="AN384" s="267"/>
      <c r="AO384" s="623"/>
      <c r="AP384" s="560"/>
      <c r="AQ384" s="560"/>
      <c r="AR384" s="560"/>
      <c r="AS384" s="560"/>
      <c r="AT384" s="560"/>
      <c r="AU384" s="560"/>
      <c r="AV384" s="560"/>
      <c r="AW384" s="624"/>
      <c r="AX384" s="560"/>
      <c r="AY384" s="560"/>
      <c r="AZ384" s="560"/>
      <c r="BA384" s="624"/>
      <c r="BB384" s="560"/>
      <c r="BC384" s="560"/>
      <c r="BD384" s="560"/>
      <c r="BE384" s="624"/>
      <c r="BF384" s="560"/>
      <c r="BG384" s="560"/>
      <c r="BH384" s="560"/>
      <c r="BI384" s="560"/>
      <c r="BJ384" s="560"/>
      <c r="BK384" s="560"/>
      <c r="BL384" s="560"/>
      <c r="BM384" s="560"/>
      <c r="BN384" s="560"/>
      <c r="BO384" s="686"/>
    </row>
    <row r="385" spans="32:67" ht="20.25" customHeight="1">
      <c r="AF385" s="686"/>
      <c r="AG385" s="560"/>
      <c r="AH385" s="560"/>
      <c r="AI385" s="622"/>
      <c r="AJ385" s="560"/>
      <c r="AK385" s="560"/>
      <c r="AL385" s="560"/>
      <c r="AM385" s="623"/>
      <c r="AN385" s="267"/>
      <c r="AO385" s="623"/>
      <c r="AP385" s="560"/>
      <c r="AQ385" s="560"/>
      <c r="AR385" s="560"/>
      <c r="AS385" s="560"/>
      <c r="AT385" s="560"/>
      <c r="AU385" s="560"/>
      <c r="AV385" s="560"/>
      <c r="AW385" s="624"/>
      <c r="AX385" s="560"/>
      <c r="AY385" s="560"/>
      <c r="AZ385" s="560"/>
      <c r="BA385" s="624"/>
      <c r="BB385" s="560"/>
      <c r="BC385" s="560"/>
      <c r="BD385" s="560"/>
      <c r="BE385" s="624"/>
      <c r="BF385" s="560"/>
      <c r="BG385" s="560"/>
      <c r="BH385" s="560"/>
      <c r="BI385" s="560"/>
      <c r="BJ385" s="560"/>
      <c r="BK385" s="560"/>
      <c r="BL385" s="560"/>
      <c r="BM385" s="560"/>
      <c r="BN385" s="560"/>
      <c r="BO385" s="686"/>
    </row>
    <row r="386" spans="32:67" ht="20.25" customHeight="1">
      <c r="AF386" s="686"/>
      <c r="AG386" s="560"/>
      <c r="AH386" s="560"/>
      <c r="AI386" s="622"/>
      <c r="AJ386" s="560"/>
      <c r="AK386" s="560"/>
      <c r="AL386" s="560"/>
      <c r="AM386" s="623"/>
      <c r="AN386" s="267"/>
      <c r="AO386" s="623"/>
      <c r="AP386" s="560"/>
      <c r="AQ386" s="560"/>
      <c r="AR386" s="560"/>
      <c r="AS386" s="560"/>
      <c r="AT386" s="560"/>
      <c r="AU386" s="560"/>
      <c r="AV386" s="560"/>
      <c r="AW386" s="624"/>
      <c r="AX386" s="560"/>
      <c r="AY386" s="560"/>
      <c r="AZ386" s="560"/>
      <c r="BA386" s="624"/>
      <c r="BB386" s="560"/>
      <c r="BC386" s="560"/>
      <c r="BD386" s="560"/>
      <c r="BE386" s="624"/>
      <c r="BF386" s="560"/>
      <c r="BG386" s="560"/>
      <c r="BH386" s="560"/>
      <c r="BI386" s="560"/>
      <c r="BJ386" s="560"/>
      <c r="BK386" s="560"/>
      <c r="BL386" s="560"/>
      <c r="BM386" s="560"/>
      <c r="BN386" s="560"/>
      <c r="BO386" s="686"/>
    </row>
    <row r="387" spans="32:67" ht="20.25" customHeight="1">
      <c r="AF387" s="686"/>
      <c r="AG387" s="560"/>
      <c r="AH387" s="560"/>
      <c r="AI387" s="622"/>
      <c r="AJ387" s="560"/>
      <c r="AK387" s="560"/>
      <c r="AL387" s="560"/>
      <c r="AM387" s="623"/>
      <c r="AN387" s="267"/>
      <c r="AO387" s="623"/>
      <c r="AP387" s="560"/>
      <c r="AQ387" s="560"/>
      <c r="AR387" s="560"/>
      <c r="AS387" s="560"/>
      <c r="AT387" s="560"/>
      <c r="AU387" s="560"/>
      <c r="AV387" s="560"/>
      <c r="AW387" s="624"/>
      <c r="AX387" s="560"/>
      <c r="AY387" s="560"/>
      <c r="AZ387" s="560"/>
      <c r="BA387" s="624"/>
      <c r="BB387" s="560"/>
      <c r="BC387" s="560"/>
      <c r="BD387" s="560"/>
      <c r="BE387" s="624"/>
      <c r="BF387" s="560"/>
      <c r="BG387" s="560"/>
      <c r="BH387" s="560"/>
      <c r="BI387" s="560"/>
      <c r="BJ387" s="560"/>
      <c r="BK387" s="560"/>
      <c r="BL387" s="560"/>
      <c r="BM387" s="560"/>
      <c r="BN387" s="560"/>
      <c r="BO387" s="686"/>
    </row>
    <row r="388" spans="32:67" ht="20.25" customHeight="1">
      <c r="AF388" s="686"/>
      <c r="AG388" s="560"/>
      <c r="AH388" s="560"/>
      <c r="AI388" s="622"/>
      <c r="AJ388" s="560"/>
      <c r="AK388" s="560"/>
      <c r="AL388" s="560"/>
      <c r="AM388" s="623"/>
      <c r="AN388" s="267"/>
      <c r="AO388" s="623"/>
      <c r="AP388" s="560"/>
      <c r="AQ388" s="560"/>
      <c r="AR388" s="560"/>
      <c r="AS388" s="560"/>
      <c r="AT388" s="560"/>
      <c r="AU388" s="560"/>
      <c r="AV388" s="560"/>
      <c r="AW388" s="624"/>
      <c r="AX388" s="560"/>
      <c r="AY388" s="560"/>
      <c r="AZ388" s="560"/>
      <c r="BA388" s="624"/>
      <c r="BB388" s="560"/>
      <c r="BC388" s="560"/>
      <c r="BD388" s="560"/>
      <c r="BE388" s="624"/>
      <c r="BF388" s="560"/>
      <c r="BG388" s="560"/>
      <c r="BH388" s="560"/>
      <c r="BI388" s="560"/>
      <c r="BJ388" s="560"/>
      <c r="BK388" s="560"/>
      <c r="BL388" s="560"/>
      <c r="BM388" s="560"/>
      <c r="BN388" s="560"/>
      <c r="BO388" s="686"/>
    </row>
    <row r="389" spans="32:67" ht="20.25" customHeight="1">
      <c r="AF389" s="686"/>
      <c r="AG389" s="560"/>
      <c r="AH389" s="560"/>
      <c r="AI389" s="622"/>
      <c r="AJ389" s="560"/>
      <c r="AK389" s="560"/>
      <c r="AL389" s="560"/>
      <c r="AM389" s="623"/>
      <c r="AN389" s="267"/>
      <c r="AO389" s="623"/>
      <c r="AP389" s="560"/>
      <c r="AQ389" s="560"/>
      <c r="AR389" s="560"/>
      <c r="AS389" s="560"/>
      <c r="AT389" s="560"/>
      <c r="AU389" s="560"/>
      <c r="AV389" s="560"/>
      <c r="AW389" s="624"/>
      <c r="AX389" s="560"/>
      <c r="AY389" s="560"/>
      <c r="AZ389" s="560"/>
      <c r="BA389" s="624"/>
      <c r="BB389" s="560"/>
      <c r="BC389" s="560"/>
      <c r="BD389" s="560"/>
      <c r="BE389" s="624"/>
      <c r="BF389" s="560"/>
      <c r="BG389" s="560"/>
      <c r="BH389" s="560"/>
      <c r="BI389" s="560"/>
      <c r="BJ389" s="560"/>
      <c r="BK389" s="560"/>
      <c r="BL389" s="560"/>
      <c r="BM389" s="560"/>
      <c r="BN389" s="560"/>
      <c r="BO389" s="686"/>
    </row>
    <row r="390" spans="32:67" ht="20.25" customHeight="1">
      <c r="AF390" s="686"/>
      <c r="AG390" s="560"/>
      <c r="AH390" s="560"/>
      <c r="AI390" s="622"/>
      <c r="AJ390" s="560"/>
      <c r="AK390" s="560"/>
      <c r="AL390" s="560"/>
      <c r="AM390" s="623"/>
      <c r="AN390" s="267"/>
      <c r="AO390" s="623"/>
      <c r="AP390" s="560"/>
      <c r="AQ390" s="560"/>
      <c r="AR390" s="560"/>
      <c r="AS390" s="560"/>
      <c r="AT390" s="560"/>
      <c r="AU390" s="560"/>
      <c r="AV390" s="560"/>
      <c r="AW390" s="624"/>
      <c r="AX390" s="560"/>
      <c r="AY390" s="560"/>
      <c r="AZ390" s="560"/>
      <c r="BA390" s="624"/>
      <c r="BB390" s="560"/>
      <c r="BC390" s="560"/>
      <c r="BD390" s="560"/>
      <c r="BE390" s="624"/>
      <c r="BF390" s="560"/>
      <c r="BG390" s="560"/>
      <c r="BH390" s="560"/>
      <c r="BI390" s="560"/>
      <c r="BJ390" s="560"/>
      <c r="BK390" s="560"/>
      <c r="BL390" s="560"/>
      <c r="BM390" s="560"/>
      <c r="BN390" s="560"/>
      <c r="BO390" s="686"/>
    </row>
    <row r="391" spans="32:67" ht="20.25" customHeight="1">
      <c r="AF391" s="686"/>
      <c r="AG391" s="560"/>
      <c r="AH391" s="560"/>
      <c r="AI391" s="622"/>
      <c r="AJ391" s="560"/>
      <c r="AK391" s="560"/>
      <c r="AL391" s="560"/>
      <c r="AM391" s="623"/>
      <c r="AN391" s="267"/>
      <c r="AO391" s="623"/>
      <c r="AP391" s="560"/>
      <c r="AQ391" s="560"/>
      <c r="AR391" s="560"/>
      <c r="AS391" s="560"/>
      <c r="AT391" s="560"/>
      <c r="AU391" s="560"/>
      <c r="AV391" s="560"/>
      <c r="AW391" s="624"/>
      <c r="AX391" s="560"/>
      <c r="AY391" s="560"/>
      <c r="AZ391" s="560"/>
      <c r="BA391" s="624"/>
      <c r="BB391" s="560"/>
      <c r="BC391" s="560"/>
      <c r="BD391" s="560"/>
      <c r="BE391" s="624"/>
      <c r="BF391" s="560"/>
      <c r="BG391" s="560"/>
      <c r="BH391" s="560"/>
      <c r="BI391" s="560"/>
      <c r="BJ391" s="560"/>
      <c r="BK391" s="560"/>
      <c r="BL391" s="560"/>
      <c r="BM391" s="560"/>
      <c r="BN391" s="560"/>
      <c r="BO391" s="686"/>
    </row>
    <row r="392" spans="32:67" ht="20.25" customHeight="1">
      <c r="AF392" s="686"/>
      <c r="AG392" s="560"/>
      <c r="AH392" s="560"/>
      <c r="AI392" s="622"/>
      <c r="AJ392" s="560"/>
      <c r="AK392" s="560"/>
      <c r="AL392" s="560"/>
      <c r="AM392" s="623"/>
      <c r="AN392" s="267"/>
      <c r="AO392" s="623"/>
      <c r="AP392" s="560"/>
      <c r="AQ392" s="560"/>
      <c r="AR392" s="560"/>
      <c r="AS392" s="560"/>
      <c r="AT392" s="560"/>
      <c r="AU392" s="560"/>
      <c r="AV392" s="560"/>
      <c r="AW392" s="624"/>
      <c r="AX392" s="560"/>
      <c r="AY392" s="560"/>
      <c r="AZ392" s="560"/>
      <c r="BA392" s="624"/>
      <c r="BB392" s="560"/>
      <c r="BC392" s="560"/>
      <c r="BD392" s="560"/>
      <c r="BE392" s="624"/>
      <c r="BF392" s="560"/>
      <c r="BG392" s="560"/>
      <c r="BH392" s="560"/>
      <c r="BI392" s="560"/>
      <c r="BJ392" s="560"/>
      <c r="BK392" s="560"/>
      <c r="BL392" s="560"/>
      <c r="BM392" s="560"/>
      <c r="BN392" s="560"/>
      <c r="BO392" s="686"/>
    </row>
    <row r="393" spans="32:67" ht="20.25" customHeight="1">
      <c r="AF393" s="686"/>
      <c r="AG393" s="560"/>
      <c r="AH393" s="560"/>
      <c r="AI393" s="622"/>
      <c r="AJ393" s="560"/>
      <c r="AK393" s="560"/>
      <c r="AL393" s="560"/>
      <c r="AM393" s="623"/>
      <c r="AN393" s="267"/>
      <c r="AO393" s="623"/>
      <c r="AP393" s="560"/>
      <c r="AQ393" s="560"/>
      <c r="AR393" s="560"/>
      <c r="AS393" s="560"/>
      <c r="AT393" s="560"/>
      <c r="AU393" s="560"/>
      <c r="AV393" s="560"/>
      <c r="AW393" s="624"/>
      <c r="AX393" s="560"/>
      <c r="AY393" s="560"/>
      <c r="AZ393" s="560"/>
      <c r="BA393" s="624"/>
      <c r="BB393" s="560"/>
      <c r="BC393" s="560"/>
      <c r="BD393" s="560"/>
      <c r="BE393" s="624"/>
      <c r="BF393" s="560"/>
      <c r="BG393" s="560"/>
      <c r="BH393" s="560"/>
      <c r="BI393" s="560"/>
      <c r="BJ393" s="560"/>
      <c r="BK393" s="560"/>
      <c r="BL393" s="560"/>
      <c r="BM393" s="560"/>
      <c r="BN393" s="560"/>
      <c r="BO393" s="686"/>
    </row>
    <row r="394" spans="32:67" ht="20.25" customHeight="1">
      <c r="AF394" s="686"/>
      <c r="AG394" s="560"/>
      <c r="AH394" s="560"/>
      <c r="AI394" s="622"/>
      <c r="AJ394" s="560"/>
      <c r="AK394" s="560"/>
      <c r="AL394" s="560"/>
      <c r="AM394" s="623"/>
      <c r="AN394" s="267"/>
      <c r="AO394" s="623"/>
      <c r="AP394" s="560"/>
      <c r="AQ394" s="560"/>
      <c r="AR394" s="560"/>
      <c r="AS394" s="560"/>
      <c r="AT394" s="560"/>
      <c r="AU394" s="560"/>
      <c r="AV394" s="560"/>
      <c r="AW394" s="624"/>
      <c r="AX394" s="560"/>
      <c r="AY394" s="560"/>
      <c r="AZ394" s="560"/>
      <c r="BA394" s="624"/>
      <c r="BB394" s="560"/>
      <c r="BC394" s="560"/>
      <c r="BD394" s="560"/>
      <c r="BE394" s="624"/>
      <c r="BF394" s="560"/>
      <c r="BG394" s="560"/>
      <c r="BH394" s="560"/>
      <c r="BI394" s="560"/>
      <c r="BJ394" s="560"/>
      <c r="BK394" s="560"/>
      <c r="BL394" s="560"/>
      <c r="BM394" s="560"/>
      <c r="BN394" s="560"/>
      <c r="BO394" s="686"/>
    </row>
    <row r="395" spans="32:67" ht="20.25" customHeight="1">
      <c r="AF395" s="686"/>
      <c r="AG395" s="560"/>
      <c r="AH395" s="560"/>
      <c r="AI395" s="622"/>
      <c r="AJ395" s="560"/>
      <c r="AK395" s="560"/>
      <c r="AL395" s="560"/>
      <c r="AM395" s="623"/>
      <c r="AN395" s="267"/>
      <c r="AO395" s="623"/>
      <c r="AP395" s="560"/>
      <c r="AQ395" s="560"/>
      <c r="AR395" s="560"/>
      <c r="AS395" s="560"/>
      <c r="AT395" s="560"/>
      <c r="AU395" s="560"/>
      <c r="AV395" s="560"/>
      <c r="AW395" s="624"/>
      <c r="AX395" s="560"/>
      <c r="AY395" s="560"/>
      <c r="AZ395" s="560"/>
      <c r="BA395" s="624"/>
      <c r="BB395" s="560"/>
      <c r="BC395" s="560"/>
      <c r="BD395" s="560"/>
      <c r="BE395" s="624"/>
      <c r="BF395" s="560"/>
      <c r="BG395" s="560"/>
      <c r="BH395" s="560"/>
      <c r="BI395" s="560"/>
      <c r="BJ395" s="560"/>
      <c r="BK395" s="560"/>
      <c r="BL395" s="560"/>
      <c r="BM395" s="560"/>
      <c r="BN395" s="560"/>
      <c r="BO395" s="686"/>
    </row>
    <row r="396" spans="32:67" ht="20.25" customHeight="1">
      <c r="AF396" s="686"/>
      <c r="AG396" s="560"/>
      <c r="AH396" s="560"/>
      <c r="AI396" s="622"/>
      <c r="AJ396" s="560"/>
      <c r="AK396" s="560"/>
      <c r="AL396" s="560"/>
      <c r="AM396" s="623"/>
      <c r="AN396" s="267"/>
      <c r="AO396" s="623"/>
      <c r="AP396" s="560"/>
      <c r="AQ396" s="560"/>
      <c r="AR396" s="560"/>
      <c r="AS396" s="560"/>
      <c r="AT396" s="560"/>
      <c r="AU396" s="560"/>
      <c r="AV396" s="560"/>
      <c r="AW396" s="624"/>
      <c r="AX396" s="560"/>
      <c r="AY396" s="560"/>
      <c r="AZ396" s="560"/>
      <c r="BA396" s="624"/>
      <c r="BB396" s="560"/>
      <c r="BC396" s="560"/>
      <c r="BD396" s="560"/>
      <c r="BE396" s="624"/>
      <c r="BF396" s="560"/>
      <c r="BG396" s="560"/>
      <c r="BH396" s="560"/>
      <c r="BI396" s="560"/>
      <c r="BJ396" s="560"/>
      <c r="BK396" s="560"/>
      <c r="BL396" s="560"/>
      <c r="BM396" s="560"/>
      <c r="BN396" s="560"/>
      <c r="BO396" s="686"/>
    </row>
    <row r="397" spans="32:67" ht="20.25" customHeight="1">
      <c r="AF397" s="686"/>
      <c r="AG397" s="560"/>
      <c r="AH397" s="560"/>
      <c r="AI397" s="622"/>
      <c r="AJ397" s="560"/>
      <c r="AK397" s="560"/>
      <c r="AL397" s="560"/>
      <c r="AM397" s="623"/>
      <c r="AN397" s="267"/>
      <c r="AO397" s="623"/>
      <c r="AP397" s="560"/>
      <c r="AQ397" s="560"/>
      <c r="AR397" s="560"/>
      <c r="AS397" s="560"/>
      <c r="AT397" s="560"/>
      <c r="AU397" s="560"/>
      <c r="AV397" s="560"/>
      <c r="AW397" s="624"/>
      <c r="AX397" s="560"/>
      <c r="AY397" s="560"/>
      <c r="AZ397" s="560"/>
      <c r="BA397" s="624"/>
      <c r="BB397" s="560"/>
      <c r="BC397" s="560"/>
      <c r="BD397" s="560"/>
      <c r="BE397" s="624"/>
      <c r="BF397" s="560"/>
      <c r="BG397" s="560"/>
      <c r="BH397" s="560"/>
      <c r="BI397" s="560"/>
      <c r="BJ397" s="560"/>
      <c r="BK397" s="560"/>
      <c r="BL397" s="560"/>
      <c r="BM397" s="560"/>
      <c r="BN397" s="560"/>
      <c r="BO397" s="686"/>
    </row>
    <row r="398" spans="32:67" ht="20.25" customHeight="1">
      <c r="AF398" s="686"/>
      <c r="AG398" s="560"/>
      <c r="AH398" s="560"/>
      <c r="AI398" s="622"/>
      <c r="AJ398" s="560"/>
      <c r="AK398" s="560"/>
      <c r="AL398" s="560"/>
      <c r="AM398" s="623"/>
      <c r="AN398" s="267"/>
      <c r="AO398" s="623"/>
      <c r="AP398" s="560"/>
      <c r="AQ398" s="560"/>
      <c r="AR398" s="560"/>
      <c r="AS398" s="560"/>
      <c r="AT398" s="560"/>
      <c r="AU398" s="560"/>
      <c r="AV398" s="560"/>
      <c r="AW398" s="624"/>
      <c r="AX398" s="560"/>
      <c r="AY398" s="560"/>
      <c r="AZ398" s="560"/>
      <c r="BA398" s="624"/>
      <c r="BB398" s="560"/>
      <c r="BC398" s="560"/>
      <c r="BD398" s="560"/>
      <c r="BE398" s="624"/>
      <c r="BF398" s="560"/>
      <c r="BG398" s="560"/>
      <c r="BH398" s="560"/>
      <c r="BI398" s="560"/>
      <c r="BJ398" s="560"/>
      <c r="BK398" s="560"/>
      <c r="BL398" s="560"/>
      <c r="BM398" s="560"/>
      <c r="BN398" s="560"/>
      <c r="BO398" s="686"/>
    </row>
    <row r="399" spans="32:67" ht="20.25" customHeight="1">
      <c r="AF399" s="686"/>
      <c r="AG399" s="560"/>
      <c r="AH399" s="560"/>
      <c r="AI399" s="622"/>
      <c r="AJ399" s="560"/>
      <c r="AK399" s="560"/>
      <c r="AL399" s="560"/>
      <c r="AM399" s="623"/>
      <c r="AN399" s="267"/>
      <c r="AO399" s="623"/>
      <c r="AP399" s="560"/>
      <c r="AQ399" s="560"/>
      <c r="AR399" s="560"/>
      <c r="AS399" s="560"/>
      <c r="AT399" s="560"/>
      <c r="AU399" s="560"/>
      <c r="AV399" s="560"/>
      <c r="AW399" s="624"/>
      <c r="AX399" s="560"/>
      <c r="AY399" s="560"/>
      <c r="AZ399" s="560"/>
      <c r="BA399" s="624"/>
      <c r="BB399" s="560"/>
      <c r="BC399" s="560"/>
      <c r="BD399" s="560"/>
      <c r="BE399" s="624"/>
      <c r="BF399" s="560"/>
      <c r="BG399" s="560"/>
      <c r="BH399" s="560"/>
      <c r="BI399" s="560"/>
      <c r="BJ399" s="560"/>
      <c r="BK399" s="560"/>
      <c r="BL399" s="560"/>
      <c r="BM399" s="560"/>
      <c r="BN399" s="560"/>
      <c r="BO399" s="686"/>
    </row>
    <row r="400" spans="32:67" ht="20.25" customHeight="1">
      <c r="AF400" s="686"/>
      <c r="AG400" s="560"/>
      <c r="AH400" s="560"/>
      <c r="AI400" s="622"/>
      <c r="AJ400" s="560"/>
      <c r="AK400" s="560"/>
      <c r="AL400" s="560"/>
      <c r="AM400" s="623"/>
      <c r="AN400" s="267"/>
      <c r="AO400" s="623"/>
      <c r="AP400" s="560"/>
      <c r="AQ400" s="560"/>
      <c r="AR400" s="560"/>
      <c r="AS400" s="560"/>
      <c r="AT400" s="560"/>
      <c r="AU400" s="560"/>
      <c r="AV400" s="560"/>
      <c r="AW400" s="624"/>
      <c r="AX400" s="560"/>
      <c r="AY400" s="560"/>
      <c r="AZ400" s="560"/>
      <c r="BA400" s="624"/>
      <c r="BB400" s="560"/>
      <c r="BC400" s="560"/>
      <c r="BD400" s="560"/>
      <c r="BE400" s="624"/>
      <c r="BF400" s="560"/>
      <c r="BG400" s="560"/>
      <c r="BH400" s="560"/>
      <c r="BI400" s="560"/>
      <c r="BJ400" s="560"/>
      <c r="BK400" s="560"/>
      <c r="BL400" s="560"/>
      <c r="BM400" s="560"/>
      <c r="BN400" s="560"/>
      <c r="BO400" s="686"/>
    </row>
    <row r="401" spans="32:67" ht="20.25" customHeight="1">
      <c r="AF401" s="686"/>
      <c r="AG401" s="560"/>
      <c r="AH401" s="560"/>
      <c r="AI401" s="622"/>
      <c r="AJ401" s="560"/>
      <c r="AK401" s="560"/>
      <c r="AL401" s="560"/>
      <c r="AM401" s="623"/>
      <c r="AN401" s="267"/>
      <c r="AO401" s="623"/>
      <c r="AP401" s="560"/>
      <c r="AQ401" s="560"/>
      <c r="AR401" s="560"/>
      <c r="AS401" s="560"/>
      <c r="AT401" s="560"/>
      <c r="AU401" s="560"/>
      <c r="AV401" s="560"/>
      <c r="AW401" s="624"/>
      <c r="AX401" s="560"/>
      <c r="AY401" s="560"/>
      <c r="AZ401" s="560"/>
      <c r="BA401" s="624"/>
      <c r="BB401" s="560"/>
      <c r="BC401" s="560"/>
      <c r="BD401" s="560"/>
      <c r="BE401" s="624"/>
      <c r="BF401" s="560"/>
      <c r="BG401" s="560"/>
      <c r="BH401" s="560"/>
      <c r="BI401" s="560"/>
      <c r="BJ401" s="560"/>
      <c r="BK401" s="560"/>
      <c r="BL401" s="560"/>
      <c r="BM401" s="560"/>
      <c r="BN401" s="560"/>
      <c r="BO401" s="686"/>
    </row>
    <row r="402" spans="32:67" ht="20.25" customHeight="1">
      <c r="AF402" s="686"/>
      <c r="AG402" s="560"/>
      <c r="AH402" s="560"/>
      <c r="AI402" s="622"/>
      <c r="AJ402" s="560"/>
      <c r="AK402" s="560"/>
      <c r="AL402" s="560"/>
      <c r="AM402" s="623"/>
      <c r="AN402" s="267"/>
      <c r="AO402" s="623"/>
      <c r="AP402" s="560"/>
      <c r="AQ402" s="560"/>
      <c r="AR402" s="560"/>
      <c r="AS402" s="560"/>
      <c r="AT402" s="560"/>
      <c r="AU402" s="560"/>
      <c r="AV402" s="560"/>
      <c r="AW402" s="624"/>
      <c r="AX402" s="560"/>
      <c r="AY402" s="560"/>
      <c r="AZ402" s="560"/>
      <c r="BA402" s="624"/>
      <c r="BB402" s="560"/>
      <c r="BC402" s="560"/>
      <c r="BD402" s="560"/>
      <c r="BE402" s="624"/>
      <c r="BF402" s="560"/>
      <c r="BG402" s="560"/>
      <c r="BH402" s="560"/>
      <c r="BI402" s="560"/>
      <c r="BJ402" s="560"/>
      <c r="BK402" s="560"/>
      <c r="BL402" s="560"/>
      <c r="BM402" s="560"/>
      <c r="BN402" s="560"/>
      <c r="BO402" s="686"/>
    </row>
    <row r="403" spans="32:67" ht="20.25" customHeight="1">
      <c r="AF403" s="686"/>
      <c r="AG403" s="560"/>
      <c r="AH403" s="560"/>
      <c r="AI403" s="622"/>
      <c r="AJ403" s="560"/>
      <c r="AK403" s="560"/>
      <c r="AL403" s="560"/>
      <c r="AM403" s="623"/>
      <c r="AN403" s="267"/>
      <c r="AO403" s="623"/>
      <c r="AP403" s="560"/>
      <c r="AQ403" s="560"/>
      <c r="AR403" s="560"/>
      <c r="AS403" s="560"/>
      <c r="AT403" s="560"/>
      <c r="AU403" s="560"/>
      <c r="AV403" s="560"/>
      <c r="AW403" s="624"/>
      <c r="AX403" s="560"/>
      <c r="AY403" s="560"/>
      <c r="AZ403" s="560"/>
      <c r="BA403" s="624"/>
      <c r="BB403" s="560"/>
      <c r="BC403" s="560"/>
      <c r="BD403" s="560"/>
      <c r="BE403" s="624"/>
      <c r="BF403" s="560"/>
      <c r="BG403" s="560"/>
      <c r="BH403" s="560"/>
      <c r="BI403" s="560"/>
      <c r="BJ403" s="560"/>
      <c r="BK403" s="560"/>
      <c r="BL403" s="560"/>
      <c r="BM403" s="560"/>
      <c r="BN403" s="560"/>
      <c r="BO403" s="686"/>
    </row>
    <row r="404" spans="32:67" ht="20.25" customHeight="1">
      <c r="AF404" s="686"/>
      <c r="AG404" s="560"/>
      <c r="AH404" s="560"/>
      <c r="AI404" s="622"/>
      <c r="AJ404" s="560"/>
      <c r="AK404" s="560"/>
      <c r="AL404" s="560"/>
      <c r="AM404" s="623"/>
      <c r="AN404" s="267"/>
      <c r="AO404" s="623"/>
      <c r="AP404" s="560"/>
      <c r="AQ404" s="560"/>
      <c r="AR404" s="560"/>
      <c r="AS404" s="560"/>
      <c r="AT404" s="560"/>
      <c r="AU404" s="560"/>
      <c r="AV404" s="560"/>
      <c r="AW404" s="624"/>
      <c r="AX404" s="560"/>
      <c r="AY404" s="560"/>
      <c r="AZ404" s="560"/>
      <c r="BA404" s="624"/>
      <c r="BB404" s="560"/>
      <c r="BC404" s="560"/>
      <c r="BD404" s="560"/>
      <c r="BE404" s="624"/>
      <c r="BF404" s="560"/>
      <c r="BG404" s="560"/>
      <c r="BH404" s="560"/>
      <c r="BI404" s="560"/>
      <c r="BJ404" s="560"/>
      <c r="BK404" s="560"/>
      <c r="BL404" s="560"/>
      <c r="BM404" s="560"/>
      <c r="BN404" s="560"/>
      <c r="BO404" s="686"/>
    </row>
    <row r="405" spans="32:67" ht="20.25" customHeight="1">
      <c r="AF405" s="686"/>
      <c r="AG405" s="560"/>
      <c r="AH405" s="560"/>
      <c r="AI405" s="622"/>
      <c r="AJ405" s="560"/>
      <c r="AK405" s="560"/>
      <c r="AL405" s="560"/>
      <c r="AM405" s="623"/>
      <c r="AN405" s="267"/>
      <c r="AO405" s="623"/>
      <c r="AP405" s="560"/>
      <c r="AQ405" s="560"/>
      <c r="AR405" s="560"/>
      <c r="AS405" s="560"/>
      <c r="AT405" s="560"/>
      <c r="AU405" s="560"/>
      <c r="AV405" s="560"/>
      <c r="AW405" s="624"/>
      <c r="AX405" s="560"/>
      <c r="AY405" s="560"/>
      <c r="AZ405" s="560"/>
      <c r="BA405" s="624"/>
      <c r="BB405" s="560"/>
      <c r="BC405" s="560"/>
      <c r="BD405" s="560"/>
      <c r="BE405" s="624"/>
      <c r="BF405" s="560"/>
      <c r="BG405" s="560"/>
      <c r="BH405" s="560"/>
      <c r="BI405" s="560"/>
      <c r="BJ405" s="560"/>
      <c r="BK405" s="560"/>
      <c r="BL405" s="560"/>
      <c r="BM405" s="560"/>
      <c r="BN405" s="560"/>
      <c r="BO405" s="686"/>
    </row>
    <row r="406" spans="32:67" ht="20.25" customHeight="1">
      <c r="AF406" s="686"/>
      <c r="AG406" s="560"/>
      <c r="AH406" s="560"/>
      <c r="AI406" s="622"/>
      <c r="AJ406" s="560"/>
      <c r="AK406" s="560"/>
      <c r="AL406" s="560"/>
      <c r="AM406" s="623"/>
      <c r="AN406" s="267"/>
      <c r="AO406" s="623"/>
      <c r="AP406" s="560"/>
      <c r="AQ406" s="560"/>
      <c r="AR406" s="560"/>
      <c r="AS406" s="560"/>
      <c r="AT406" s="560"/>
      <c r="AU406" s="560"/>
      <c r="AV406" s="560"/>
      <c r="AW406" s="624"/>
      <c r="AX406" s="560"/>
      <c r="AY406" s="560"/>
      <c r="AZ406" s="560"/>
      <c r="BA406" s="624"/>
      <c r="BB406" s="560"/>
      <c r="BC406" s="560"/>
      <c r="BD406" s="560"/>
      <c r="BE406" s="624"/>
      <c r="BF406" s="560"/>
      <c r="BG406" s="560"/>
      <c r="BH406" s="560"/>
      <c r="BI406" s="560"/>
      <c r="BJ406" s="560"/>
      <c r="BK406" s="560"/>
      <c r="BL406" s="560"/>
      <c r="BM406" s="560"/>
      <c r="BN406" s="560"/>
      <c r="BO406" s="686"/>
    </row>
    <row r="407" spans="32:67" ht="20.25" customHeight="1">
      <c r="AF407" s="686"/>
      <c r="AG407" s="560"/>
      <c r="AH407" s="560"/>
      <c r="AI407" s="622"/>
      <c r="AJ407" s="560"/>
      <c r="AK407" s="560"/>
      <c r="AL407" s="560"/>
      <c r="AM407" s="623"/>
      <c r="AN407" s="267"/>
      <c r="AO407" s="623"/>
      <c r="AP407" s="560"/>
      <c r="AQ407" s="560"/>
      <c r="AR407" s="560"/>
      <c r="AS407" s="560"/>
      <c r="AT407" s="560"/>
      <c r="AU407" s="560"/>
      <c r="AV407" s="560"/>
      <c r="AW407" s="624"/>
      <c r="AX407" s="560"/>
      <c r="AY407" s="560"/>
      <c r="AZ407" s="560"/>
      <c r="BA407" s="624"/>
      <c r="BB407" s="560"/>
      <c r="BC407" s="560"/>
      <c r="BD407" s="560"/>
      <c r="BE407" s="624"/>
      <c r="BF407" s="560"/>
      <c r="BG407" s="560"/>
      <c r="BH407" s="560"/>
      <c r="BI407" s="560"/>
      <c r="BJ407" s="560"/>
      <c r="BK407" s="560"/>
      <c r="BL407" s="560"/>
      <c r="BM407" s="560"/>
      <c r="BN407" s="560"/>
      <c r="BO407" s="686"/>
    </row>
    <row r="408" spans="32:67" ht="20.25" customHeight="1">
      <c r="AF408" s="686"/>
      <c r="AG408" s="560"/>
      <c r="AH408" s="560"/>
      <c r="AI408" s="622"/>
      <c r="AJ408" s="560"/>
      <c r="AK408" s="560"/>
      <c r="AL408" s="560"/>
      <c r="AM408" s="623"/>
      <c r="AN408" s="267"/>
      <c r="AO408" s="623"/>
      <c r="AP408" s="560"/>
      <c r="AQ408" s="560"/>
      <c r="AR408" s="560"/>
      <c r="AS408" s="560"/>
      <c r="AT408" s="560"/>
      <c r="AU408" s="560"/>
      <c r="AV408" s="560"/>
      <c r="AW408" s="624"/>
      <c r="AX408" s="560"/>
      <c r="AY408" s="560"/>
      <c r="AZ408" s="560"/>
      <c r="BA408" s="624"/>
      <c r="BB408" s="560"/>
      <c r="BC408" s="560"/>
      <c r="BD408" s="560"/>
      <c r="BE408" s="624"/>
      <c r="BF408" s="560"/>
      <c r="BG408" s="560"/>
      <c r="BH408" s="560"/>
      <c r="BI408" s="560"/>
      <c r="BJ408" s="560"/>
      <c r="BK408" s="560"/>
      <c r="BL408" s="560"/>
      <c r="BM408" s="560"/>
      <c r="BN408" s="560"/>
      <c r="BO408" s="686"/>
    </row>
    <row r="409" spans="32:67" ht="20.25" customHeight="1">
      <c r="AF409" s="686"/>
      <c r="AG409" s="560"/>
      <c r="AH409" s="560"/>
      <c r="AI409" s="622"/>
      <c r="AJ409" s="560"/>
      <c r="AK409" s="560"/>
      <c r="AL409" s="560"/>
      <c r="AM409" s="623"/>
      <c r="AN409" s="267"/>
      <c r="AO409" s="623"/>
      <c r="AP409" s="560"/>
      <c r="AQ409" s="560"/>
      <c r="AR409" s="560"/>
      <c r="AS409" s="560"/>
      <c r="AT409" s="560"/>
      <c r="AU409" s="560"/>
      <c r="AV409" s="560"/>
      <c r="AW409" s="624"/>
      <c r="AX409" s="560"/>
      <c r="AY409" s="560"/>
      <c r="AZ409" s="560"/>
      <c r="BA409" s="624"/>
      <c r="BB409" s="560"/>
      <c r="BC409" s="560"/>
      <c r="BD409" s="560"/>
      <c r="BE409" s="624"/>
      <c r="BF409" s="560"/>
      <c r="BG409" s="560"/>
      <c r="BH409" s="560"/>
      <c r="BI409" s="560"/>
      <c r="BJ409" s="560"/>
      <c r="BK409" s="560"/>
      <c r="BL409" s="560"/>
      <c r="BM409" s="560"/>
      <c r="BN409" s="560"/>
      <c r="BO409" s="686"/>
    </row>
    <row r="410" spans="32:67" ht="20.25" customHeight="1">
      <c r="AF410" s="686"/>
      <c r="AG410" s="560"/>
      <c r="AH410" s="560"/>
      <c r="AI410" s="622"/>
      <c r="AJ410" s="560"/>
      <c r="AK410" s="560"/>
      <c r="AL410" s="560"/>
      <c r="AM410" s="623"/>
      <c r="AN410" s="267"/>
      <c r="AO410" s="623"/>
      <c r="AP410" s="560"/>
      <c r="AQ410" s="560"/>
      <c r="AR410" s="560"/>
      <c r="AS410" s="560"/>
      <c r="AT410" s="560"/>
      <c r="AU410" s="560"/>
      <c r="AV410" s="560"/>
      <c r="AW410" s="624"/>
      <c r="AX410" s="560"/>
      <c r="AY410" s="560"/>
      <c r="AZ410" s="560"/>
      <c r="BA410" s="624"/>
      <c r="BB410" s="560"/>
      <c r="BC410" s="560"/>
      <c r="BD410" s="560"/>
      <c r="BE410" s="624"/>
      <c r="BF410" s="560"/>
      <c r="BG410" s="560"/>
      <c r="BH410" s="560"/>
      <c r="BI410" s="560"/>
      <c r="BJ410" s="560"/>
      <c r="BK410" s="560"/>
      <c r="BL410" s="560"/>
      <c r="BM410" s="560"/>
      <c r="BN410" s="560"/>
      <c r="BO410" s="686"/>
    </row>
    <row r="411" spans="32:67" ht="20.25" customHeight="1">
      <c r="AF411" s="686"/>
      <c r="AG411" s="560"/>
      <c r="AH411" s="560"/>
      <c r="AI411" s="622"/>
      <c r="AJ411" s="560"/>
      <c r="AK411" s="560"/>
      <c r="AL411" s="560"/>
      <c r="AM411" s="623"/>
      <c r="AN411" s="267"/>
      <c r="AO411" s="623"/>
      <c r="AP411" s="560"/>
      <c r="AQ411" s="560"/>
      <c r="AR411" s="560"/>
      <c r="AS411" s="560"/>
      <c r="AT411" s="560"/>
      <c r="AU411" s="560"/>
      <c r="AV411" s="560"/>
      <c r="AW411" s="624"/>
      <c r="AX411" s="560"/>
      <c r="AY411" s="560"/>
      <c r="AZ411" s="560"/>
      <c r="BA411" s="624"/>
      <c r="BB411" s="560"/>
      <c r="BC411" s="560"/>
      <c r="BD411" s="560"/>
      <c r="BE411" s="624"/>
      <c r="BF411" s="560"/>
      <c r="BG411" s="560"/>
      <c r="BH411" s="560"/>
      <c r="BI411" s="560"/>
      <c r="BJ411" s="560"/>
      <c r="BK411" s="560"/>
      <c r="BL411" s="560"/>
      <c r="BM411" s="560"/>
      <c r="BN411" s="560"/>
      <c r="BO411" s="686"/>
    </row>
    <row r="412" spans="32:67" ht="20.25" customHeight="1">
      <c r="AF412" s="686"/>
      <c r="AG412" s="560"/>
      <c r="AH412" s="560"/>
      <c r="AI412" s="622"/>
      <c r="AJ412" s="560"/>
      <c r="AK412" s="560"/>
      <c r="AL412" s="560"/>
      <c r="AM412" s="623"/>
      <c r="AN412" s="267"/>
      <c r="AO412" s="623"/>
      <c r="AP412" s="560"/>
      <c r="AQ412" s="560"/>
      <c r="AR412" s="560"/>
      <c r="AS412" s="560"/>
      <c r="AT412" s="560"/>
      <c r="AU412" s="560"/>
      <c r="AV412" s="560"/>
      <c r="AW412" s="624"/>
      <c r="AX412" s="560"/>
      <c r="AY412" s="560"/>
      <c r="AZ412" s="560"/>
      <c r="BA412" s="624"/>
      <c r="BB412" s="560"/>
      <c r="BC412" s="560"/>
      <c r="BD412" s="560"/>
      <c r="BE412" s="624"/>
      <c r="BF412" s="560"/>
      <c r="BG412" s="560"/>
      <c r="BH412" s="560"/>
      <c r="BI412" s="560"/>
      <c r="BJ412" s="560"/>
      <c r="BK412" s="560"/>
      <c r="BL412" s="560"/>
      <c r="BM412" s="560"/>
      <c r="BN412" s="560"/>
      <c r="BO412" s="686"/>
    </row>
    <row r="413" spans="32:67" ht="20.25" customHeight="1">
      <c r="AF413" s="686"/>
      <c r="AG413" s="560"/>
      <c r="AH413" s="560"/>
      <c r="AI413" s="622"/>
      <c r="AJ413" s="560"/>
      <c r="AK413" s="560"/>
      <c r="AL413" s="560"/>
      <c r="AM413" s="623"/>
      <c r="AN413" s="267"/>
      <c r="AO413" s="623"/>
      <c r="AP413" s="560"/>
      <c r="AQ413" s="560"/>
      <c r="AR413" s="560"/>
      <c r="AS413" s="560"/>
      <c r="AT413" s="560"/>
      <c r="AU413" s="560"/>
      <c r="AV413" s="560"/>
      <c r="AW413" s="624"/>
      <c r="AX413" s="560"/>
      <c r="AY413" s="560"/>
      <c r="AZ413" s="560"/>
      <c r="BA413" s="624"/>
      <c r="BB413" s="560"/>
      <c r="BC413" s="560"/>
      <c r="BD413" s="560"/>
      <c r="BE413" s="624"/>
      <c r="BF413" s="560"/>
      <c r="BG413" s="560"/>
      <c r="BH413" s="560"/>
      <c r="BI413" s="560"/>
      <c r="BJ413" s="560"/>
      <c r="BK413" s="560"/>
      <c r="BL413" s="560"/>
      <c r="BM413" s="560"/>
      <c r="BN413" s="560"/>
      <c r="BO413" s="686"/>
    </row>
    <row r="414" spans="32:67" ht="20.25" customHeight="1">
      <c r="AF414" s="686"/>
      <c r="AG414" s="560"/>
      <c r="AH414" s="560"/>
      <c r="AI414" s="622"/>
      <c r="AJ414" s="560"/>
      <c r="AK414" s="560"/>
      <c r="AL414" s="560"/>
      <c r="AM414" s="623"/>
      <c r="AN414" s="267"/>
      <c r="AO414" s="623"/>
      <c r="AP414" s="560"/>
      <c r="AQ414" s="560"/>
      <c r="AR414" s="560"/>
      <c r="AS414" s="560"/>
      <c r="AT414" s="560"/>
      <c r="AU414" s="560"/>
      <c r="AV414" s="560"/>
      <c r="AW414" s="624"/>
      <c r="AX414" s="560"/>
      <c r="AY414" s="560"/>
      <c r="AZ414" s="560"/>
      <c r="BA414" s="624"/>
      <c r="BB414" s="560"/>
      <c r="BC414" s="560"/>
      <c r="BD414" s="560"/>
      <c r="BE414" s="624"/>
      <c r="BF414" s="560"/>
      <c r="BG414" s="560"/>
      <c r="BH414" s="560"/>
      <c r="BI414" s="560"/>
      <c r="BJ414" s="560"/>
      <c r="BK414" s="560"/>
      <c r="BL414" s="560"/>
      <c r="BM414" s="560"/>
      <c r="BN414" s="560"/>
      <c r="BO414" s="686"/>
    </row>
    <row r="415" spans="32:67" ht="20.25" customHeight="1">
      <c r="AF415" s="686"/>
      <c r="AG415" s="560"/>
      <c r="AH415" s="560"/>
      <c r="AI415" s="622"/>
      <c r="AJ415" s="560"/>
      <c r="AK415" s="560"/>
      <c r="AL415" s="560"/>
      <c r="AM415" s="623"/>
      <c r="AN415" s="267"/>
      <c r="AO415" s="623"/>
      <c r="AP415" s="560"/>
      <c r="AQ415" s="560"/>
      <c r="AR415" s="560"/>
      <c r="AS415" s="560"/>
      <c r="AT415" s="560"/>
      <c r="AU415" s="560"/>
      <c r="AV415" s="560"/>
      <c r="AW415" s="624"/>
      <c r="AX415" s="560"/>
      <c r="AY415" s="560"/>
      <c r="AZ415" s="560"/>
      <c r="BA415" s="624"/>
      <c r="BB415" s="560"/>
      <c r="BC415" s="560"/>
      <c r="BD415" s="560"/>
      <c r="BE415" s="624"/>
      <c r="BF415" s="560"/>
      <c r="BG415" s="560"/>
      <c r="BH415" s="560"/>
      <c r="BI415" s="560"/>
      <c r="BJ415" s="560"/>
      <c r="BK415" s="560"/>
      <c r="BL415" s="560"/>
      <c r="BM415" s="560"/>
      <c r="BN415" s="560"/>
      <c r="BO415" s="686"/>
    </row>
    <row r="416" spans="32:67" ht="20.25" customHeight="1">
      <c r="AF416" s="686"/>
      <c r="AG416" s="560"/>
      <c r="AH416" s="560"/>
      <c r="AI416" s="622"/>
      <c r="AJ416" s="560"/>
      <c r="AK416" s="560"/>
      <c r="AL416" s="560"/>
      <c r="AM416" s="623"/>
      <c r="AN416" s="267"/>
      <c r="AO416" s="623"/>
      <c r="AP416" s="560"/>
      <c r="AQ416" s="560"/>
      <c r="AR416" s="560"/>
      <c r="AS416" s="560"/>
      <c r="AT416" s="560"/>
      <c r="AU416" s="560"/>
      <c r="AV416" s="560"/>
      <c r="AW416" s="624"/>
      <c r="AX416" s="560"/>
      <c r="AY416" s="560"/>
      <c r="AZ416" s="560"/>
      <c r="BA416" s="624"/>
      <c r="BB416" s="560"/>
      <c r="BC416" s="560"/>
      <c r="BD416" s="560"/>
      <c r="BE416" s="624"/>
      <c r="BF416" s="560"/>
      <c r="BG416" s="560"/>
      <c r="BH416" s="560"/>
      <c r="BI416" s="560"/>
      <c r="BJ416" s="560"/>
      <c r="BK416" s="560"/>
      <c r="BL416" s="560"/>
      <c r="BM416" s="560"/>
      <c r="BN416" s="560"/>
      <c r="BO416" s="686"/>
    </row>
    <row r="417" spans="32:67" ht="20.25" customHeight="1">
      <c r="AF417" s="686"/>
      <c r="AG417" s="560"/>
      <c r="AH417" s="560"/>
      <c r="AI417" s="622"/>
      <c r="AJ417" s="560"/>
      <c r="AK417" s="560"/>
      <c r="AL417" s="560"/>
      <c r="AM417" s="623"/>
      <c r="AN417" s="267"/>
      <c r="AO417" s="623"/>
      <c r="AP417" s="560"/>
      <c r="AQ417" s="560"/>
      <c r="AR417" s="560"/>
      <c r="AS417" s="560"/>
      <c r="AT417" s="560"/>
      <c r="AU417" s="560"/>
      <c r="AV417" s="560"/>
      <c r="AW417" s="624"/>
      <c r="AX417" s="560"/>
      <c r="AY417" s="560"/>
      <c r="AZ417" s="560"/>
      <c r="BA417" s="624"/>
      <c r="BB417" s="560"/>
      <c r="BC417" s="560"/>
      <c r="BD417" s="560"/>
      <c r="BE417" s="624"/>
      <c r="BF417" s="560"/>
      <c r="BG417" s="560"/>
      <c r="BH417" s="560"/>
      <c r="BI417" s="560"/>
      <c r="BJ417" s="560"/>
      <c r="BK417" s="560"/>
      <c r="BL417" s="560"/>
      <c r="BM417" s="560"/>
      <c r="BN417" s="560"/>
      <c r="BO417" s="686"/>
    </row>
    <row r="418" spans="32:67" ht="20.25" customHeight="1">
      <c r="AF418" s="686"/>
      <c r="AG418" s="560"/>
      <c r="AH418" s="560"/>
      <c r="AI418" s="622"/>
      <c r="AJ418" s="560"/>
      <c r="AK418" s="560"/>
      <c r="AL418" s="560"/>
      <c r="AM418" s="623"/>
      <c r="AN418" s="267"/>
      <c r="AO418" s="623"/>
      <c r="AP418" s="560"/>
      <c r="AQ418" s="560"/>
      <c r="AR418" s="560"/>
      <c r="AS418" s="560"/>
      <c r="AT418" s="560"/>
      <c r="AU418" s="560"/>
      <c r="AV418" s="560"/>
      <c r="AW418" s="624"/>
      <c r="AX418" s="560"/>
      <c r="AY418" s="560"/>
      <c r="AZ418" s="560"/>
      <c r="BA418" s="624"/>
      <c r="BB418" s="560"/>
      <c r="BC418" s="560"/>
      <c r="BD418" s="560"/>
      <c r="BE418" s="624"/>
      <c r="BF418" s="560"/>
      <c r="BG418" s="560"/>
      <c r="BH418" s="560"/>
      <c r="BI418" s="560"/>
      <c r="BJ418" s="560"/>
      <c r="BK418" s="560"/>
      <c r="BL418" s="560"/>
      <c r="BM418" s="560"/>
      <c r="BN418" s="560"/>
      <c r="BO418" s="686"/>
    </row>
    <row r="419" spans="32:67" ht="20.25" customHeight="1">
      <c r="AF419" s="686"/>
      <c r="AG419" s="560"/>
      <c r="AH419" s="560"/>
      <c r="AI419" s="622"/>
      <c r="AJ419" s="560"/>
      <c r="AK419" s="560"/>
      <c r="AL419" s="560"/>
      <c r="AM419" s="623"/>
      <c r="AN419" s="267"/>
      <c r="AO419" s="623"/>
      <c r="AP419" s="560"/>
      <c r="AQ419" s="560"/>
      <c r="AR419" s="560"/>
      <c r="AS419" s="560"/>
      <c r="AT419" s="560"/>
      <c r="AU419" s="560"/>
      <c r="AV419" s="560"/>
      <c r="AW419" s="624"/>
      <c r="AX419" s="560"/>
      <c r="AY419" s="560"/>
      <c r="AZ419" s="560"/>
      <c r="BA419" s="624"/>
      <c r="BB419" s="560"/>
      <c r="BC419" s="560"/>
      <c r="BD419" s="560"/>
      <c r="BE419" s="624"/>
      <c r="BF419" s="560"/>
      <c r="BG419" s="560"/>
      <c r="BH419" s="560"/>
      <c r="BI419" s="560"/>
      <c r="BJ419" s="560"/>
      <c r="BK419" s="560"/>
      <c r="BL419" s="560"/>
      <c r="BM419" s="560"/>
      <c r="BN419" s="560"/>
      <c r="BO419" s="686"/>
    </row>
    <row r="420" spans="32:67" ht="20.25" customHeight="1">
      <c r="AF420" s="686"/>
      <c r="AG420" s="560"/>
      <c r="AH420" s="560"/>
      <c r="AI420" s="622"/>
      <c r="AJ420" s="560"/>
      <c r="AK420" s="560"/>
      <c r="AL420" s="560"/>
      <c r="AM420" s="623"/>
      <c r="AN420" s="267"/>
      <c r="AO420" s="623"/>
      <c r="AP420" s="560"/>
      <c r="AQ420" s="560"/>
      <c r="AR420" s="560"/>
      <c r="AS420" s="560"/>
      <c r="AT420" s="560"/>
      <c r="AU420" s="560"/>
      <c r="AV420" s="560"/>
      <c r="AW420" s="624"/>
      <c r="AX420" s="560"/>
      <c r="AY420" s="560"/>
      <c r="AZ420" s="560"/>
      <c r="BA420" s="624"/>
      <c r="BB420" s="560"/>
      <c r="BC420" s="560"/>
      <c r="BD420" s="560"/>
      <c r="BE420" s="624"/>
      <c r="BF420" s="560"/>
      <c r="BG420" s="560"/>
      <c r="BH420" s="560"/>
      <c r="BI420" s="560"/>
      <c r="BJ420" s="560"/>
      <c r="BK420" s="560"/>
      <c r="BL420" s="560"/>
      <c r="BM420" s="560"/>
      <c r="BN420" s="560"/>
      <c r="BO420" s="686"/>
    </row>
    <row r="421" spans="32:67" ht="20.25" customHeight="1">
      <c r="AF421" s="686"/>
      <c r="AG421" s="560"/>
      <c r="AH421" s="560"/>
      <c r="AI421" s="622"/>
      <c r="AJ421" s="560"/>
      <c r="AK421" s="560"/>
      <c r="AL421" s="560"/>
      <c r="AM421" s="623"/>
      <c r="AN421" s="267"/>
      <c r="AO421" s="623"/>
      <c r="AP421" s="560"/>
      <c r="AQ421" s="560"/>
      <c r="AR421" s="560"/>
      <c r="AS421" s="560"/>
      <c r="AT421" s="560"/>
      <c r="AU421" s="560"/>
      <c r="AV421" s="560"/>
      <c r="AW421" s="624"/>
      <c r="AX421" s="560"/>
      <c r="AY421" s="560"/>
      <c r="AZ421" s="560"/>
      <c r="BA421" s="624"/>
      <c r="BB421" s="560"/>
      <c r="BC421" s="560"/>
      <c r="BD421" s="560"/>
      <c r="BE421" s="624"/>
      <c r="BF421" s="560"/>
      <c r="BG421" s="560"/>
      <c r="BH421" s="560"/>
      <c r="BI421" s="560"/>
      <c r="BJ421" s="560"/>
      <c r="BK421" s="560"/>
      <c r="BL421" s="560"/>
      <c r="BM421" s="560"/>
      <c r="BN421" s="560"/>
      <c r="BO421" s="686"/>
    </row>
    <row r="422" spans="32:67" ht="20.25" customHeight="1">
      <c r="AF422" s="686"/>
      <c r="AG422" s="560"/>
      <c r="AH422" s="560"/>
      <c r="AI422" s="622"/>
      <c r="AJ422" s="560"/>
      <c r="AK422" s="560"/>
      <c r="AL422" s="560"/>
      <c r="AM422" s="623"/>
      <c r="AN422" s="267"/>
      <c r="AO422" s="623"/>
      <c r="AP422" s="560"/>
      <c r="AQ422" s="560"/>
      <c r="AR422" s="560"/>
      <c r="AS422" s="560"/>
      <c r="AT422" s="560"/>
      <c r="AU422" s="560"/>
      <c r="AV422" s="560"/>
      <c r="AW422" s="624"/>
      <c r="AX422" s="560"/>
      <c r="AY422" s="560"/>
      <c r="AZ422" s="560"/>
      <c r="BA422" s="624"/>
      <c r="BB422" s="560"/>
      <c r="BC422" s="560"/>
      <c r="BD422" s="560"/>
      <c r="BE422" s="624"/>
      <c r="BF422" s="560"/>
      <c r="BG422" s="560"/>
      <c r="BH422" s="560"/>
      <c r="BI422" s="560"/>
      <c r="BJ422" s="560"/>
      <c r="BK422" s="560"/>
      <c r="BL422" s="560"/>
      <c r="BM422" s="560"/>
      <c r="BN422" s="560"/>
      <c r="BO422" s="686"/>
    </row>
    <row r="423" spans="32:67" ht="20.25" customHeight="1">
      <c r="AF423" s="686"/>
      <c r="AG423" s="560"/>
      <c r="AH423" s="560"/>
      <c r="AI423" s="622"/>
      <c r="AJ423" s="560"/>
      <c r="AK423" s="560"/>
      <c r="AL423" s="560"/>
      <c r="AM423" s="623"/>
      <c r="AN423" s="267"/>
      <c r="AO423" s="623"/>
      <c r="AP423" s="560"/>
      <c r="AQ423" s="560"/>
      <c r="AR423" s="560"/>
      <c r="AS423" s="560"/>
      <c r="AT423" s="560"/>
      <c r="AU423" s="560"/>
      <c r="AV423" s="560"/>
      <c r="AW423" s="624"/>
      <c r="AX423" s="560"/>
      <c r="AY423" s="560"/>
      <c r="AZ423" s="560"/>
      <c r="BA423" s="624"/>
      <c r="BB423" s="560"/>
      <c r="BC423" s="560"/>
      <c r="BD423" s="560"/>
      <c r="BE423" s="624"/>
      <c r="BF423" s="560"/>
      <c r="BG423" s="560"/>
      <c r="BH423" s="560"/>
      <c r="BI423" s="560"/>
      <c r="BJ423" s="560"/>
      <c r="BK423" s="560"/>
      <c r="BL423" s="560"/>
      <c r="BM423" s="560"/>
      <c r="BN423" s="560"/>
      <c r="BO423" s="686"/>
    </row>
    <row r="424" spans="32:67" ht="20.25" customHeight="1">
      <c r="AF424" s="686"/>
      <c r="AG424" s="560"/>
      <c r="AH424" s="560"/>
      <c r="AI424" s="622"/>
      <c r="AJ424" s="560"/>
      <c r="AK424" s="560"/>
      <c r="AL424" s="560"/>
      <c r="AM424" s="623"/>
      <c r="AN424" s="267"/>
      <c r="AO424" s="623"/>
      <c r="AP424" s="560"/>
      <c r="AQ424" s="560"/>
      <c r="AR424" s="560"/>
      <c r="AS424" s="560"/>
      <c r="AT424" s="560"/>
      <c r="AU424" s="560"/>
      <c r="AV424" s="560"/>
      <c r="AW424" s="624"/>
      <c r="AX424" s="560"/>
      <c r="AY424" s="560"/>
      <c r="AZ424" s="560"/>
      <c r="BA424" s="624"/>
      <c r="BB424" s="560"/>
      <c r="BC424" s="560"/>
      <c r="BD424" s="560"/>
      <c r="BE424" s="624"/>
      <c r="BF424" s="560"/>
      <c r="BG424" s="560"/>
      <c r="BH424" s="560"/>
      <c r="BI424" s="560"/>
      <c r="BJ424" s="560"/>
      <c r="BK424" s="560"/>
      <c r="BL424" s="560"/>
      <c r="BM424" s="560"/>
      <c r="BN424" s="560"/>
      <c r="BO424" s="686"/>
    </row>
    <row r="425" spans="32:67" ht="20.25" customHeight="1">
      <c r="AF425" s="686"/>
      <c r="AG425" s="560"/>
      <c r="AH425" s="560"/>
      <c r="AI425" s="622"/>
      <c r="AJ425" s="560"/>
      <c r="AK425" s="560"/>
      <c r="AL425" s="560"/>
      <c r="AM425" s="623"/>
      <c r="AN425" s="267"/>
      <c r="AO425" s="623"/>
      <c r="AP425" s="560"/>
      <c r="AQ425" s="560"/>
      <c r="AR425" s="560"/>
      <c r="AS425" s="560"/>
      <c r="AT425" s="560"/>
      <c r="AU425" s="560"/>
      <c r="AV425" s="560"/>
      <c r="AW425" s="624"/>
      <c r="AX425" s="560"/>
      <c r="AY425" s="560"/>
      <c r="AZ425" s="560"/>
      <c r="BA425" s="624"/>
      <c r="BB425" s="560"/>
      <c r="BC425" s="560"/>
      <c r="BD425" s="560"/>
      <c r="BE425" s="624"/>
      <c r="BF425" s="560"/>
      <c r="BG425" s="560"/>
      <c r="BH425" s="560"/>
      <c r="BI425" s="560"/>
      <c r="BJ425" s="560"/>
      <c r="BK425" s="560"/>
      <c r="BL425" s="560"/>
      <c r="BM425" s="560"/>
      <c r="BN425" s="560"/>
      <c r="BO425" s="686"/>
    </row>
    <row r="426" spans="32:67" ht="20.25" customHeight="1">
      <c r="AF426" s="686"/>
      <c r="AG426" s="560"/>
      <c r="AH426" s="560"/>
      <c r="AI426" s="622"/>
      <c r="AJ426" s="560"/>
      <c r="AK426" s="560"/>
      <c r="AL426" s="560"/>
      <c r="AM426" s="623"/>
      <c r="AN426" s="267"/>
      <c r="AO426" s="623"/>
      <c r="AP426" s="560"/>
      <c r="AQ426" s="560"/>
      <c r="AR426" s="560"/>
      <c r="AS426" s="560"/>
      <c r="AT426" s="560"/>
      <c r="AU426" s="560"/>
      <c r="AV426" s="560"/>
      <c r="AW426" s="624"/>
      <c r="AX426" s="560"/>
      <c r="AY426" s="560"/>
      <c r="AZ426" s="560"/>
      <c r="BA426" s="624"/>
      <c r="BB426" s="560"/>
      <c r="BC426" s="560"/>
      <c r="BD426" s="560"/>
      <c r="BE426" s="624"/>
      <c r="BF426" s="560"/>
      <c r="BG426" s="560"/>
      <c r="BH426" s="560"/>
      <c r="BI426" s="560"/>
      <c r="BJ426" s="560"/>
      <c r="BK426" s="560"/>
      <c r="BL426" s="560"/>
      <c r="BM426" s="560"/>
      <c r="BN426" s="560"/>
      <c r="BO426" s="686"/>
    </row>
    <row r="427" spans="32:67" ht="20.25" customHeight="1">
      <c r="AF427" s="686"/>
      <c r="AG427" s="560"/>
      <c r="AH427" s="560"/>
      <c r="AI427" s="622"/>
      <c r="AJ427" s="560"/>
      <c r="AK427" s="560"/>
      <c r="AL427" s="560"/>
      <c r="AM427" s="623"/>
      <c r="AN427" s="267"/>
      <c r="AO427" s="623"/>
      <c r="AP427" s="560"/>
      <c r="AQ427" s="560"/>
      <c r="AR427" s="560"/>
      <c r="AS427" s="560"/>
      <c r="AT427" s="560"/>
      <c r="AU427" s="560"/>
      <c r="AV427" s="560"/>
      <c r="AW427" s="624"/>
      <c r="AX427" s="560"/>
      <c r="AY427" s="560"/>
      <c r="AZ427" s="560"/>
      <c r="BA427" s="624"/>
      <c r="BB427" s="560"/>
      <c r="BC427" s="560"/>
      <c r="BD427" s="560"/>
      <c r="BE427" s="624"/>
      <c r="BF427" s="560"/>
      <c r="BG427" s="560"/>
      <c r="BH427" s="560"/>
      <c r="BI427" s="560"/>
      <c r="BJ427" s="560"/>
      <c r="BK427" s="560"/>
      <c r="BL427" s="560"/>
      <c r="BM427" s="560"/>
      <c r="BN427" s="560"/>
      <c r="BO427" s="686"/>
    </row>
    <row r="428" spans="32:67" ht="20.25" customHeight="1">
      <c r="AF428" s="686"/>
      <c r="AG428" s="560"/>
      <c r="AH428" s="560"/>
      <c r="AI428" s="622"/>
      <c r="AJ428" s="560"/>
      <c r="AK428" s="560"/>
      <c r="AL428" s="560"/>
      <c r="AM428" s="623"/>
      <c r="AN428" s="267"/>
      <c r="AO428" s="623"/>
      <c r="AP428" s="560"/>
      <c r="AQ428" s="560"/>
      <c r="AR428" s="560"/>
      <c r="AS428" s="560"/>
      <c r="AT428" s="560"/>
      <c r="AU428" s="560"/>
      <c r="AV428" s="560"/>
      <c r="AW428" s="624"/>
      <c r="AX428" s="560"/>
      <c r="AY428" s="560"/>
      <c r="AZ428" s="560"/>
      <c r="BA428" s="624"/>
      <c r="BB428" s="560"/>
      <c r="BC428" s="560"/>
      <c r="BD428" s="560"/>
      <c r="BE428" s="624"/>
      <c r="BF428" s="560"/>
      <c r="BG428" s="560"/>
      <c r="BH428" s="560"/>
      <c r="BI428" s="560"/>
      <c r="BJ428" s="560"/>
      <c r="BK428" s="560"/>
      <c r="BL428" s="560"/>
      <c r="BM428" s="560"/>
      <c r="BN428" s="560"/>
      <c r="BO428" s="686"/>
    </row>
    <row r="429" spans="32:67" ht="20.25" customHeight="1">
      <c r="AF429" s="686"/>
      <c r="AG429" s="560"/>
      <c r="AH429" s="560"/>
      <c r="AI429" s="622"/>
      <c r="AJ429" s="560"/>
      <c r="AK429" s="560"/>
      <c r="AL429" s="560"/>
      <c r="AM429" s="623"/>
      <c r="AN429" s="267"/>
      <c r="AO429" s="623"/>
      <c r="AP429" s="560"/>
      <c r="AQ429" s="560"/>
      <c r="AR429" s="560"/>
      <c r="AS429" s="560"/>
      <c r="AT429" s="560"/>
      <c r="AU429" s="560"/>
      <c r="AV429" s="560"/>
      <c r="AW429" s="624"/>
      <c r="AX429" s="560"/>
      <c r="AY429" s="560"/>
      <c r="AZ429" s="560"/>
      <c r="BA429" s="624"/>
      <c r="BB429" s="560"/>
      <c r="BC429" s="560"/>
      <c r="BD429" s="560"/>
      <c r="BE429" s="624"/>
      <c r="BF429" s="560"/>
      <c r="BG429" s="560"/>
      <c r="BH429" s="560"/>
      <c r="BI429" s="560"/>
      <c r="BJ429" s="560"/>
      <c r="BK429" s="560"/>
      <c r="BL429" s="560"/>
      <c r="BM429" s="560"/>
      <c r="BN429" s="560"/>
      <c r="BO429" s="686"/>
    </row>
    <row r="430" spans="32:67" ht="20.25" customHeight="1">
      <c r="AF430" s="686"/>
      <c r="AG430" s="560"/>
      <c r="AH430" s="560"/>
      <c r="AI430" s="622"/>
      <c r="AJ430" s="560"/>
      <c r="AK430" s="560"/>
      <c r="AL430" s="560"/>
      <c r="AM430" s="623"/>
      <c r="AN430" s="267"/>
      <c r="AO430" s="623"/>
      <c r="AP430" s="560"/>
      <c r="AQ430" s="560"/>
      <c r="AR430" s="560"/>
      <c r="AS430" s="560"/>
      <c r="AT430" s="560"/>
      <c r="AU430" s="560"/>
      <c r="AV430" s="560"/>
      <c r="AW430" s="624"/>
      <c r="AX430" s="560"/>
      <c r="AY430" s="560"/>
      <c r="AZ430" s="560"/>
      <c r="BA430" s="624"/>
      <c r="BB430" s="560"/>
      <c r="BC430" s="560"/>
      <c r="BD430" s="560"/>
      <c r="BE430" s="624"/>
      <c r="BF430" s="560"/>
      <c r="BG430" s="560"/>
      <c r="BH430" s="560"/>
      <c r="BI430" s="560"/>
      <c r="BJ430" s="560"/>
      <c r="BK430" s="560"/>
      <c r="BL430" s="560"/>
      <c r="BM430" s="560"/>
      <c r="BN430" s="560"/>
      <c r="BO430" s="686"/>
    </row>
    <row r="431" spans="32:67" ht="20.25" customHeight="1">
      <c r="AF431" s="686"/>
      <c r="AG431" s="560"/>
      <c r="AH431" s="560"/>
      <c r="AI431" s="622"/>
      <c r="AJ431" s="560"/>
      <c r="AK431" s="560"/>
      <c r="AL431" s="560"/>
      <c r="AM431" s="623"/>
      <c r="AN431" s="267"/>
      <c r="AO431" s="623"/>
      <c r="AP431" s="560"/>
      <c r="AQ431" s="560"/>
      <c r="AR431" s="560"/>
      <c r="AS431" s="560"/>
      <c r="AT431" s="560"/>
      <c r="AU431" s="560"/>
      <c r="AV431" s="560"/>
      <c r="AW431" s="624"/>
      <c r="AX431" s="560"/>
      <c r="AY431" s="560"/>
      <c r="AZ431" s="560"/>
      <c r="BA431" s="624"/>
      <c r="BB431" s="560"/>
      <c r="BC431" s="560"/>
      <c r="BD431" s="560"/>
      <c r="BE431" s="624"/>
      <c r="BF431" s="560"/>
      <c r="BG431" s="560"/>
      <c r="BH431" s="560"/>
      <c r="BI431" s="560"/>
      <c r="BJ431" s="560"/>
      <c r="BK431" s="560"/>
      <c r="BL431" s="560"/>
      <c r="BM431" s="560"/>
      <c r="BN431" s="560"/>
      <c r="BO431" s="686"/>
    </row>
    <row r="432" spans="32:67" ht="20.25" customHeight="1">
      <c r="AF432" s="686"/>
      <c r="AG432" s="560"/>
      <c r="AH432" s="560"/>
      <c r="AI432" s="622"/>
      <c r="AJ432" s="560"/>
      <c r="AK432" s="560"/>
      <c r="AL432" s="560"/>
      <c r="AM432" s="623"/>
      <c r="AN432" s="267"/>
      <c r="AO432" s="623"/>
      <c r="AP432" s="560"/>
      <c r="AQ432" s="560"/>
      <c r="AR432" s="560"/>
      <c r="AS432" s="560"/>
      <c r="AT432" s="560"/>
      <c r="AU432" s="560"/>
      <c r="AV432" s="560"/>
      <c r="AW432" s="624"/>
      <c r="AX432" s="560"/>
      <c r="AY432" s="560"/>
      <c r="AZ432" s="560"/>
      <c r="BA432" s="624"/>
      <c r="BB432" s="560"/>
      <c r="BC432" s="560"/>
      <c r="BD432" s="560"/>
      <c r="BE432" s="624"/>
      <c r="BF432" s="560"/>
      <c r="BG432" s="560"/>
      <c r="BH432" s="560"/>
      <c r="BI432" s="560"/>
      <c r="BJ432" s="560"/>
      <c r="BK432" s="560"/>
      <c r="BL432" s="560"/>
      <c r="BM432" s="560"/>
      <c r="BN432" s="560"/>
      <c r="BO432" s="686"/>
    </row>
    <row r="433" spans="32:67" ht="20.25" customHeight="1">
      <c r="AF433" s="686"/>
      <c r="AG433" s="560"/>
      <c r="AH433" s="560"/>
      <c r="AI433" s="622"/>
      <c r="AJ433" s="560"/>
      <c r="AK433" s="560"/>
      <c r="AL433" s="560"/>
      <c r="AM433" s="623"/>
      <c r="AN433" s="267"/>
      <c r="AO433" s="623"/>
      <c r="AP433" s="560"/>
      <c r="AQ433" s="560"/>
      <c r="AR433" s="560"/>
      <c r="AS433" s="560"/>
      <c r="AT433" s="560"/>
      <c r="AU433" s="560"/>
      <c r="AV433" s="560"/>
      <c r="AW433" s="624"/>
      <c r="AX433" s="560"/>
      <c r="AY433" s="560"/>
      <c r="AZ433" s="560"/>
      <c r="BA433" s="624"/>
      <c r="BB433" s="560"/>
      <c r="BC433" s="560"/>
      <c r="BD433" s="560"/>
      <c r="BE433" s="624"/>
      <c r="BF433" s="560"/>
      <c r="BG433" s="560"/>
      <c r="BH433" s="560"/>
      <c r="BI433" s="560"/>
      <c r="BJ433" s="560"/>
      <c r="BK433" s="560"/>
      <c r="BL433" s="560"/>
      <c r="BM433" s="560"/>
      <c r="BN433" s="560"/>
      <c r="BO433" s="686"/>
    </row>
    <row r="434" spans="32:67" ht="20.25" customHeight="1">
      <c r="AF434" s="686"/>
      <c r="AG434" s="560"/>
      <c r="AH434" s="560"/>
      <c r="AI434" s="622"/>
      <c r="AJ434" s="560"/>
      <c r="AK434" s="560"/>
      <c r="AL434" s="560"/>
      <c r="AM434" s="623"/>
      <c r="AN434" s="267"/>
      <c r="AO434" s="623"/>
      <c r="AP434" s="560"/>
      <c r="AQ434" s="560"/>
      <c r="AR434" s="560"/>
      <c r="AS434" s="560"/>
      <c r="AT434" s="560"/>
      <c r="AU434" s="560"/>
      <c r="AV434" s="560"/>
      <c r="AW434" s="624"/>
      <c r="AX434" s="560"/>
      <c r="AY434" s="560"/>
      <c r="AZ434" s="560"/>
      <c r="BA434" s="624"/>
      <c r="BB434" s="560"/>
      <c r="BC434" s="560"/>
      <c r="BD434" s="560"/>
      <c r="BE434" s="624"/>
      <c r="BF434" s="560"/>
      <c r="BG434" s="560"/>
      <c r="BH434" s="560"/>
      <c r="BI434" s="560"/>
      <c r="BJ434" s="560"/>
      <c r="BK434" s="560"/>
      <c r="BL434" s="560"/>
      <c r="BM434" s="560"/>
      <c r="BN434" s="560"/>
      <c r="BO434" s="686"/>
    </row>
    <row r="435" spans="32:67" ht="20.25" customHeight="1">
      <c r="AF435" s="686"/>
      <c r="AG435" s="560"/>
      <c r="AH435" s="560"/>
      <c r="AI435" s="622"/>
      <c r="AJ435" s="560"/>
      <c r="AK435" s="560"/>
      <c r="AL435" s="560"/>
      <c r="AM435" s="623"/>
      <c r="AN435" s="267"/>
      <c r="AO435" s="623"/>
      <c r="AP435" s="560"/>
      <c r="AQ435" s="560"/>
      <c r="AR435" s="560"/>
      <c r="AS435" s="560"/>
      <c r="AT435" s="560"/>
      <c r="AU435" s="560"/>
      <c r="AV435" s="560"/>
      <c r="AW435" s="624"/>
      <c r="AX435" s="560"/>
      <c r="AY435" s="560"/>
      <c r="AZ435" s="560"/>
      <c r="BA435" s="624"/>
      <c r="BB435" s="560"/>
      <c r="BC435" s="560"/>
      <c r="BD435" s="560"/>
      <c r="BE435" s="624"/>
      <c r="BF435" s="560"/>
      <c r="BG435" s="560"/>
      <c r="BH435" s="560"/>
      <c r="BI435" s="560"/>
      <c r="BJ435" s="560"/>
      <c r="BK435" s="560"/>
      <c r="BL435" s="560"/>
      <c r="BM435" s="560"/>
      <c r="BN435" s="560"/>
      <c r="BO435" s="686"/>
    </row>
    <row r="436" spans="32:67" ht="20.25" customHeight="1">
      <c r="AF436" s="686"/>
      <c r="AG436" s="560"/>
      <c r="AH436" s="560"/>
      <c r="AI436" s="622"/>
      <c r="AJ436" s="560"/>
      <c r="AK436" s="560"/>
      <c r="AL436" s="560"/>
      <c r="AM436" s="623"/>
      <c r="AN436" s="267"/>
      <c r="AO436" s="623"/>
      <c r="AP436" s="560"/>
      <c r="AQ436" s="560"/>
      <c r="AR436" s="560"/>
      <c r="AS436" s="560"/>
      <c r="AT436" s="560"/>
      <c r="AU436" s="560"/>
      <c r="AV436" s="560"/>
      <c r="AW436" s="624"/>
      <c r="AX436" s="560"/>
      <c r="AY436" s="560"/>
      <c r="AZ436" s="560"/>
      <c r="BA436" s="624"/>
      <c r="BB436" s="560"/>
      <c r="BC436" s="560"/>
      <c r="BD436" s="560"/>
      <c r="BE436" s="624"/>
      <c r="BF436" s="560"/>
      <c r="BG436" s="560"/>
      <c r="BH436" s="560"/>
      <c r="BI436" s="560"/>
      <c r="BJ436" s="560"/>
      <c r="BK436" s="560"/>
      <c r="BL436" s="560"/>
      <c r="BM436" s="560"/>
      <c r="BN436" s="560"/>
      <c r="BO436" s="686"/>
    </row>
    <row r="437" spans="32:67" ht="20.25" customHeight="1">
      <c r="AF437" s="686"/>
      <c r="AG437" s="560"/>
      <c r="AH437" s="560"/>
      <c r="AI437" s="622"/>
      <c r="AJ437" s="560"/>
      <c r="AK437" s="560"/>
      <c r="AL437" s="560"/>
      <c r="AM437" s="623"/>
      <c r="AN437" s="267"/>
      <c r="AO437" s="623"/>
      <c r="AP437" s="560"/>
      <c r="AQ437" s="560"/>
      <c r="AR437" s="560"/>
      <c r="AS437" s="560"/>
      <c r="AT437" s="560"/>
      <c r="AU437" s="560"/>
      <c r="AV437" s="560"/>
      <c r="AW437" s="624"/>
      <c r="AX437" s="560"/>
      <c r="AY437" s="560"/>
      <c r="AZ437" s="560"/>
      <c r="BA437" s="624"/>
      <c r="BB437" s="560"/>
      <c r="BC437" s="560"/>
      <c r="BD437" s="560"/>
      <c r="BE437" s="624"/>
      <c r="BF437" s="560"/>
      <c r="BG437" s="560"/>
      <c r="BH437" s="560"/>
      <c r="BI437" s="560"/>
      <c r="BJ437" s="560"/>
      <c r="BK437" s="560"/>
      <c r="BL437" s="560"/>
      <c r="BM437" s="560"/>
      <c r="BN437" s="560"/>
      <c r="BO437" s="686"/>
    </row>
    <row r="438" spans="32:67" ht="20.25" customHeight="1">
      <c r="AF438" s="686"/>
      <c r="AG438" s="560"/>
      <c r="AH438" s="560"/>
      <c r="AI438" s="622"/>
      <c r="AJ438" s="560"/>
      <c r="AK438" s="560"/>
      <c r="AL438" s="560"/>
      <c r="AM438" s="623"/>
      <c r="AN438" s="267"/>
      <c r="AO438" s="623"/>
      <c r="AP438" s="560"/>
      <c r="AQ438" s="560"/>
      <c r="AR438" s="560"/>
      <c r="AS438" s="560"/>
      <c r="AT438" s="560"/>
      <c r="AU438" s="560"/>
      <c r="AV438" s="560"/>
      <c r="AW438" s="624"/>
      <c r="AX438" s="560"/>
      <c r="AY438" s="560"/>
      <c r="AZ438" s="560"/>
      <c r="BA438" s="624"/>
      <c r="BB438" s="560"/>
      <c r="BC438" s="560"/>
      <c r="BD438" s="560"/>
      <c r="BE438" s="624"/>
      <c r="BF438" s="560"/>
      <c r="BG438" s="560"/>
      <c r="BH438" s="560"/>
      <c r="BI438" s="560"/>
      <c r="BJ438" s="560"/>
      <c r="BK438" s="560"/>
      <c r="BL438" s="560"/>
      <c r="BM438" s="560"/>
      <c r="BN438" s="560"/>
      <c r="BO438" s="686"/>
    </row>
    <row r="439" spans="32:67" ht="20.25" customHeight="1">
      <c r="AF439" s="686"/>
      <c r="AG439" s="560"/>
      <c r="AH439" s="560"/>
      <c r="AI439" s="622"/>
      <c r="AJ439" s="560"/>
      <c r="AK439" s="560"/>
      <c r="AL439" s="560"/>
      <c r="AM439" s="623"/>
      <c r="AN439" s="267"/>
      <c r="AO439" s="623"/>
      <c r="AP439" s="560"/>
      <c r="AQ439" s="560"/>
      <c r="AR439" s="560"/>
      <c r="AS439" s="560"/>
      <c r="AT439" s="560"/>
      <c r="AU439" s="560"/>
      <c r="AV439" s="560"/>
      <c r="AW439" s="624"/>
      <c r="AX439" s="560"/>
      <c r="AY439" s="560"/>
      <c r="AZ439" s="560"/>
      <c r="BA439" s="624"/>
      <c r="BB439" s="560"/>
      <c r="BC439" s="560"/>
      <c r="BD439" s="560"/>
      <c r="BE439" s="624"/>
      <c r="BF439" s="560"/>
      <c r="BG439" s="560"/>
      <c r="BH439" s="560"/>
      <c r="BI439" s="560"/>
      <c r="BJ439" s="560"/>
      <c r="BK439" s="560"/>
      <c r="BL439" s="560"/>
      <c r="BM439" s="560"/>
      <c r="BN439" s="560"/>
      <c r="BO439" s="686"/>
    </row>
    <row r="440" spans="32:67" ht="20.25" customHeight="1">
      <c r="AF440" s="686"/>
      <c r="AG440" s="560"/>
      <c r="AH440" s="560"/>
      <c r="AI440" s="622"/>
      <c r="AJ440" s="560"/>
      <c r="AK440" s="560"/>
      <c r="AL440" s="560"/>
      <c r="AM440" s="623"/>
      <c r="AN440" s="267"/>
      <c r="AO440" s="623"/>
      <c r="AP440" s="560"/>
      <c r="AQ440" s="560"/>
      <c r="AR440" s="560"/>
      <c r="AS440" s="560"/>
      <c r="AT440" s="560"/>
      <c r="AU440" s="560"/>
      <c r="AV440" s="560"/>
      <c r="AW440" s="624"/>
      <c r="AX440" s="560"/>
      <c r="AY440" s="560"/>
      <c r="AZ440" s="560"/>
      <c r="BA440" s="624"/>
      <c r="BB440" s="560"/>
      <c r="BC440" s="560"/>
      <c r="BD440" s="560"/>
      <c r="BE440" s="624"/>
      <c r="BF440" s="560"/>
      <c r="BG440" s="560"/>
      <c r="BH440" s="560"/>
      <c r="BI440" s="560"/>
      <c r="BJ440" s="560"/>
      <c r="BK440" s="560"/>
      <c r="BL440" s="560"/>
      <c r="BM440" s="560"/>
      <c r="BN440" s="560"/>
      <c r="BO440" s="686"/>
    </row>
    <row r="441" spans="32:67" ht="20.25" customHeight="1">
      <c r="AF441" s="686"/>
      <c r="AG441" s="560"/>
      <c r="AH441" s="560"/>
      <c r="AI441" s="622"/>
      <c r="AJ441" s="560"/>
      <c r="AK441" s="560"/>
      <c r="AL441" s="560"/>
      <c r="AM441" s="623"/>
      <c r="AN441" s="267"/>
      <c r="AO441" s="623"/>
      <c r="AP441" s="560"/>
      <c r="AQ441" s="560"/>
      <c r="AR441" s="560"/>
      <c r="AS441" s="560"/>
      <c r="AT441" s="560"/>
      <c r="AU441" s="560"/>
      <c r="AV441" s="560"/>
      <c r="AW441" s="624"/>
      <c r="AX441" s="560"/>
      <c r="AY441" s="560"/>
      <c r="AZ441" s="560"/>
      <c r="BA441" s="624"/>
      <c r="BB441" s="560"/>
      <c r="BC441" s="560"/>
      <c r="BD441" s="560"/>
      <c r="BE441" s="624"/>
      <c r="BF441" s="560"/>
      <c r="BG441" s="560"/>
      <c r="BH441" s="560"/>
      <c r="BI441" s="560"/>
      <c r="BJ441" s="560"/>
      <c r="BK441" s="560"/>
      <c r="BL441" s="560"/>
      <c r="BM441" s="560"/>
      <c r="BN441" s="560"/>
      <c r="BO441" s="686"/>
    </row>
    <row r="442" spans="32:67" ht="20.25" customHeight="1">
      <c r="AF442" s="686"/>
      <c r="AG442" s="560"/>
      <c r="AH442" s="560"/>
      <c r="AI442" s="622"/>
      <c r="AJ442" s="560"/>
      <c r="AK442" s="560"/>
      <c r="AL442" s="560"/>
      <c r="AM442" s="623"/>
      <c r="AN442" s="267"/>
      <c r="AO442" s="623"/>
      <c r="AP442" s="560"/>
      <c r="AQ442" s="560"/>
      <c r="AR442" s="560"/>
      <c r="AS442" s="560"/>
      <c r="AT442" s="560"/>
      <c r="AU442" s="560"/>
      <c r="AV442" s="560"/>
      <c r="AW442" s="624"/>
      <c r="AX442" s="560"/>
      <c r="AY442" s="560"/>
      <c r="AZ442" s="560"/>
      <c r="BA442" s="624"/>
      <c r="BB442" s="560"/>
      <c r="BC442" s="560"/>
      <c r="BD442" s="560"/>
      <c r="BE442" s="624"/>
      <c r="BF442" s="560"/>
      <c r="BG442" s="560"/>
      <c r="BH442" s="560"/>
      <c r="BI442" s="560"/>
      <c r="BJ442" s="560"/>
      <c r="BK442" s="560"/>
      <c r="BL442" s="560"/>
      <c r="BM442" s="560"/>
      <c r="BN442" s="560"/>
      <c r="BO442" s="686"/>
    </row>
    <row r="443" spans="32:67" ht="20.25" customHeight="1">
      <c r="AF443" s="686"/>
      <c r="AG443" s="560"/>
      <c r="AH443" s="560"/>
      <c r="AI443" s="622"/>
      <c r="AJ443" s="560"/>
      <c r="AK443" s="560"/>
      <c r="AL443" s="560"/>
      <c r="AM443" s="623"/>
      <c r="AN443" s="267"/>
      <c r="AO443" s="623"/>
      <c r="AP443" s="560"/>
      <c r="AQ443" s="560"/>
      <c r="AR443" s="560"/>
      <c r="AS443" s="560"/>
      <c r="AT443" s="560"/>
      <c r="AU443" s="560"/>
      <c r="AV443" s="560"/>
      <c r="AW443" s="624"/>
      <c r="AX443" s="560"/>
      <c r="AY443" s="560"/>
      <c r="AZ443" s="560"/>
      <c r="BA443" s="624"/>
      <c r="BB443" s="560"/>
      <c r="BC443" s="560"/>
      <c r="BD443" s="560"/>
      <c r="BE443" s="624"/>
      <c r="BF443" s="560"/>
      <c r="BG443" s="560"/>
      <c r="BH443" s="560"/>
      <c r="BI443" s="560"/>
      <c r="BJ443" s="560"/>
      <c r="BK443" s="560"/>
      <c r="BL443" s="560"/>
      <c r="BM443" s="560"/>
      <c r="BN443" s="560"/>
      <c r="BO443" s="686"/>
    </row>
    <row r="444" spans="32:67" ht="20.25" customHeight="1">
      <c r="AF444" s="686"/>
      <c r="AG444" s="560"/>
      <c r="AH444" s="560"/>
      <c r="AI444" s="622"/>
      <c r="AJ444" s="560"/>
      <c r="AK444" s="560"/>
      <c r="AL444" s="560"/>
      <c r="AM444" s="623"/>
      <c r="AN444" s="267"/>
      <c r="AO444" s="623"/>
      <c r="AP444" s="560"/>
      <c r="AQ444" s="560"/>
      <c r="AR444" s="560"/>
      <c r="AS444" s="560"/>
      <c r="AT444" s="560"/>
      <c r="AU444" s="560"/>
      <c r="AV444" s="560"/>
      <c r="AW444" s="624"/>
      <c r="AX444" s="560"/>
      <c r="AY444" s="560"/>
      <c r="AZ444" s="560"/>
      <c r="BA444" s="624"/>
      <c r="BB444" s="560"/>
      <c r="BC444" s="560"/>
      <c r="BD444" s="560"/>
      <c r="BE444" s="624"/>
      <c r="BF444" s="560"/>
      <c r="BG444" s="560"/>
      <c r="BH444" s="560"/>
      <c r="BI444" s="560"/>
      <c r="BJ444" s="560"/>
      <c r="BK444" s="560"/>
      <c r="BL444" s="560"/>
      <c r="BM444" s="560"/>
      <c r="BN444" s="560"/>
      <c r="BO444" s="686"/>
    </row>
    <row r="445" spans="32:67" ht="20.25" customHeight="1">
      <c r="AF445" s="686"/>
      <c r="AG445" s="560"/>
      <c r="AH445" s="560"/>
      <c r="AI445" s="622"/>
      <c r="AJ445" s="560"/>
      <c r="AK445" s="560"/>
      <c r="AL445" s="560"/>
      <c r="AM445" s="623"/>
      <c r="AN445" s="267"/>
      <c r="AO445" s="623"/>
      <c r="AP445" s="560"/>
      <c r="AQ445" s="560"/>
      <c r="AR445" s="560"/>
      <c r="AS445" s="560"/>
      <c r="AT445" s="560"/>
      <c r="AU445" s="560"/>
      <c r="AV445" s="560"/>
      <c r="AW445" s="624"/>
      <c r="AX445" s="560"/>
      <c r="AY445" s="560"/>
      <c r="AZ445" s="560"/>
      <c r="BA445" s="624"/>
      <c r="BB445" s="560"/>
      <c r="BC445" s="560"/>
      <c r="BD445" s="560"/>
      <c r="BE445" s="624"/>
      <c r="BF445" s="560"/>
      <c r="BG445" s="560"/>
      <c r="BH445" s="560"/>
      <c r="BI445" s="560"/>
      <c r="BJ445" s="560"/>
      <c r="BK445" s="560"/>
      <c r="BL445" s="560"/>
      <c r="BM445" s="560"/>
      <c r="BN445" s="560"/>
      <c r="BO445" s="686"/>
    </row>
    <row r="446" spans="32:67" ht="20.25" customHeight="1">
      <c r="AF446" s="686"/>
      <c r="AG446" s="560"/>
      <c r="AH446" s="560"/>
      <c r="AI446" s="622"/>
      <c r="AJ446" s="560"/>
      <c r="AK446" s="560"/>
      <c r="AL446" s="560"/>
      <c r="AM446" s="623"/>
      <c r="AN446" s="267"/>
      <c r="AO446" s="623"/>
      <c r="AP446" s="560"/>
      <c r="AQ446" s="560"/>
      <c r="AR446" s="560"/>
      <c r="AS446" s="560"/>
      <c r="AT446" s="560"/>
      <c r="AU446" s="560"/>
      <c r="AV446" s="560"/>
      <c r="AW446" s="624"/>
      <c r="AX446" s="560"/>
      <c r="AY446" s="560"/>
      <c r="AZ446" s="560"/>
      <c r="BA446" s="624"/>
      <c r="BB446" s="560"/>
      <c r="BC446" s="560"/>
      <c r="BD446" s="560"/>
      <c r="BE446" s="624"/>
      <c r="BF446" s="560"/>
      <c r="BG446" s="560"/>
      <c r="BH446" s="560"/>
      <c r="BI446" s="560"/>
      <c r="BJ446" s="560"/>
      <c r="BK446" s="560"/>
      <c r="BL446" s="560"/>
      <c r="BM446" s="560"/>
      <c r="BN446" s="560"/>
      <c r="BO446" s="686"/>
    </row>
    <row r="447" spans="32:67" ht="20.25" customHeight="1">
      <c r="AF447" s="686"/>
      <c r="AG447" s="560"/>
      <c r="AH447" s="560"/>
      <c r="AI447" s="622"/>
      <c r="AJ447" s="560"/>
      <c r="AK447" s="560"/>
      <c r="AL447" s="560"/>
      <c r="AM447" s="623"/>
      <c r="AN447" s="267"/>
      <c r="AO447" s="623"/>
      <c r="AP447" s="560"/>
      <c r="AQ447" s="560"/>
      <c r="AR447" s="560"/>
      <c r="AS447" s="560"/>
      <c r="AT447" s="560"/>
      <c r="AU447" s="560"/>
      <c r="AV447" s="560"/>
      <c r="AW447" s="624"/>
      <c r="AX447" s="560"/>
      <c r="AY447" s="560"/>
      <c r="AZ447" s="560"/>
      <c r="BA447" s="624"/>
      <c r="BB447" s="560"/>
      <c r="BC447" s="560"/>
      <c r="BD447" s="560"/>
      <c r="BE447" s="624"/>
      <c r="BF447" s="560"/>
      <c r="BG447" s="560"/>
      <c r="BH447" s="560"/>
      <c r="BI447" s="560"/>
      <c r="BJ447" s="560"/>
      <c r="BK447" s="560"/>
      <c r="BL447" s="560"/>
      <c r="BM447" s="560"/>
      <c r="BN447" s="560"/>
      <c r="BO447" s="686"/>
    </row>
    <row r="448" spans="32:67" ht="20.25" customHeight="1">
      <c r="AF448" s="686"/>
      <c r="AG448" s="560"/>
      <c r="AH448" s="560"/>
      <c r="AI448" s="622"/>
      <c r="AJ448" s="560"/>
      <c r="AK448" s="560"/>
      <c r="AL448" s="560"/>
      <c r="AM448" s="623"/>
      <c r="AN448" s="267"/>
      <c r="AO448" s="623"/>
      <c r="AP448" s="560"/>
      <c r="AQ448" s="560"/>
      <c r="AR448" s="560"/>
      <c r="AS448" s="560"/>
      <c r="AT448" s="560"/>
      <c r="AU448" s="560"/>
      <c r="AV448" s="560"/>
      <c r="AW448" s="624"/>
      <c r="AX448" s="560"/>
      <c r="AY448" s="560"/>
      <c r="AZ448" s="560"/>
      <c r="BA448" s="624"/>
      <c r="BB448" s="560"/>
      <c r="BC448" s="560"/>
      <c r="BD448" s="560"/>
      <c r="BE448" s="624"/>
      <c r="BF448" s="560"/>
      <c r="BG448" s="560"/>
      <c r="BH448" s="560"/>
      <c r="BI448" s="560"/>
      <c r="BJ448" s="560"/>
      <c r="BK448" s="560"/>
      <c r="BL448" s="560"/>
      <c r="BM448" s="560"/>
      <c r="BN448" s="560"/>
      <c r="BO448" s="686"/>
    </row>
    <row r="449" spans="32:67" ht="20.25" customHeight="1">
      <c r="AF449" s="686"/>
      <c r="AG449" s="560"/>
      <c r="AH449" s="560"/>
      <c r="AI449" s="622"/>
      <c r="AJ449" s="560"/>
      <c r="AK449" s="560"/>
      <c r="AL449" s="560"/>
      <c r="AM449" s="623"/>
      <c r="AN449" s="267"/>
      <c r="AO449" s="623"/>
      <c r="AP449" s="560"/>
      <c r="AQ449" s="560"/>
      <c r="AR449" s="560"/>
      <c r="AS449" s="560"/>
      <c r="AT449" s="560"/>
      <c r="AU449" s="560"/>
      <c r="AV449" s="560"/>
      <c r="AW449" s="624"/>
      <c r="AX449" s="560"/>
      <c r="AY449" s="560"/>
      <c r="AZ449" s="560"/>
      <c r="BA449" s="624"/>
      <c r="BB449" s="560"/>
      <c r="BC449" s="560"/>
      <c r="BD449" s="560"/>
      <c r="BE449" s="624"/>
      <c r="BF449" s="560"/>
      <c r="BG449" s="560"/>
      <c r="BH449" s="560"/>
      <c r="BI449" s="560"/>
      <c r="BJ449" s="560"/>
      <c r="BK449" s="560"/>
      <c r="BL449" s="560"/>
      <c r="BM449" s="560"/>
      <c r="BN449" s="560"/>
      <c r="BO449" s="686"/>
    </row>
    <row r="450" spans="32:67" ht="20.25" customHeight="1">
      <c r="AF450" s="686"/>
      <c r="AG450" s="560"/>
      <c r="AH450" s="560"/>
      <c r="AI450" s="622"/>
      <c r="AJ450" s="560"/>
      <c r="AK450" s="560"/>
      <c r="AL450" s="560"/>
      <c r="AM450" s="623"/>
      <c r="AN450" s="267"/>
      <c r="AO450" s="623"/>
      <c r="AP450" s="560"/>
      <c r="AQ450" s="560"/>
      <c r="AR450" s="560"/>
      <c r="AS450" s="560"/>
      <c r="AT450" s="560"/>
      <c r="AU450" s="560"/>
      <c r="AV450" s="560"/>
      <c r="AW450" s="624"/>
      <c r="AX450" s="560"/>
      <c r="AY450" s="560"/>
      <c r="AZ450" s="560"/>
      <c r="BA450" s="624"/>
      <c r="BB450" s="560"/>
      <c r="BC450" s="560"/>
      <c r="BD450" s="560"/>
      <c r="BE450" s="624"/>
      <c r="BF450" s="560"/>
      <c r="BG450" s="560"/>
      <c r="BH450" s="560"/>
      <c r="BI450" s="560"/>
      <c r="BJ450" s="560"/>
      <c r="BK450" s="560"/>
      <c r="BL450" s="560"/>
      <c r="BM450" s="560"/>
      <c r="BN450" s="560"/>
      <c r="BO450" s="686"/>
    </row>
    <row r="451" spans="32:67" ht="20.25" customHeight="1">
      <c r="AF451" s="686"/>
      <c r="AG451" s="560"/>
      <c r="AH451" s="560"/>
      <c r="AI451" s="622"/>
      <c r="AJ451" s="560"/>
      <c r="AK451" s="560"/>
      <c r="AL451" s="560"/>
      <c r="AM451" s="623"/>
      <c r="AN451" s="267"/>
      <c r="AO451" s="623"/>
      <c r="AP451" s="560"/>
      <c r="AQ451" s="560"/>
      <c r="AR451" s="560"/>
      <c r="AS451" s="560"/>
      <c r="AT451" s="560"/>
      <c r="AU451" s="560"/>
      <c r="AV451" s="560"/>
      <c r="AW451" s="624"/>
      <c r="AX451" s="560"/>
      <c r="AY451" s="560"/>
      <c r="AZ451" s="560"/>
      <c r="BA451" s="624"/>
      <c r="BB451" s="560"/>
      <c r="BC451" s="560"/>
      <c r="BD451" s="560"/>
      <c r="BE451" s="624"/>
      <c r="BF451" s="560"/>
      <c r="BG451" s="560"/>
      <c r="BH451" s="560"/>
      <c r="BI451" s="560"/>
      <c r="BJ451" s="560"/>
      <c r="BK451" s="560"/>
      <c r="BL451" s="560"/>
      <c r="BM451" s="560"/>
      <c r="BN451" s="560"/>
      <c r="BO451" s="686"/>
    </row>
    <row r="452" spans="32:67" ht="20.25" customHeight="1">
      <c r="AF452" s="686"/>
      <c r="AG452" s="560"/>
      <c r="AH452" s="560"/>
      <c r="AI452" s="622"/>
      <c r="AJ452" s="560"/>
      <c r="AK452" s="560"/>
      <c r="AL452" s="560"/>
      <c r="AM452" s="623"/>
      <c r="AN452" s="267"/>
      <c r="AO452" s="623"/>
      <c r="AP452" s="560"/>
      <c r="AQ452" s="560"/>
      <c r="AR452" s="560"/>
      <c r="AS452" s="560"/>
      <c r="AT452" s="560"/>
      <c r="AU452" s="560"/>
      <c r="AV452" s="560"/>
      <c r="AW452" s="624"/>
      <c r="AX452" s="560"/>
      <c r="AY452" s="560"/>
      <c r="AZ452" s="560"/>
      <c r="BA452" s="624"/>
      <c r="BB452" s="560"/>
      <c r="BC452" s="560"/>
      <c r="BD452" s="560"/>
      <c r="BE452" s="624"/>
      <c r="BF452" s="560"/>
      <c r="BG452" s="560"/>
      <c r="BH452" s="560"/>
      <c r="BI452" s="560"/>
      <c r="BJ452" s="560"/>
      <c r="BK452" s="560"/>
      <c r="BL452" s="560"/>
      <c r="BM452" s="560"/>
      <c r="BN452" s="560"/>
      <c r="BO452" s="686"/>
    </row>
    <row r="453" spans="32:67" ht="20.25" customHeight="1">
      <c r="AF453" s="686"/>
      <c r="AG453" s="560"/>
      <c r="AH453" s="560"/>
      <c r="AI453" s="622"/>
      <c r="AJ453" s="560"/>
      <c r="AK453" s="560"/>
      <c r="AL453" s="560"/>
      <c r="AM453" s="623"/>
      <c r="AN453" s="267"/>
      <c r="AO453" s="623"/>
      <c r="AP453" s="560"/>
      <c r="AQ453" s="560"/>
      <c r="AR453" s="560"/>
      <c r="AS453" s="560"/>
      <c r="AT453" s="560"/>
      <c r="AU453" s="560"/>
      <c r="AV453" s="560"/>
      <c r="AW453" s="624"/>
      <c r="AX453" s="560"/>
      <c r="AY453" s="560"/>
      <c r="AZ453" s="560"/>
      <c r="BA453" s="624"/>
      <c r="BB453" s="560"/>
      <c r="BC453" s="560"/>
      <c r="BD453" s="560"/>
      <c r="BE453" s="624"/>
      <c r="BF453" s="560"/>
      <c r="BG453" s="560"/>
      <c r="BH453" s="560"/>
      <c r="BI453" s="560"/>
      <c r="BJ453" s="560"/>
      <c r="BK453" s="560"/>
      <c r="BL453" s="560"/>
      <c r="BM453" s="560"/>
      <c r="BN453" s="560"/>
      <c r="BO453" s="686"/>
    </row>
    <row r="454" spans="32:67" ht="20.25" customHeight="1">
      <c r="AF454" s="686"/>
      <c r="AG454" s="560"/>
      <c r="AH454" s="560"/>
      <c r="AI454" s="622"/>
      <c r="AJ454" s="560"/>
      <c r="AK454" s="560"/>
      <c r="AL454" s="560"/>
      <c r="AM454" s="623"/>
      <c r="AN454" s="267"/>
      <c r="AO454" s="623"/>
      <c r="AP454" s="560"/>
      <c r="AQ454" s="560"/>
      <c r="AR454" s="560"/>
      <c r="AS454" s="560"/>
      <c r="AT454" s="560"/>
      <c r="AU454" s="560"/>
      <c r="AV454" s="560"/>
      <c r="AW454" s="624"/>
      <c r="AX454" s="560"/>
      <c r="AY454" s="560"/>
      <c r="AZ454" s="560"/>
      <c r="BA454" s="624"/>
      <c r="BB454" s="560"/>
      <c r="BC454" s="560"/>
      <c r="BD454" s="560"/>
      <c r="BE454" s="624"/>
      <c r="BF454" s="560"/>
      <c r="BG454" s="560"/>
      <c r="BH454" s="560"/>
      <c r="BI454" s="560"/>
      <c r="BJ454" s="560"/>
      <c r="BK454" s="560"/>
      <c r="BL454" s="560"/>
      <c r="BM454" s="560"/>
      <c r="BN454" s="560"/>
      <c r="BO454" s="686"/>
    </row>
    <row r="455" spans="32:67" ht="20.25" customHeight="1">
      <c r="AF455" s="686"/>
      <c r="AG455" s="560"/>
      <c r="AH455" s="560"/>
      <c r="AI455" s="622"/>
      <c r="AJ455" s="560"/>
      <c r="AK455" s="560"/>
      <c r="AL455" s="560"/>
      <c r="AM455" s="623"/>
      <c r="AN455" s="267"/>
      <c r="AO455" s="623"/>
      <c r="AP455" s="560"/>
      <c r="AQ455" s="560"/>
      <c r="AR455" s="560"/>
      <c r="AS455" s="560"/>
      <c r="AT455" s="560"/>
      <c r="AU455" s="560"/>
      <c r="AV455" s="560"/>
      <c r="AW455" s="624"/>
      <c r="AX455" s="560"/>
      <c r="AY455" s="560"/>
      <c r="AZ455" s="560"/>
      <c r="BA455" s="624"/>
      <c r="BB455" s="560"/>
      <c r="BC455" s="560"/>
      <c r="BD455" s="560"/>
      <c r="BE455" s="624"/>
      <c r="BF455" s="560"/>
      <c r="BG455" s="560"/>
      <c r="BH455" s="560"/>
      <c r="BI455" s="560"/>
      <c r="BJ455" s="560"/>
      <c r="BK455" s="560"/>
      <c r="BL455" s="560"/>
      <c r="BM455" s="560"/>
      <c r="BN455" s="560"/>
      <c r="BO455" s="686"/>
    </row>
    <row r="456" spans="32:67" ht="20.25" customHeight="1">
      <c r="AF456" s="686"/>
      <c r="AG456" s="560"/>
      <c r="AH456" s="560"/>
      <c r="AI456" s="622"/>
      <c r="AJ456" s="560"/>
      <c r="AK456" s="560"/>
      <c r="AL456" s="560"/>
      <c r="AM456" s="623"/>
      <c r="AN456" s="267"/>
      <c r="AO456" s="623"/>
      <c r="AP456" s="560"/>
      <c r="AQ456" s="560"/>
      <c r="AR456" s="560"/>
      <c r="AS456" s="560"/>
      <c r="AT456" s="560"/>
      <c r="AU456" s="560"/>
      <c r="AV456" s="560"/>
      <c r="AW456" s="624"/>
      <c r="AX456" s="560"/>
      <c r="AY456" s="560"/>
      <c r="AZ456" s="560"/>
      <c r="BA456" s="624"/>
      <c r="BB456" s="560"/>
      <c r="BC456" s="560"/>
      <c r="BD456" s="560"/>
      <c r="BE456" s="624"/>
      <c r="BF456" s="560"/>
      <c r="BG456" s="560"/>
      <c r="BH456" s="560"/>
      <c r="BI456" s="560"/>
      <c r="BJ456" s="560"/>
      <c r="BK456" s="560"/>
      <c r="BL456" s="560"/>
      <c r="BM456" s="560"/>
      <c r="BN456" s="560"/>
      <c r="BO456" s="686"/>
    </row>
    <row r="457" spans="32:67" ht="20.25" customHeight="1">
      <c r="AF457" s="686"/>
      <c r="AG457" s="560"/>
      <c r="AH457" s="560"/>
      <c r="AI457" s="622"/>
      <c r="AJ457" s="560"/>
      <c r="AK457" s="560"/>
      <c r="AL457" s="560"/>
      <c r="AM457" s="623"/>
      <c r="AN457" s="267"/>
      <c r="AO457" s="623"/>
      <c r="AP457" s="560"/>
      <c r="AQ457" s="560"/>
      <c r="AR457" s="560"/>
      <c r="AS457" s="560"/>
      <c r="AT457" s="560"/>
      <c r="AU457" s="560"/>
      <c r="AV457" s="560"/>
      <c r="AW457" s="624"/>
      <c r="AX457" s="560"/>
      <c r="AY457" s="560"/>
      <c r="AZ457" s="560"/>
      <c r="BA457" s="624"/>
      <c r="BB457" s="560"/>
      <c r="BC457" s="560"/>
      <c r="BD457" s="560"/>
      <c r="BE457" s="624"/>
      <c r="BF457" s="560"/>
      <c r="BG457" s="560"/>
      <c r="BH457" s="560"/>
      <c r="BI457" s="560"/>
      <c r="BJ457" s="560"/>
      <c r="BK457" s="560"/>
      <c r="BL457" s="560"/>
      <c r="BM457" s="560"/>
      <c r="BN457" s="560"/>
      <c r="BO457" s="686"/>
    </row>
    <row r="458" spans="32:67" ht="20.25" customHeight="1">
      <c r="AF458" s="686"/>
      <c r="AG458" s="560"/>
      <c r="AH458" s="560"/>
      <c r="AI458" s="622"/>
      <c r="AJ458" s="560"/>
      <c r="AK458" s="560"/>
      <c r="AL458" s="560"/>
      <c r="AM458" s="623"/>
      <c r="AN458" s="267"/>
      <c r="AO458" s="623"/>
      <c r="AP458" s="560"/>
      <c r="AQ458" s="560"/>
      <c r="AR458" s="560"/>
      <c r="AS458" s="560"/>
      <c r="AT458" s="560"/>
      <c r="AU458" s="560"/>
      <c r="AV458" s="560"/>
      <c r="AW458" s="624"/>
      <c r="AX458" s="560"/>
      <c r="AY458" s="560"/>
      <c r="AZ458" s="560"/>
      <c r="BA458" s="624"/>
      <c r="BB458" s="560"/>
      <c r="BC458" s="560"/>
      <c r="BD458" s="560"/>
      <c r="BE458" s="624"/>
      <c r="BF458" s="560"/>
      <c r="BG458" s="560"/>
      <c r="BH458" s="560"/>
      <c r="BI458" s="560"/>
      <c r="BJ458" s="560"/>
      <c r="BK458" s="560"/>
      <c r="BL458" s="560"/>
      <c r="BM458" s="560"/>
      <c r="BN458" s="560"/>
      <c r="BO458" s="686"/>
    </row>
    <row r="459" spans="32:67" ht="20.25" customHeight="1">
      <c r="AF459" s="686"/>
      <c r="AG459" s="560"/>
      <c r="AH459" s="560"/>
      <c r="AI459" s="622"/>
      <c r="AJ459" s="560"/>
      <c r="AK459" s="560"/>
      <c r="AL459" s="560"/>
      <c r="AM459" s="623"/>
      <c r="AN459" s="267"/>
      <c r="AO459" s="623"/>
      <c r="AP459" s="560"/>
      <c r="AQ459" s="560"/>
      <c r="AR459" s="560"/>
      <c r="AS459" s="560"/>
      <c r="AT459" s="560"/>
      <c r="AU459" s="560"/>
      <c r="AV459" s="560"/>
      <c r="AW459" s="624"/>
      <c r="AX459" s="560"/>
      <c r="AY459" s="560"/>
      <c r="AZ459" s="560"/>
      <c r="BA459" s="624"/>
      <c r="BB459" s="560"/>
      <c r="BC459" s="560"/>
      <c r="BD459" s="560"/>
      <c r="BE459" s="624"/>
      <c r="BF459" s="560"/>
      <c r="BG459" s="560"/>
      <c r="BH459" s="560"/>
      <c r="BI459" s="560"/>
      <c r="BJ459" s="560"/>
      <c r="BK459" s="560"/>
      <c r="BL459" s="560"/>
      <c r="BM459" s="560"/>
      <c r="BN459" s="560"/>
      <c r="BO459" s="686"/>
    </row>
    <row r="460" spans="32:67" ht="20.25" customHeight="1">
      <c r="AF460" s="686"/>
      <c r="AG460" s="560"/>
      <c r="AH460" s="560"/>
      <c r="AI460" s="622"/>
      <c r="AJ460" s="560"/>
      <c r="AK460" s="560"/>
      <c r="AL460" s="560"/>
      <c r="AM460" s="623"/>
      <c r="AN460" s="267"/>
      <c r="AO460" s="623"/>
      <c r="AP460" s="560"/>
      <c r="AQ460" s="560"/>
      <c r="AR460" s="560"/>
      <c r="AS460" s="560"/>
      <c r="AT460" s="560"/>
      <c r="AU460" s="560"/>
      <c r="AV460" s="560"/>
      <c r="AW460" s="624"/>
      <c r="AX460" s="560"/>
      <c r="AY460" s="560"/>
      <c r="AZ460" s="560"/>
      <c r="BA460" s="624"/>
      <c r="BB460" s="560"/>
      <c r="BC460" s="560"/>
      <c r="BD460" s="560"/>
      <c r="BE460" s="624"/>
      <c r="BF460" s="560"/>
      <c r="BG460" s="560"/>
      <c r="BH460" s="560"/>
      <c r="BI460" s="560"/>
      <c r="BJ460" s="560"/>
      <c r="BK460" s="560"/>
      <c r="BL460" s="560"/>
      <c r="BM460" s="560"/>
      <c r="BN460" s="560"/>
      <c r="BO460" s="686"/>
    </row>
    <row r="461" spans="32:67" ht="20.25" customHeight="1">
      <c r="AF461" s="686"/>
      <c r="AG461" s="560"/>
      <c r="AH461" s="560"/>
      <c r="AI461" s="622"/>
      <c r="AJ461" s="560"/>
      <c r="AK461" s="560"/>
      <c r="AL461" s="560"/>
      <c r="AM461" s="623"/>
      <c r="AN461" s="267"/>
      <c r="AO461" s="623"/>
      <c r="AP461" s="560"/>
      <c r="AQ461" s="560"/>
      <c r="AR461" s="560"/>
      <c r="AS461" s="560"/>
      <c r="AT461" s="560"/>
      <c r="AU461" s="560"/>
      <c r="AV461" s="560"/>
      <c r="AW461" s="624"/>
      <c r="AX461" s="560"/>
      <c r="AY461" s="560"/>
      <c r="AZ461" s="560"/>
      <c r="BA461" s="624"/>
      <c r="BB461" s="560"/>
      <c r="BC461" s="560"/>
      <c r="BD461" s="560"/>
      <c r="BE461" s="624"/>
      <c r="BF461" s="560"/>
      <c r="BG461" s="560"/>
      <c r="BH461" s="560"/>
      <c r="BI461" s="560"/>
      <c r="BJ461" s="560"/>
      <c r="BK461" s="560"/>
      <c r="BL461" s="560"/>
      <c r="BM461" s="560"/>
      <c r="BN461" s="560"/>
      <c r="BO461" s="686"/>
    </row>
    <row r="462" spans="32:67" ht="20.25" customHeight="1">
      <c r="AF462" s="686"/>
      <c r="AG462" s="560"/>
      <c r="AH462" s="560"/>
      <c r="AI462" s="622"/>
      <c r="AJ462" s="560"/>
      <c r="AK462" s="560"/>
      <c r="AL462" s="560"/>
      <c r="AM462" s="623"/>
      <c r="AN462" s="267"/>
      <c r="AO462" s="623"/>
      <c r="AP462" s="560"/>
      <c r="AQ462" s="560"/>
      <c r="AR462" s="560"/>
      <c r="AS462" s="560"/>
      <c r="AT462" s="560"/>
      <c r="AU462" s="560"/>
      <c r="AV462" s="560"/>
      <c r="AW462" s="624"/>
      <c r="AX462" s="560"/>
      <c r="AY462" s="560"/>
      <c r="AZ462" s="560"/>
      <c r="BA462" s="624"/>
      <c r="BB462" s="560"/>
      <c r="BC462" s="560"/>
      <c r="BD462" s="560"/>
      <c r="BE462" s="624"/>
      <c r="BF462" s="560"/>
      <c r="BG462" s="560"/>
      <c r="BH462" s="560"/>
      <c r="BI462" s="560"/>
      <c r="BJ462" s="560"/>
      <c r="BK462" s="560"/>
      <c r="BL462" s="560"/>
      <c r="BM462" s="560"/>
      <c r="BN462" s="560"/>
      <c r="BO462" s="686"/>
    </row>
    <row r="463" spans="32:67" ht="20.25" customHeight="1">
      <c r="AF463" s="686"/>
      <c r="AG463" s="560"/>
      <c r="AH463" s="560"/>
      <c r="AI463" s="622"/>
      <c r="AJ463" s="560"/>
      <c r="AK463" s="560"/>
      <c r="AL463" s="560"/>
      <c r="AM463" s="623"/>
      <c r="AN463" s="267"/>
      <c r="AO463" s="623"/>
      <c r="AP463" s="560"/>
      <c r="AQ463" s="560"/>
      <c r="AR463" s="560"/>
      <c r="AS463" s="560"/>
      <c r="AT463" s="560"/>
      <c r="AU463" s="560"/>
      <c r="AV463" s="560"/>
      <c r="AW463" s="624"/>
      <c r="AX463" s="560"/>
      <c r="AY463" s="560"/>
      <c r="AZ463" s="560"/>
      <c r="BA463" s="624"/>
      <c r="BB463" s="560"/>
      <c r="BC463" s="560"/>
      <c r="BD463" s="560"/>
      <c r="BE463" s="624"/>
      <c r="BF463" s="560"/>
      <c r="BG463" s="560"/>
      <c r="BH463" s="560"/>
      <c r="BI463" s="560"/>
      <c r="BJ463" s="560"/>
      <c r="BK463" s="560"/>
      <c r="BL463" s="560"/>
      <c r="BM463" s="560"/>
      <c r="BN463" s="560"/>
      <c r="BO463" s="686"/>
    </row>
    <row r="464" spans="32:67" ht="20.25" customHeight="1">
      <c r="AF464" s="686"/>
      <c r="AG464" s="560"/>
      <c r="AH464" s="560"/>
      <c r="AI464" s="622"/>
      <c r="AJ464" s="560"/>
      <c r="AK464" s="560"/>
      <c r="AL464" s="560"/>
      <c r="AM464" s="623"/>
      <c r="AN464" s="267"/>
      <c r="AO464" s="623"/>
      <c r="AP464" s="560"/>
      <c r="AQ464" s="560"/>
      <c r="AR464" s="560"/>
      <c r="AS464" s="560"/>
      <c r="AT464" s="560"/>
      <c r="AU464" s="560"/>
      <c r="AV464" s="560"/>
      <c r="AW464" s="624"/>
      <c r="AX464" s="560"/>
      <c r="AY464" s="560"/>
      <c r="AZ464" s="560"/>
      <c r="BA464" s="624"/>
      <c r="BB464" s="560"/>
      <c r="BC464" s="560"/>
      <c r="BD464" s="560"/>
      <c r="BE464" s="624"/>
      <c r="BF464" s="560"/>
      <c r="BG464" s="560"/>
      <c r="BH464" s="560"/>
      <c r="BI464" s="560"/>
      <c r="BJ464" s="560"/>
      <c r="BK464" s="560"/>
      <c r="BL464" s="560"/>
      <c r="BM464" s="560"/>
      <c r="BN464" s="560"/>
      <c r="BO464" s="686"/>
    </row>
    <row r="465" spans="32:67" ht="20.25" customHeight="1">
      <c r="AF465" s="686"/>
      <c r="AG465" s="560"/>
      <c r="AH465" s="560"/>
      <c r="AI465" s="622"/>
      <c r="AJ465" s="560"/>
      <c r="AK465" s="560"/>
      <c r="AL465" s="560"/>
      <c r="AM465" s="623"/>
      <c r="AN465" s="267"/>
      <c r="AO465" s="623"/>
      <c r="AP465" s="560"/>
      <c r="AQ465" s="560"/>
      <c r="AR465" s="560"/>
      <c r="AS465" s="560"/>
      <c r="AT465" s="560"/>
      <c r="AU465" s="560"/>
      <c r="AV465" s="560"/>
      <c r="AW465" s="624"/>
      <c r="AX465" s="560"/>
      <c r="AY465" s="560"/>
      <c r="AZ465" s="560"/>
      <c r="BA465" s="624"/>
      <c r="BB465" s="560"/>
      <c r="BC465" s="560"/>
      <c r="BD465" s="560"/>
      <c r="BE465" s="624"/>
      <c r="BF465" s="560"/>
      <c r="BG465" s="560"/>
      <c r="BH465" s="560"/>
      <c r="BI465" s="560"/>
      <c r="BJ465" s="560"/>
      <c r="BK465" s="560"/>
      <c r="BL465" s="560"/>
      <c r="BM465" s="560"/>
      <c r="BN465" s="560"/>
      <c r="BO465" s="686"/>
    </row>
    <row r="466" spans="32:67" ht="20.25" customHeight="1">
      <c r="AF466" s="686"/>
      <c r="AG466" s="560"/>
      <c r="AH466" s="560"/>
      <c r="AI466" s="622"/>
      <c r="AJ466" s="560"/>
      <c r="AK466" s="560"/>
      <c r="AL466" s="560"/>
      <c r="AM466" s="623"/>
      <c r="AN466" s="267"/>
      <c r="AO466" s="623"/>
      <c r="AP466" s="560"/>
      <c r="AQ466" s="560"/>
      <c r="AR466" s="560"/>
      <c r="AS466" s="560"/>
      <c r="AT466" s="560"/>
      <c r="AU466" s="560"/>
      <c r="AV466" s="560"/>
      <c r="AW466" s="624"/>
      <c r="AX466" s="560"/>
      <c r="AY466" s="560"/>
      <c r="AZ466" s="560"/>
      <c r="BA466" s="624"/>
      <c r="BB466" s="560"/>
      <c r="BC466" s="560"/>
      <c r="BD466" s="560"/>
      <c r="BE466" s="624"/>
      <c r="BF466" s="560"/>
      <c r="BG466" s="560"/>
      <c r="BH466" s="560"/>
      <c r="BI466" s="560"/>
      <c r="BJ466" s="560"/>
      <c r="BK466" s="560"/>
      <c r="BL466" s="560"/>
      <c r="BM466" s="560"/>
      <c r="BN466" s="560"/>
      <c r="BO466" s="686"/>
    </row>
    <row r="467" spans="32:67" ht="20.25" customHeight="1">
      <c r="AF467" s="686"/>
      <c r="AG467" s="560"/>
      <c r="AH467" s="560"/>
      <c r="AI467" s="622"/>
      <c r="AJ467" s="560"/>
      <c r="AK467" s="560"/>
      <c r="AL467" s="560"/>
      <c r="AM467" s="623"/>
      <c r="AN467" s="267"/>
      <c r="AO467" s="623"/>
      <c r="AP467" s="560"/>
      <c r="AQ467" s="560"/>
      <c r="AR467" s="560"/>
      <c r="AS467" s="560"/>
      <c r="AT467" s="560"/>
      <c r="AU467" s="560"/>
      <c r="AV467" s="560"/>
      <c r="AW467" s="624"/>
      <c r="AX467" s="560"/>
      <c r="AY467" s="560"/>
      <c r="AZ467" s="560"/>
      <c r="BA467" s="624"/>
      <c r="BB467" s="560"/>
      <c r="BC467" s="560"/>
      <c r="BD467" s="560"/>
      <c r="BE467" s="624"/>
      <c r="BF467" s="560"/>
      <c r="BG467" s="560"/>
      <c r="BH467" s="560"/>
      <c r="BI467" s="560"/>
      <c r="BJ467" s="560"/>
      <c r="BK467" s="560"/>
      <c r="BL467" s="560"/>
      <c r="BM467" s="560"/>
      <c r="BN467" s="560"/>
      <c r="BO467" s="686"/>
    </row>
    <row r="468" spans="32:67" ht="20.25" customHeight="1">
      <c r="AF468" s="686"/>
      <c r="AG468" s="560"/>
      <c r="AH468" s="560"/>
      <c r="AI468" s="622"/>
      <c r="AJ468" s="560"/>
      <c r="AK468" s="560"/>
      <c r="AL468" s="560"/>
      <c r="AM468" s="623"/>
      <c r="AN468" s="267"/>
      <c r="AO468" s="623"/>
      <c r="AP468" s="560"/>
      <c r="AQ468" s="560"/>
      <c r="AR468" s="560"/>
      <c r="AS468" s="560"/>
      <c r="AT468" s="560"/>
      <c r="AU468" s="560"/>
      <c r="AV468" s="560"/>
      <c r="AW468" s="624"/>
      <c r="AX468" s="560"/>
      <c r="AY468" s="560"/>
      <c r="AZ468" s="560"/>
      <c r="BA468" s="624"/>
      <c r="BB468" s="560"/>
      <c r="BC468" s="560"/>
      <c r="BD468" s="560"/>
      <c r="BE468" s="624"/>
      <c r="BF468" s="560"/>
      <c r="BG468" s="560"/>
      <c r="BH468" s="560"/>
      <c r="BI468" s="560"/>
      <c r="BJ468" s="560"/>
      <c r="BK468" s="560"/>
      <c r="BL468" s="560"/>
      <c r="BM468" s="560"/>
      <c r="BN468" s="560"/>
      <c r="BO468" s="686"/>
    </row>
    <row r="469" spans="32:67" ht="20.25" customHeight="1">
      <c r="AF469" s="686"/>
      <c r="AG469" s="560"/>
      <c r="AH469" s="560"/>
      <c r="AI469" s="622"/>
      <c r="AJ469" s="560"/>
      <c r="AK469" s="560"/>
      <c r="AL469" s="560"/>
      <c r="AM469" s="623"/>
      <c r="AN469" s="267"/>
      <c r="AO469" s="623"/>
      <c r="AP469" s="560"/>
      <c r="AQ469" s="560"/>
      <c r="AR469" s="560"/>
      <c r="AS469" s="560"/>
      <c r="AT469" s="560"/>
      <c r="AU469" s="560"/>
      <c r="AV469" s="560"/>
      <c r="AW469" s="624"/>
      <c r="AX469" s="560"/>
      <c r="AY469" s="560"/>
      <c r="AZ469" s="560"/>
      <c r="BA469" s="624"/>
      <c r="BB469" s="560"/>
      <c r="BC469" s="560"/>
      <c r="BD469" s="560"/>
      <c r="BE469" s="624"/>
      <c r="BF469" s="560"/>
      <c r="BG469" s="560"/>
      <c r="BH469" s="560"/>
      <c r="BI469" s="560"/>
      <c r="BJ469" s="560"/>
      <c r="BK469" s="560"/>
      <c r="BL469" s="560"/>
      <c r="BM469" s="560"/>
      <c r="BN469" s="560"/>
      <c r="BO469" s="686"/>
    </row>
    <row r="470" spans="32:67" ht="20.25" customHeight="1">
      <c r="AF470" s="686"/>
      <c r="AG470" s="560"/>
      <c r="AH470" s="560"/>
      <c r="AI470" s="622"/>
      <c r="AJ470" s="560"/>
      <c r="AK470" s="560"/>
      <c r="AL470" s="560"/>
      <c r="AM470" s="623"/>
      <c r="AN470" s="267"/>
      <c r="AO470" s="623"/>
      <c r="AP470" s="560"/>
      <c r="AQ470" s="560"/>
      <c r="AR470" s="560"/>
      <c r="AS470" s="560"/>
      <c r="AT470" s="560"/>
      <c r="AU470" s="560"/>
      <c r="AV470" s="560"/>
      <c r="AW470" s="624"/>
      <c r="AX470" s="560"/>
      <c r="AY470" s="560"/>
      <c r="AZ470" s="560"/>
      <c r="BA470" s="624"/>
      <c r="BB470" s="560"/>
      <c r="BC470" s="560"/>
      <c r="BD470" s="560"/>
      <c r="BE470" s="624"/>
      <c r="BF470" s="560"/>
      <c r="BG470" s="560"/>
      <c r="BH470" s="560"/>
      <c r="BI470" s="560"/>
      <c r="BJ470" s="560"/>
      <c r="BK470" s="560"/>
      <c r="BL470" s="560"/>
      <c r="BM470" s="560"/>
      <c r="BN470" s="560"/>
      <c r="BO470" s="686"/>
    </row>
    <row r="471" spans="32:67" ht="20.25" customHeight="1">
      <c r="AF471" s="686"/>
      <c r="AG471" s="560"/>
      <c r="AH471" s="560"/>
      <c r="AI471" s="622"/>
      <c r="AJ471" s="560"/>
      <c r="AK471" s="560"/>
      <c r="AL471" s="560"/>
      <c r="AM471" s="623"/>
      <c r="AN471" s="267"/>
      <c r="AO471" s="623"/>
      <c r="AP471" s="560"/>
      <c r="AQ471" s="560"/>
      <c r="AR471" s="560"/>
      <c r="AS471" s="560"/>
      <c r="AT471" s="560"/>
      <c r="AU471" s="560"/>
      <c r="AV471" s="560"/>
      <c r="AW471" s="624"/>
      <c r="AX471" s="560"/>
      <c r="AY471" s="560"/>
      <c r="AZ471" s="560"/>
      <c r="BA471" s="624"/>
      <c r="BB471" s="560"/>
      <c r="BC471" s="560"/>
      <c r="BD471" s="560"/>
      <c r="BE471" s="624"/>
      <c r="BF471" s="560"/>
      <c r="BG471" s="560"/>
      <c r="BH471" s="560"/>
      <c r="BI471" s="560"/>
      <c r="BJ471" s="560"/>
      <c r="BK471" s="560"/>
      <c r="BL471" s="560"/>
      <c r="BM471" s="560"/>
      <c r="BN471" s="560"/>
      <c r="BO471" s="686"/>
    </row>
    <row r="472" spans="32:67" ht="20.25" customHeight="1">
      <c r="AF472" s="686"/>
      <c r="AG472" s="560"/>
      <c r="AH472" s="560"/>
      <c r="AI472" s="622"/>
      <c r="AJ472" s="560"/>
      <c r="AK472" s="560"/>
      <c r="AL472" s="560"/>
      <c r="AM472" s="623"/>
      <c r="AN472" s="267"/>
      <c r="AO472" s="623"/>
      <c r="AP472" s="560"/>
      <c r="AQ472" s="560"/>
      <c r="AR472" s="560"/>
      <c r="AS472" s="560"/>
      <c r="AT472" s="560"/>
      <c r="AU472" s="560"/>
      <c r="AV472" s="560"/>
      <c r="AW472" s="624"/>
      <c r="AX472" s="560"/>
      <c r="AY472" s="560"/>
      <c r="AZ472" s="560"/>
      <c r="BA472" s="624"/>
      <c r="BB472" s="560"/>
      <c r="BC472" s="560"/>
      <c r="BD472" s="560"/>
      <c r="BE472" s="624"/>
      <c r="BF472" s="560"/>
      <c r="BG472" s="560"/>
      <c r="BH472" s="560"/>
      <c r="BI472" s="560"/>
      <c r="BJ472" s="560"/>
      <c r="BK472" s="560"/>
      <c r="BL472" s="560"/>
      <c r="BM472" s="560"/>
      <c r="BN472" s="560"/>
      <c r="BO472" s="686"/>
    </row>
    <row r="473" spans="32:67" ht="20.25" customHeight="1">
      <c r="AF473" s="686"/>
      <c r="AG473" s="560"/>
      <c r="AH473" s="560"/>
      <c r="AI473" s="622"/>
      <c r="AJ473" s="560"/>
      <c r="AK473" s="560"/>
      <c r="AL473" s="560"/>
      <c r="AM473" s="623"/>
      <c r="AN473" s="267"/>
      <c r="AO473" s="623"/>
      <c r="AP473" s="560"/>
      <c r="AQ473" s="560"/>
      <c r="AR473" s="560"/>
      <c r="AS473" s="560"/>
      <c r="AT473" s="560"/>
      <c r="AU473" s="560"/>
      <c r="AV473" s="560"/>
      <c r="AW473" s="624"/>
      <c r="AX473" s="560"/>
      <c r="AY473" s="560"/>
      <c r="AZ473" s="560"/>
      <c r="BA473" s="624"/>
      <c r="BB473" s="560"/>
      <c r="BC473" s="560"/>
      <c r="BD473" s="560"/>
      <c r="BE473" s="624"/>
      <c r="BF473" s="560"/>
      <c r="BG473" s="560"/>
      <c r="BH473" s="560"/>
      <c r="BI473" s="560"/>
      <c r="BJ473" s="560"/>
      <c r="BK473" s="560"/>
      <c r="BL473" s="560"/>
      <c r="BM473" s="560"/>
      <c r="BN473" s="560"/>
      <c r="BO473" s="686"/>
    </row>
    <row r="474" spans="32:67" ht="20.25" customHeight="1">
      <c r="AF474" s="686"/>
      <c r="AG474" s="560"/>
      <c r="AH474" s="560"/>
      <c r="AI474" s="622"/>
      <c r="AJ474" s="560"/>
      <c r="AK474" s="560"/>
      <c r="AL474" s="560"/>
      <c r="AM474" s="623"/>
      <c r="AN474" s="267"/>
      <c r="AO474" s="623"/>
      <c r="AP474" s="560"/>
      <c r="AQ474" s="560"/>
      <c r="AR474" s="560"/>
      <c r="AS474" s="560"/>
      <c r="AT474" s="560"/>
      <c r="AU474" s="560"/>
      <c r="AV474" s="560"/>
      <c r="AW474" s="624"/>
      <c r="AX474" s="560"/>
      <c r="AY474" s="560"/>
      <c r="AZ474" s="560"/>
      <c r="BA474" s="624"/>
      <c r="BB474" s="560"/>
      <c r="BC474" s="560"/>
      <c r="BD474" s="560"/>
      <c r="BE474" s="624"/>
      <c r="BF474" s="560"/>
      <c r="BG474" s="560"/>
      <c r="BH474" s="560"/>
      <c r="BI474" s="560"/>
      <c r="BJ474" s="560"/>
      <c r="BK474" s="560"/>
      <c r="BL474" s="560"/>
      <c r="BM474" s="560"/>
      <c r="BN474" s="560"/>
      <c r="BO474" s="686"/>
    </row>
    <row r="475" spans="32:67" ht="20.25" customHeight="1">
      <c r="AF475" s="686"/>
      <c r="AG475" s="560"/>
      <c r="AH475" s="560"/>
      <c r="AI475" s="622"/>
      <c r="AJ475" s="560"/>
      <c r="AK475" s="560"/>
      <c r="AL475" s="560"/>
      <c r="AM475" s="623"/>
      <c r="AN475" s="267"/>
      <c r="AO475" s="623"/>
      <c r="AP475" s="560"/>
      <c r="AQ475" s="560"/>
      <c r="AR475" s="560"/>
      <c r="AS475" s="560"/>
      <c r="AT475" s="560"/>
      <c r="AU475" s="560"/>
      <c r="AV475" s="560"/>
      <c r="AW475" s="624"/>
      <c r="AX475" s="560"/>
      <c r="AY475" s="560"/>
      <c r="AZ475" s="560"/>
      <c r="BA475" s="624"/>
      <c r="BB475" s="560"/>
      <c r="BC475" s="560"/>
      <c r="BD475" s="560"/>
      <c r="BE475" s="624"/>
      <c r="BF475" s="560"/>
      <c r="BG475" s="560"/>
      <c r="BH475" s="560"/>
      <c r="BI475" s="560"/>
      <c r="BJ475" s="560"/>
      <c r="BK475" s="560"/>
      <c r="BL475" s="560"/>
      <c r="BM475" s="560"/>
      <c r="BN475" s="560"/>
      <c r="BO475" s="686"/>
    </row>
    <row r="476" spans="32:67" ht="20.25" customHeight="1">
      <c r="AF476" s="686"/>
      <c r="AG476" s="560"/>
      <c r="AH476" s="560"/>
      <c r="AI476" s="622"/>
      <c r="AJ476" s="560"/>
      <c r="AK476" s="560"/>
      <c r="AL476" s="560"/>
      <c r="AM476" s="623"/>
      <c r="AN476" s="267"/>
      <c r="AO476" s="623"/>
      <c r="AP476" s="560"/>
      <c r="AQ476" s="560"/>
      <c r="AR476" s="560"/>
      <c r="AS476" s="560"/>
      <c r="AT476" s="560"/>
      <c r="AU476" s="560"/>
      <c r="AV476" s="560"/>
      <c r="AW476" s="624"/>
      <c r="AX476" s="560"/>
      <c r="AY476" s="560"/>
      <c r="AZ476" s="560"/>
      <c r="BA476" s="624"/>
      <c r="BB476" s="560"/>
      <c r="BC476" s="560"/>
      <c r="BD476" s="560"/>
      <c r="BE476" s="624"/>
      <c r="BF476" s="560"/>
      <c r="BG476" s="560"/>
      <c r="BH476" s="560"/>
      <c r="BI476" s="560"/>
      <c r="BJ476" s="560"/>
      <c r="BK476" s="560"/>
      <c r="BL476" s="560"/>
      <c r="BM476" s="560"/>
      <c r="BN476" s="560"/>
      <c r="BO476" s="686"/>
    </row>
    <row r="477" spans="32:67" ht="20.25" customHeight="1">
      <c r="AF477" s="686"/>
      <c r="AG477" s="560"/>
      <c r="AH477" s="560"/>
      <c r="AI477" s="622"/>
      <c r="AJ477" s="560"/>
      <c r="AK477" s="560"/>
      <c r="AL477" s="560"/>
      <c r="AM477" s="623"/>
      <c r="AN477" s="267"/>
      <c r="AO477" s="623"/>
      <c r="AP477" s="560"/>
      <c r="AQ477" s="560"/>
      <c r="AR477" s="560"/>
      <c r="AS477" s="560"/>
      <c r="AT477" s="560"/>
      <c r="AU477" s="560"/>
      <c r="AV477" s="560"/>
      <c r="AW477" s="624"/>
      <c r="AX477" s="560"/>
      <c r="AY477" s="560"/>
      <c r="AZ477" s="560"/>
      <c r="BA477" s="624"/>
      <c r="BB477" s="560"/>
      <c r="BC477" s="560"/>
      <c r="BD477" s="560"/>
      <c r="BE477" s="624"/>
      <c r="BF477" s="560"/>
      <c r="BG477" s="560"/>
      <c r="BH477" s="560"/>
      <c r="BI477" s="560"/>
      <c r="BJ477" s="560"/>
      <c r="BK477" s="560"/>
      <c r="BL477" s="560"/>
      <c r="BM477" s="560"/>
      <c r="BN477" s="560"/>
      <c r="BO477" s="686"/>
    </row>
    <row r="478" spans="32:67" ht="20.25" customHeight="1">
      <c r="AF478" s="686"/>
      <c r="AG478" s="560"/>
      <c r="AH478" s="560"/>
      <c r="AI478" s="622"/>
      <c r="AJ478" s="560"/>
      <c r="AK478" s="560"/>
      <c r="AL478" s="560"/>
      <c r="AM478" s="623"/>
      <c r="AN478" s="267"/>
      <c r="AO478" s="623"/>
      <c r="AP478" s="560"/>
      <c r="AQ478" s="560"/>
      <c r="AR478" s="560"/>
      <c r="AS478" s="560"/>
      <c r="AT478" s="560"/>
      <c r="AU478" s="560"/>
      <c r="AV478" s="560"/>
      <c r="AW478" s="624"/>
      <c r="AX478" s="560"/>
      <c r="AY478" s="560"/>
      <c r="AZ478" s="560"/>
      <c r="BA478" s="624"/>
      <c r="BB478" s="560"/>
      <c r="BC478" s="560"/>
      <c r="BD478" s="560"/>
      <c r="BE478" s="624"/>
      <c r="BF478" s="560"/>
      <c r="BG478" s="560"/>
      <c r="BH478" s="560"/>
      <c r="BI478" s="560"/>
      <c r="BJ478" s="560"/>
      <c r="BK478" s="560"/>
      <c r="BL478" s="560"/>
      <c r="BM478" s="560"/>
      <c r="BN478" s="560"/>
      <c r="BO478" s="686"/>
    </row>
    <row r="479" spans="32:67" ht="20.25" customHeight="1">
      <c r="AF479" s="686"/>
      <c r="AG479" s="560"/>
      <c r="AH479" s="560"/>
      <c r="AI479" s="622"/>
      <c r="AJ479" s="560"/>
      <c r="AK479" s="560"/>
      <c r="AL479" s="560"/>
      <c r="AM479" s="623"/>
      <c r="AN479" s="267"/>
      <c r="AO479" s="623"/>
      <c r="AP479" s="560"/>
      <c r="AQ479" s="560"/>
      <c r="AR479" s="560"/>
      <c r="AS479" s="560"/>
      <c r="AT479" s="560"/>
      <c r="AU479" s="560"/>
      <c r="AV479" s="560"/>
      <c r="AW479" s="624"/>
      <c r="AX479" s="560"/>
      <c r="AY479" s="560"/>
      <c r="AZ479" s="560"/>
      <c r="BA479" s="624"/>
      <c r="BB479" s="560"/>
      <c r="BC479" s="560"/>
      <c r="BD479" s="560"/>
      <c r="BE479" s="624"/>
      <c r="BF479" s="560"/>
      <c r="BG479" s="560"/>
      <c r="BH479" s="560"/>
      <c r="BI479" s="560"/>
      <c r="BJ479" s="560"/>
      <c r="BK479" s="560"/>
      <c r="BL479" s="560"/>
      <c r="BM479" s="560"/>
      <c r="BN479" s="560"/>
      <c r="BO479" s="686"/>
    </row>
    <row r="480" spans="32:67" ht="20.25" customHeight="1">
      <c r="AF480" s="686"/>
      <c r="AG480" s="560"/>
      <c r="AH480" s="560"/>
      <c r="AI480" s="622"/>
      <c r="AJ480" s="560"/>
      <c r="AK480" s="560"/>
      <c r="AL480" s="560"/>
      <c r="AM480" s="623"/>
      <c r="AN480" s="267"/>
      <c r="AO480" s="623"/>
      <c r="AP480" s="560"/>
      <c r="AQ480" s="560"/>
      <c r="AR480" s="560"/>
      <c r="AS480" s="560"/>
      <c r="AT480" s="560"/>
      <c r="AU480" s="560"/>
      <c r="AV480" s="560"/>
      <c r="AW480" s="624"/>
      <c r="AX480" s="560"/>
      <c r="AY480" s="560"/>
      <c r="AZ480" s="560"/>
      <c r="BA480" s="624"/>
      <c r="BB480" s="560"/>
      <c r="BC480" s="560"/>
      <c r="BD480" s="560"/>
      <c r="BE480" s="624"/>
      <c r="BF480" s="560"/>
      <c r="BG480" s="560"/>
      <c r="BH480" s="560"/>
      <c r="BI480" s="560"/>
      <c r="BJ480" s="560"/>
      <c r="BK480" s="560"/>
      <c r="BL480" s="560"/>
      <c r="BM480" s="560"/>
      <c r="BN480" s="560"/>
      <c r="BO480" s="686"/>
    </row>
    <row r="481" spans="32:67" ht="20.25" customHeight="1">
      <c r="AF481" s="686"/>
      <c r="AG481" s="560"/>
      <c r="AH481" s="560"/>
      <c r="AI481" s="622"/>
      <c r="AJ481" s="560"/>
      <c r="AK481" s="560"/>
      <c r="AL481" s="560"/>
      <c r="AM481" s="623"/>
      <c r="AN481" s="267"/>
      <c r="AO481" s="623"/>
      <c r="AP481" s="560"/>
      <c r="AQ481" s="560"/>
      <c r="AR481" s="560"/>
      <c r="AS481" s="560"/>
      <c r="AT481" s="560"/>
      <c r="AU481" s="560"/>
      <c r="AV481" s="560"/>
      <c r="AW481" s="624"/>
      <c r="AX481" s="560"/>
      <c r="AY481" s="560"/>
      <c r="AZ481" s="560"/>
      <c r="BA481" s="624"/>
      <c r="BB481" s="560"/>
      <c r="BC481" s="560"/>
      <c r="BD481" s="560"/>
      <c r="BE481" s="624"/>
      <c r="BF481" s="560"/>
      <c r="BG481" s="560"/>
      <c r="BH481" s="560"/>
      <c r="BI481" s="560"/>
      <c r="BJ481" s="560"/>
      <c r="BK481" s="560"/>
      <c r="BL481" s="560"/>
      <c r="BM481" s="560"/>
      <c r="BN481" s="560"/>
      <c r="BO481" s="686"/>
    </row>
    <row r="482" spans="32:67" ht="20.25" customHeight="1">
      <c r="AF482" s="686"/>
      <c r="AG482" s="560"/>
      <c r="AH482" s="560"/>
      <c r="AI482" s="622"/>
      <c r="AJ482" s="560"/>
      <c r="AK482" s="560"/>
      <c r="AL482" s="560"/>
      <c r="AM482" s="623"/>
      <c r="AN482" s="267"/>
      <c r="AO482" s="623"/>
      <c r="AP482" s="560"/>
      <c r="AQ482" s="560"/>
      <c r="AR482" s="560"/>
      <c r="AS482" s="560"/>
      <c r="AT482" s="560"/>
      <c r="AU482" s="560"/>
      <c r="AV482" s="560"/>
      <c r="AW482" s="624"/>
      <c r="AX482" s="560"/>
      <c r="AY482" s="560"/>
      <c r="AZ482" s="560"/>
      <c r="BA482" s="624"/>
      <c r="BB482" s="560"/>
      <c r="BC482" s="560"/>
      <c r="BD482" s="560"/>
      <c r="BE482" s="624"/>
      <c r="BF482" s="560"/>
      <c r="BG482" s="560"/>
      <c r="BH482" s="560"/>
      <c r="BI482" s="560"/>
      <c r="BJ482" s="560"/>
      <c r="BK482" s="560"/>
      <c r="BL482" s="560"/>
      <c r="BM482" s="560"/>
      <c r="BN482" s="560"/>
      <c r="BO482" s="686"/>
    </row>
    <row r="483" spans="32:67" ht="20.25" customHeight="1">
      <c r="AF483" s="686"/>
      <c r="AG483" s="560"/>
      <c r="AH483" s="560"/>
      <c r="AI483" s="622"/>
      <c r="AJ483" s="560"/>
      <c r="AK483" s="560"/>
      <c r="AL483" s="560"/>
      <c r="AM483" s="623"/>
      <c r="AN483" s="267"/>
      <c r="AO483" s="623"/>
      <c r="AP483" s="560"/>
      <c r="AQ483" s="560"/>
      <c r="AR483" s="560"/>
      <c r="AS483" s="560"/>
      <c r="AT483" s="560"/>
      <c r="AU483" s="560"/>
      <c r="AV483" s="560"/>
      <c r="AW483" s="624"/>
      <c r="AX483" s="560"/>
      <c r="AY483" s="560"/>
      <c r="AZ483" s="560"/>
      <c r="BA483" s="624"/>
      <c r="BB483" s="560"/>
      <c r="BC483" s="560"/>
      <c r="BD483" s="560"/>
      <c r="BE483" s="624"/>
      <c r="BF483" s="560"/>
      <c r="BG483" s="560"/>
      <c r="BH483" s="560"/>
      <c r="BI483" s="560"/>
      <c r="BJ483" s="560"/>
      <c r="BK483" s="560"/>
      <c r="BL483" s="560"/>
      <c r="BM483" s="560"/>
      <c r="BN483" s="560"/>
      <c r="BO483" s="686"/>
    </row>
    <row r="484" spans="32:67" ht="20.25" customHeight="1">
      <c r="AF484" s="686"/>
      <c r="AG484" s="560"/>
      <c r="AH484" s="560"/>
      <c r="AI484" s="622"/>
      <c r="AJ484" s="560"/>
      <c r="AK484" s="560"/>
      <c r="AL484" s="560"/>
      <c r="AM484" s="623"/>
      <c r="AN484" s="267"/>
      <c r="AO484" s="623"/>
      <c r="AP484" s="560"/>
      <c r="AQ484" s="560"/>
      <c r="AR484" s="560"/>
      <c r="AS484" s="560"/>
      <c r="AT484" s="560"/>
      <c r="AU484" s="560"/>
      <c r="AV484" s="560"/>
      <c r="AW484" s="624"/>
      <c r="AX484" s="560"/>
      <c r="AY484" s="560"/>
      <c r="AZ484" s="560"/>
      <c r="BA484" s="624"/>
      <c r="BB484" s="560"/>
      <c r="BC484" s="560"/>
      <c r="BD484" s="560"/>
      <c r="BE484" s="624"/>
      <c r="BF484" s="560"/>
      <c r="BG484" s="560"/>
      <c r="BH484" s="560"/>
      <c r="BI484" s="560"/>
      <c r="BJ484" s="560"/>
      <c r="BK484" s="560"/>
      <c r="BL484" s="560"/>
      <c r="BM484" s="560"/>
      <c r="BN484" s="560"/>
      <c r="BO484" s="686"/>
    </row>
    <row r="485" spans="32:67" ht="20.25" customHeight="1">
      <c r="AF485" s="686"/>
      <c r="AG485" s="560"/>
      <c r="AH485" s="560"/>
      <c r="AI485" s="622"/>
      <c r="AJ485" s="560"/>
      <c r="AK485" s="560"/>
      <c r="AL485" s="560"/>
      <c r="AM485" s="623"/>
      <c r="AN485" s="267"/>
      <c r="AO485" s="623"/>
      <c r="AP485" s="560"/>
      <c r="AQ485" s="560"/>
      <c r="AR485" s="560"/>
      <c r="AS485" s="560"/>
      <c r="AT485" s="560"/>
      <c r="AU485" s="560"/>
      <c r="AV485" s="560"/>
      <c r="AW485" s="624"/>
      <c r="AX485" s="560"/>
      <c r="AY485" s="560"/>
      <c r="AZ485" s="560"/>
      <c r="BA485" s="624"/>
      <c r="BB485" s="560"/>
      <c r="BC485" s="560"/>
      <c r="BD485" s="560"/>
      <c r="BE485" s="624"/>
      <c r="BF485" s="560"/>
      <c r="BG485" s="560"/>
      <c r="BH485" s="560"/>
      <c r="BI485" s="560"/>
      <c r="BJ485" s="560"/>
      <c r="BK485" s="560"/>
      <c r="BL485" s="560"/>
      <c r="BM485" s="560"/>
      <c r="BN485" s="560"/>
      <c r="BO485" s="686"/>
    </row>
    <row r="486" spans="32:67" ht="20.25" customHeight="1">
      <c r="AF486" s="686"/>
      <c r="AG486" s="560"/>
      <c r="AH486" s="560"/>
      <c r="AI486" s="622"/>
      <c r="AJ486" s="560"/>
      <c r="AK486" s="560"/>
      <c r="AL486" s="560"/>
      <c r="AM486" s="623"/>
      <c r="AN486" s="267"/>
      <c r="AO486" s="623"/>
      <c r="AP486" s="560"/>
      <c r="AQ486" s="560"/>
      <c r="AR486" s="560"/>
      <c r="AS486" s="560"/>
      <c r="AT486" s="560"/>
      <c r="AU486" s="560"/>
      <c r="AV486" s="560"/>
      <c r="AW486" s="624"/>
      <c r="AX486" s="560"/>
      <c r="AY486" s="560"/>
      <c r="AZ486" s="560"/>
      <c r="BA486" s="624"/>
      <c r="BB486" s="560"/>
      <c r="BC486" s="560"/>
      <c r="BD486" s="560"/>
      <c r="BE486" s="624"/>
      <c r="BF486" s="560"/>
      <c r="BG486" s="560"/>
      <c r="BH486" s="560"/>
      <c r="BI486" s="560"/>
      <c r="BJ486" s="560"/>
      <c r="BK486" s="560"/>
      <c r="BL486" s="560"/>
      <c r="BM486" s="560"/>
      <c r="BN486" s="560"/>
      <c r="BO486" s="686"/>
    </row>
    <row r="487" spans="32:67" ht="20.25" customHeight="1">
      <c r="AF487" s="686"/>
      <c r="AG487" s="560"/>
      <c r="AH487" s="560"/>
      <c r="AI487" s="622"/>
      <c r="AJ487" s="560"/>
      <c r="AK487" s="560"/>
      <c r="AL487" s="560"/>
      <c r="AM487" s="623"/>
      <c r="AN487" s="267"/>
      <c r="AO487" s="623"/>
      <c r="AP487" s="560"/>
      <c r="AQ487" s="560"/>
      <c r="AR487" s="560"/>
      <c r="AS487" s="560"/>
      <c r="AT487" s="560"/>
      <c r="AU487" s="560"/>
      <c r="AV487" s="560"/>
      <c r="AW487" s="624"/>
      <c r="AX487" s="560"/>
      <c r="AY487" s="560"/>
      <c r="AZ487" s="560"/>
      <c r="BA487" s="624"/>
      <c r="BB487" s="560"/>
      <c r="BC487" s="560"/>
      <c r="BD487" s="560"/>
      <c r="BE487" s="624"/>
      <c r="BF487" s="560"/>
      <c r="BG487" s="560"/>
      <c r="BH487" s="560"/>
      <c r="BI487" s="560"/>
      <c r="BJ487" s="560"/>
      <c r="BK487" s="560"/>
      <c r="BL487" s="560"/>
      <c r="BM487" s="560"/>
      <c r="BN487" s="560"/>
      <c r="BO487" s="686"/>
    </row>
    <row r="488" spans="32:67" ht="20.25" customHeight="1">
      <c r="AF488" s="686"/>
      <c r="AG488" s="560"/>
      <c r="AH488" s="560"/>
      <c r="AI488" s="622"/>
      <c r="AJ488" s="560"/>
      <c r="AK488" s="560"/>
      <c r="AL488" s="560"/>
      <c r="AM488" s="623"/>
      <c r="AN488" s="267"/>
      <c r="AO488" s="623"/>
      <c r="AP488" s="560"/>
      <c r="AQ488" s="560"/>
      <c r="AR488" s="560"/>
      <c r="AS488" s="560"/>
      <c r="AT488" s="560"/>
      <c r="AU488" s="560"/>
      <c r="AV488" s="560"/>
      <c r="AW488" s="624"/>
      <c r="AX488" s="560"/>
      <c r="AY488" s="560"/>
      <c r="AZ488" s="560"/>
      <c r="BA488" s="624"/>
      <c r="BB488" s="560"/>
      <c r="BC488" s="560"/>
      <c r="BD488" s="560"/>
      <c r="BE488" s="624"/>
      <c r="BF488" s="560"/>
      <c r="BG488" s="560"/>
      <c r="BH488" s="560"/>
      <c r="BI488" s="560"/>
      <c r="BJ488" s="560"/>
      <c r="BK488" s="560"/>
      <c r="BL488" s="560"/>
      <c r="BM488" s="560"/>
      <c r="BN488" s="560"/>
      <c r="BO488" s="686"/>
    </row>
    <row r="489" spans="32:67" ht="20.25" customHeight="1">
      <c r="AF489" s="686"/>
      <c r="AG489" s="560"/>
      <c r="AH489" s="560"/>
      <c r="AI489" s="622"/>
      <c r="AJ489" s="560"/>
      <c r="AK489" s="560"/>
      <c r="AL489" s="560"/>
      <c r="AM489" s="623"/>
      <c r="AN489" s="267"/>
      <c r="AO489" s="623"/>
      <c r="AP489" s="560"/>
      <c r="AQ489" s="560"/>
      <c r="AR489" s="560"/>
      <c r="AS489" s="560"/>
      <c r="AT489" s="560"/>
      <c r="AU489" s="560"/>
      <c r="AV489" s="560"/>
      <c r="AW489" s="624"/>
      <c r="AX489" s="560"/>
      <c r="AY489" s="560"/>
      <c r="AZ489" s="560"/>
      <c r="BA489" s="624"/>
      <c r="BB489" s="560"/>
      <c r="BC489" s="560"/>
      <c r="BD489" s="560"/>
      <c r="BE489" s="624"/>
      <c r="BF489" s="560"/>
      <c r="BG489" s="560"/>
      <c r="BH489" s="560"/>
      <c r="BI489" s="560"/>
      <c r="BJ489" s="560"/>
      <c r="BK489" s="560"/>
      <c r="BL489" s="560"/>
      <c r="BM489" s="560"/>
      <c r="BN489" s="560"/>
      <c r="BO489" s="686"/>
    </row>
    <row r="490" spans="32:67" ht="20.25" customHeight="1">
      <c r="AF490" s="686"/>
      <c r="AG490" s="560"/>
      <c r="AH490" s="560"/>
      <c r="AI490" s="622"/>
      <c r="AJ490" s="560"/>
      <c r="AK490" s="560"/>
      <c r="AL490" s="560"/>
      <c r="AM490" s="623"/>
      <c r="AN490" s="267"/>
      <c r="AO490" s="623"/>
      <c r="AP490" s="560"/>
      <c r="AQ490" s="560"/>
      <c r="AR490" s="560"/>
      <c r="AS490" s="560"/>
      <c r="AT490" s="560"/>
      <c r="AU490" s="560"/>
      <c r="AV490" s="560"/>
      <c r="AW490" s="624"/>
      <c r="AX490" s="560"/>
      <c r="AY490" s="560"/>
      <c r="AZ490" s="560"/>
      <c r="BA490" s="624"/>
      <c r="BB490" s="560"/>
      <c r="BC490" s="560"/>
      <c r="BD490" s="560"/>
      <c r="BE490" s="624"/>
      <c r="BF490" s="560"/>
      <c r="BG490" s="560"/>
      <c r="BH490" s="560"/>
      <c r="BI490" s="560"/>
      <c r="BJ490" s="560"/>
      <c r="BK490" s="560"/>
      <c r="BL490" s="560"/>
      <c r="BM490" s="560"/>
      <c r="BN490" s="560"/>
      <c r="BO490" s="686"/>
    </row>
    <row r="491" spans="32:67" ht="20.25" customHeight="1">
      <c r="AF491" s="686"/>
      <c r="AG491" s="560"/>
      <c r="AH491" s="560"/>
      <c r="AI491" s="622"/>
      <c r="AJ491" s="560"/>
      <c r="AK491" s="560"/>
      <c r="AL491" s="560"/>
      <c r="AM491" s="623"/>
      <c r="AN491" s="267"/>
      <c r="AO491" s="623"/>
      <c r="AP491" s="560"/>
      <c r="AQ491" s="560"/>
      <c r="AR491" s="560"/>
      <c r="AS491" s="560"/>
      <c r="AT491" s="560"/>
      <c r="AU491" s="560"/>
      <c r="AV491" s="560"/>
      <c r="AW491" s="624"/>
      <c r="AX491" s="560"/>
      <c r="AY491" s="560"/>
      <c r="AZ491" s="560"/>
      <c r="BA491" s="624"/>
      <c r="BB491" s="560"/>
      <c r="BC491" s="560"/>
      <c r="BD491" s="560"/>
      <c r="BE491" s="624"/>
      <c r="BF491" s="560"/>
      <c r="BG491" s="560"/>
      <c r="BH491" s="560"/>
      <c r="BI491" s="560"/>
      <c r="BJ491" s="560"/>
      <c r="BK491" s="560"/>
      <c r="BL491" s="560"/>
      <c r="BM491" s="560"/>
      <c r="BN491" s="560"/>
      <c r="BO491" s="686"/>
    </row>
    <row r="492" spans="32:67" ht="20.25" customHeight="1">
      <c r="AF492" s="686"/>
      <c r="AG492" s="560"/>
      <c r="AH492" s="560"/>
      <c r="AI492" s="622"/>
      <c r="AJ492" s="560"/>
      <c r="AK492" s="560"/>
      <c r="AL492" s="560"/>
      <c r="AM492" s="623"/>
      <c r="AN492" s="267"/>
      <c r="AO492" s="623"/>
      <c r="AP492" s="560"/>
      <c r="AQ492" s="560"/>
      <c r="AR492" s="560"/>
      <c r="AS492" s="560"/>
      <c r="AT492" s="560"/>
      <c r="AU492" s="560"/>
      <c r="AV492" s="560"/>
      <c r="AW492" s="624"/>
      <c r="AX492" s="560"/>
      <c r="AY492" s="560"/>
      <c r="AZ492" s="560"/>
      <c r="BA492" s="624"/>
      <c r="BB492" s="560"/>
      <c r="BC492" s="560"/>
      <c r="BD492" s="560"/>
      <c r="BE492" s="624"/>
      <c r="BF492" s="560"/>
      <c r="BG492" s="560"/>
      <c r="BH492" s="560"/>
      <c r="BI492" s="560"/>
      <c r="BJ492" s="560"/>
      <c r="BK492" s="560"/>
      <c r="BL492" s="560"/>
      <c r="BM492" s="560"/>
      <c r="BN492" s="560"/>
      <c r="BO492" s="686"/>
    </row>
    <row r="493" spans="32:67" ht="20.25" customHeight="1">
      <c r="AF493" s="686"/>
      <c r="AG493" s="560"/>
      <c r="AH493" s="560"/>
      <c r="AI493" s="622"/>
      <c r="AJ493" s="560"/>
      <c r="AK493" s="560"/>
      <c r="AL493" s="560"/>
      <c r="AM493" s="623"/>
      <c r="AN493" s="267"/>
      <c r="AO493" s="623"/>
      <c r="AP493" s="560"/>
      <c r="AQ493" s="560"/>
      <c r="AR493" s="560"/>
      <c r="AS493" s="560"/>
      <c r="AT493" s="560"/>
      <c r="AU493" s="560"/>
      <c r="AV493" s="560"/>
      <c r="AW493" s="624"/>
      <c r="AX493" s="560"/>
      <c r="AY493" s="560"/>
      <c r="AZ493" s="560"/>
      <c r="BA493" s="624"/>
      <c r="BB493" s="560"/>
      <c r="BC493" s="560"/>
      <c r="BD493" s="560"/>
      <c r="BE493" s="624"/>
      <c r="BF493" s="560"/>
      <c r="BG493" s="560"/>
      <c r="BH493" s="560"/>
      <c r="BI493" s="560"/>
      <c r="BJ493" s="560"/>
      <c r="BK493" s="560"/>
      <c r="BL493" s="560"/>
      <c r="BM493" s="560"/>
      <c r="BN493" s="560"/>
      <c r="BO493" s="686"/>
    </row>
    <row r="494" spans="32:67" ht="20.25" customHeight="1">
      <c r="AF494" s="686"/>
      <c r="AG494" s="560"/>
      <c r="AH494" s="560"/>
      <c r="AI494" s="622"/>
      <c r="AJ494" s="560"/>
      <c r="AK494" s="560"/>
      <c r="AL494" s="560"/>
      <c r="AM494" s="623"/>
      <c r="AN494" s="267"/>
      <c r="AO494" s="623"/>
      <c r="AP494" s="560"/>
      <c r="AQ494" s="560"/>
      <c r="AR494" s="560"/>
      <c r="AS494" s="560"/>
      <c r="AT494" s="560"/>
      <c r="AU494" s="560"/>
      <c r="AV494" s="560"/>
      <c r="AW494" s="624"/>
      <c r="AX494" s="560"/>
      <c r="AY494" s="560"/>
      <c r="AZ494" s="560"/>
      <c r="BA494" s="624"/>
      <c r="BB494" s="560"/>
      <c r="BC494" s="560"/>
      <c r="BD494" s="560"/>
      <c r="BE494" s="624"/>
      <c r="BF494" s="560"/>
      <c r="BG494" s="560"/>
      <c r="BH494" s="560"/>
      <c r="BI494" s="560"/>
      <c r="BJ494" s="560"/>
      <c r="BK494" s="560"/>
      <c r="BL494" s="560"/>
      <c r="BM494" s="560"/>
      <c r="BN494" s="560"/>
      <c r="BO494" s="686"/>
    </row>
    <row r="495" spans="32:67" ht="20.25" customHeight="1">
      <c r="AF495" s="686"/>
      <c r="AG495" s="560"/>
      <c r="AH495" s="560"/>
      <c r="AI495" s="622"/>
      <c r="AJ495" s="560"/>
      <c r="AK495" s="560"/>
      <c r="AL495" s="560"/>
      <c r="AM495" s="623"/>
      <c r="AN495" s="267"/>
      <c r="AO495" s="623"/>
      <c r="AP495" s="560"/>
      <c r="AQ495" s="560"/>
      <c r="AR495" s="560"/>
      <c r="AS495" s="560"/>
      <c r="AT495" s="560"/>
      <c r="AU495" s="560"/>
      <c r="AV495" s="560"/>
      <c r="AW495" s="624"/>
      <c r="AX495" s="560"/>
      <c r="AY495" s="560"/>
      <c r="AZ495" s="560"/>
      <c r="BA495" s="624"/>
      <c r="BB495" s="560"/>
      <c r="BC495" s="560"/>
      <c r="BD495" s="560"/>
      <c r="BE495" s="624"/>
      <c r="BF495" s="560"/>
      <c r="BG495" s="560"/>
      <c r="BH495" s="560"/>
      <c r="BI495" s="560"/>
      <c r="BJ495" s="560"/>
      <c r="BK495" s="560"/>
      <c r="BL495" s="560"/>
      <c r="BM495" s="560"/>
      <c r="BN495" s="560"/>
      <c r="BO495" s="686"/>
    </row>
    <row r="496" spans="32:67" ht="20.25" customHeight="1">
      <c r="AF496" s="686"/>
      <c r="AG496" s="560"/>
      <c r="AH496" s="560"/>
      <c r="AI496" s="622"/>
      <c r="AJ496" s="560"/>
      <c r="AK496" s="560"/>
      <c r="AL496" s="560"/>
      <c r="AM496" s="623"/>
      <c r="AN496" s="267"/>
      <c r="AO496" s="623"/>
      <c r="AP496" s="560"/>
      <c r="AQ496" s="560"/>
      <c r="AR496" s="560"/>
      <c r="AS496" s="560"/>
      <c r="AT496" s="560"/>
      <c r="AU496" s="560"/>
      <c r="AV496" s="560"/>
      <c r="AW496" s="624"/>
      <c r="AX496" s="560"/>
      <c r="AY496" s="560"/>
      <c r="AZ496" s="560"/>
      <c r="BA496" s="624"/>
      <c r="BB496" s="560"/>
      <c r="BC496" s="560"/>
      <c r="BD496" s="560"/>
      <c r="BE496" s="624"/>
      <c r="BF496" s="560"/>
      <c r="BG496" s="560"/>
      <c r="BH496" s="560"/>
      <c r="BI496" s="560"/>
      <c r="BJ496" s="560"/>
      <c r="BK496" s="560"/>
      <c r="BL496" s="560"/>
      <c r="BM496" s="560"/>
      <c r="BN496" s="560"/>
      <c r="BO496" s="686"/>
    </row>
    <row r="497" spans="32:67" ht="20.25" customHeight="1">
      <c r="AF497" s="686"/>
      <c r="AG497" s="560"/>
      <c r="AH497" s="560"/>
      <c r="AI497" s="622"/>
      <c r="AJ497" s="560"/>
      <c r="AK497" s="560"/>
      <c r="AL497" s="560"/>
      <c r="AM497" s="623"/>
      <c r="AN497" s="267"/>
      <c r="AO497" s="623"/>
      <c r="AP497" s="560"/>
      <c r="AQ497" s="560"/>
      <c r="AR497" s="560"/>
      <c r="AS497" s="560"/>
      <c r="AT497" s="560"/>
      <c r="AU497" s="560"/>
      <c r="AV497" s="560"/>
      <c r="AW497" s="624"/>
      <c r="AX497" s="560"/>
      <c r="AY497" s="560"/>
      <c r="AZ497" s="560"/>
      <c r="BA497" s="624"/>
      <c r="BB497" s="560"/>
      <c r="BC497" s="560"/>
      <c r="BD497" s="560"/>
      <c r="BE497" s="624"/>
      <c r="BF497" s="560"/>
      <c r="BG497" s="560"/>
      <c r="BH497" s="560"/>
      <c r="BI497" s="560"/>
      <c r="BJ497" s="560"/>
      <c r="BK497" s="560"/>
      <c r="BL497" s="560"/>
      <c r="BM497" s="560"/>
      <c r="BN497" s="560"/>
      <c r="BO497" s="686"/>
    </row>
    <row r="498" spans="32:67" ht="20.25" customHeight="1">
      <c r="AF498" s="686"/>
      <c r="AG498" s="560"/>
      <c r="AH498" s="560"/>
      <c r="AI498" s="622"/>
      <c r="AJ498" s="560"/>
      <c r="AK498" s="560"/>
      <c r="AL498" s="560"/>
      <c r="AM498" s="623"/>
      <c r="AN498" s="267"/>
      <c r="AO498" s="623"/>
      <c r="AP498" s="560"/>
      <c r="AQ498" s="560"/>
      <c r="AR498" s="560"/>
      <c r="AS498" s="560"/>
      <c r="AT498" s="560"/>
      <c r="AU498" s="560"/>
      <c r="AV498" s="560"/>
      <c r="AW498" s="624"/>
      <c r="AX498" s="560"/>
      <c r="AY498" s="560"/>
      <c r="AZ498" s="560"/>
      <c r="BA498" s="624"/>
      <c r="BB498" s="560"/>
      <c r="BC498" s="560"/>
      <c r="BD498" s="560"/>
      <c r="BE498" s="624"/>
      <c r="BF498" s="560"/>
      <c r="BG498" s="560"/>
      <c r="BH498" s="560"/>
      <c r="BI498" s="560"/>
      <c r="BJ498" s="560"/>
      <c r="BK498" s="560"/>
      <c r="BL498" s="560"/>
      <c r="BM498" s="560"/>
      <c r="BN498" s="560"/>
      <c r="BO498" s="686"/>
    </row>
    <row r="499" spans="32:67" ht="20.25" customHeight="1">
      <c r="AF499" s="686"/>
      <c r="AG499" s="560"/>
      <c r="AH499" s="560"/>
      <c r="AI499" s="622"/>
      <c r="AJ499" s="560"/>
      <c r="AK499" s="560"/>
      <c r="AL499" s="560"/>
      <c r="AM499" s="623"/>
      <c r="AN499" s="267"/>
      <c r="AO499" s="623"/>
      <c r="AP499" s="560"/>
      <c r="AQ499" s="560"/>
      <c r="AR499" s="560"/>
      <c r="AS499" s="560"/>
      <c r="AT499" s="560"/>
      <c r="AU499" s="560"/>
      <c r="AV499" s="560"/>
      <c r="AW499" s="624"/>
      <c r="AX499" s="560"/>
      <c r="AY499" s="560"/>
      <c r="AZ499" s="560"/>
      <c r="BA499" s="624"/>
      <c r="BB499" s="560"/>
      <c r="BC499" s="560"/>
      <c r="BD499" s="560"/>
      <c r="BE499" s="624"/>
      <c r="BF499" s="560"/>
      <c r="BG499" s="560"/>
      <c r="BH499" s="560"/>
      <c r="BI499" s="560"/>
      <c r="BJ499" s="560"/>
      <c r="BK499" s="560"/>
      <c r="BL499" s="560"/>
      <c r="BM499" s="560"/>
      <c r="BN499" s="560"/>
      <c r="BO499" s="686"/>
    </row>
    <row r="500" spans="32:67" ht="20.25" customHeight="1">
      <c r="AF500" s="686"/>
      <c r="AG500" s="560"/>
      <c r="AH500" s="560"/>
      <c r="AI500" s="622"/>
      <c r="AJ500" s="560"/>
      <c r="AK500" s="560"/>
      <c r="AL500" s="560"/>
      <c r="AM500" s="623"/>
      <c r="AN500" s="267"/>
      <c r="AO500" s="623"/>
      <c r="AP500" s="560"/>
      <c r="AQ500" s="560"/>
      <c r="AR500" s="560"/>
      <c r="AS500" s="560"/>
      <c r="AT500" s="560"/>
      <c r="AU500" s="560"/>
      <c r="AV500" s="560"/>
      <c r="AW500" s="624"/>
      <c r="AX500" s="560"/>
      <c r="AY500" s="560"/>
      <c r="AZ500" s="560"/>
      <c r="BA500" s="624"/>
      <c r="BB500" s="560"/>
      <c r="BC500" s="560"/>
      <c r="BD500" s="560"/>
      <c r="BE500" s="624"/>
      <c r="BF500" s="560"/>
      <c r="BG500" s="560"/>
      <c r="BH500" s="560"/>
      <c r="BI500" s="560"/>
      <c r="BJ500" s="560"/>
      <c r="BK500" s="560"/>
      <c r="BL500" s="560"/>
      <c r="BM500" s="560"/>
      <c r="BN500" s="560"/>
      <c r="BO500" s="686"/>
    </row>
    <row r="501" spans="32:67" ht="20.25" customHeight="1">
      <c r="AF501" s="686"/>
      <c r="AG501" s="560"/>
      <c r="AH501" s="560"/>
      <c r="AI501" s="622"/>
      <c r="AJ501" s="560"/>
      <c r="AK501" s="560"/>
      <c r="AL501" s="560"/>
      <c r="AM501" s="623"/>
      <c r="AN501" s="267"/>
      <c r="AO501" s="623"/>
      <c r="AP501" s="560"/>
      <c r="AQ501" s="560"/>
      <c r="AR501" s="560"/>
      <c r="AS501" s="560"/>
      <c r="AT501" s="560"/>
      <c r="AU501" s="560"/>
      <c r="AV501" s="560"/>
      <c r="AW501" s="624"/>
      <c r="AX501" s="560"/>
      <c r="AY501" s="560"/>
      <c r="AZ501" s="560"/>
      <c r="BA501" s="624"/>
      <c r="BB501" s="560"/>
      <c r="BC501" s="560"/>
      <c r="BD501" s="560"/>
      <c r="BE501" s="624"/>
      <c r="BF501" s="560"/>
      <c r="BG501" s="560"/>
      <c r="BH501" s="560"/>
      <c r="BI501" s="560"/>
      <c r="BJ501" s="560"/>
      <c r="BK501" s="560"/>
      <c r="BL501" s="560"/>
      <c r="BM501" s="560"/>
      <c r="BN501" s="560"/>
      <c r="BO501" s="686"/>
    </row>
    <row r="502" spans="32:67" ht="20.25" customHeight="1">
      <c r="AF502" s="686"/>
      <c r="AG502" s="560"/>
      <c r="AH502" s="560"/>
      <c r="AI502" s="622"/>
      <c r="AJ502" s="560"/>
      <c r="AK502" s="560"/>
      <c r="AL502" s="560"/>
      <c r="AM502" s="623"/>
      <c r="AN502" s="267"/>
      <c r="AO502" s="623"/>
      <c r="AP502" s="560"/>
      <c r="AQ502" s="560"/>
      <c r="AR502" s="560"/>
      <c r="AS502" s="560"/>
      <c r="AT502" s="560"/>
      <c r="AU502" s="560"/>
      <c r="AV502" s="560"/>
      <c r="AW502" s="624"/>
      <c r="AX502" s="560"/>
      <c r="AY502" s="560"/>
      <c r="AZ502" s="560"/>
      <c r="BA502" s="624"/>
      <c r="BB502" s="560"/>
      <c r="BC502" s="560"/>
      <c r="BD502" s="560"/>
      <c r="BE502" s="624"/>
      <c r="BF502" s="560"/>
      <c r="BG502" s="560"/>
      <c r="BH502" s="560"/>
      <c r="BI502" s="560"/>
      <c r="BJ502" s="560"/>
      <c r="BK502" s="560"/>
      <c r="BL502" s="560"/>
      <c r="BM502" s="560"/>
      <c r="BN502" s="560"/>
      <c r="BO502" s="686"/>
    </row>
    <row r="503" spans="32:67" ht="20.25" customHeight="1">
      <c r="AF503" s="686"/>
      <c r="AG503" s="560"/>
      <c r="AH503" s="560"/>
      <c r="AI503" s="622"/>
      <c r="AJ503" s="560"/>
      <c r="AK503" s="560"/>
      <c r="AL503" s="560"/>
      <c r="AM503" s="623"/>
      <c r="AN503" s="267"/>
      <c r="AO503" s="623"/>
      <c r="AP503" s="560"/>
      <c r="AQ503" s="560"/>
      <c r="AR503" s="560"/>
      <c r="AS503" s="560"/>
      <c r="AT503" s="560"/>
      <c r="AU503" s="560"/>
      <c r="AV503" s="560"/>
      <c r="AW503" s="624"/>
      <c r="AX503" s="560"/>
      <c r="AY503" s="560"/>
      <c r="AZ503" s="560"/>
      <c r="BA503" s="624"/>
      <c r="BB503" s="560"/>
      <c r="BC503" s="560"/>
      <c r="BD503" s="560"/>
      <c r="BE503" s="624"/>
      <c r="BF503" s="560"/>
      <c r="BG503" s="560"/>
      <c r="BH503" s="560"/>
      <c r="BI503" s="560"/>
      <c r="BJ503" s="560"/>
      <c r="BK503" s="560"/>
      <c r="BL503" s="560"/>
      <c r="BM503" s="560"/>
      <c r="BN503" s="560"/>
      <c r="BO503" s="686"/>
    </row>
    <row r="504" spans="32:67" ht="20.25" customHeight="1">
      <c r="AF504" s="686"/>
      <c r="AG504" s="560"/>
      <c r="AH504" s="560"/>
      <c r="AI504" s="622"/>
      <c r="AJ504" s="560"/>
      <c r="AK504" s="560"/>
      <c r="AL504" s="560"/>
      <c r="AM504" s="623"/>
      <c r="AN504" s="267"/>
      <c r="AO504" s="623"/>
      <c r="AP504" s="560"/>
      <c r="AQ504" s="560"/>
      <c r="AR504" s="560"/>
      <c r="AS504" s="560"/>
      <c r="AT504" s="560"/>
      <c r="AU504" s="560"/>
      <c r="AV504" s="560"/>
      <c r="AW504" s="624"/>
      <c r="AX504" s="560"/>
      <c r="AY504" s="560"/>
      <c r="AZ504" s="560"/>
      <c r="BA504" s="624"/>
      <c r="BB504" s="560"/>
      <c r="BC504" s="560"/>
      <c r="BD504" s="560"/>
      <c r="BE504" s="624"/>
      <c r="BF504" s="560"/>
      <c r="BG504" s="560"/>
      <c r="BH504" s="560"/>
      <c r="BI504" s="560"/>
      <c r="BJ504" s="560"/>
      <c r="BK504" s="560"/>
      <c r="BL504" s="560"/>
      <c r="BM504" s="560"/>
      <c r="BN504" s="560"/>
      <c r="BO504" s="686"/>
    </row>
    <row r="505" spans="32:67" ht="20.25" customHeight="1">
      <c r="AF505" s="686"/>
      <c r="AG505" s="560"/>
      <c r="AH505" s="560"/>
      <c r="AI505" s="622"/>
      <c r="AJ505" s="560"/>
      <c r="AK505" s="560"/>
      <c r="AL505" s="560"/>
      <c r="AM505" s="623"/>
      <c r="AN505" s="267"/>
      <c r="AO505" s="623"/>
      <c r="AP505" s="560"/>
      <c r="AQ505" s="560"/>
      <c r="AR505" s="560"/>
      <c r="AS505" s="560"/>
      <c r="AT505" s="560"/>
      <c r="AU505" s="560"/>
      <c r="AV505" s="560"/>
      <c r="AW505" s="624"/>
      <c r="AX505" s="560"/>
      <c r="AY505" s="560"/>
      <c r="AZ505" s="560"/>
      <c r="BA505" s="624"/>
      <c r="BB505" s="560"/>
      <c r="BC505" s="560"/>
      <c r="BD505" s="560"/>
      <c r="BE505" s="624"/>
      <c r="BF505" s="560"/>
      <c r="BG505" s="560"/>
      <c r="BH505" s="560"/>
      <c r="BI505" s="560"/>
      <c r="BJ505" s="560"/>
      <c r="BK505" s="560"/>
      <c r="BL505" s="560"/>
      <c r="BM505" s="560"/>
      <c r="BN505" s="560"/>
      <c r="BO505" s="686"/>
    </row>
    <row r="506" spans="32:67" ht="20.25" customHeight="1">
      <c r="AF506" s="686"/>
      <c r="AG506" s="560"/>
      <c r="AH506" s="560"/>
      <c r="AI506" s="622"/>
      <c r="AJ506" s="560"/>
      <c r="AK506" s="560"/>
      <c r="AL506" s="560"/>
      <c r="AM506" s="623"/>
      <c r="AN506" s="267"/>
      <c r="AO506" s="623"/>
      <c r="AP506" s="560"/>
      <c r="AQ506" s="560"/>
      <c r="AR506" s="560"/>
      <c r="AS506" s="560"/>
      <c r="AT506" s="560"/>
      <c r="AU506" s="560"/>
      <c r="AV506" s="560"/>
      <c r="AW506" s="624"/>
      <c r="AX506" s="560"/>
      <c r="AY506" s="560"/>
      <c r="AZ506" s="560"/>
      <c r="BA506" s="624"/>
      <c r="BB506" s="560"/>
      <c r="BC506" s="560"/>
      <c r="BD506" s="560"/>
      <c r="BE506" s="624"/>
      <c r="BF506" s="560"/>
      <c r="BG506" s="560"/>
      <c r="BH506" s="560"/>
      <c r="BI506" s="560"/>
      <c r="BJ506" s="560"/>
      <c r="BK506" s="560"/>
      <c r="BL506" s="560"/>
      <c r="BM506" s="560"/>
      <c r="BN506" s="560"/>
      <c r="BO506" s="686"/>
    </row>
    <row r="507" spans="32:67" ht="20.25" customHeight="1">
      <c r="AF507" s="686"/>
      <c r="AG507" s="560"/>
      <c r="AH507" s="560"/>
      <c r="AI507" s="622"/>
      <c r="AJ507" s="560"/>
      <c r="AK507" s="560"/>
      <c r="AL507" s="560"/>
      <c r="AM507" s="623"/>
      <c r="AN507" s="267"/>
      <c r="AO507" s="623"/>
      <c r="AP507" s="560"/>
      <c r="AQ507" s="560"/>
      <c r="AR507" s="560"/>
      <c r="AS507" s="560"/>
      <c r="AT507" s="560"/>
      <c r="AU507" s="560"/>
      <c r="AV507" s="560"/>
      <c r="AW507" s="624"/>
      <c r="AX507" s="560"/>
      <c r="AY507" s="560"/>
      <c r="AZ507" s="560"/>
      <c r="BA507" s="624"/>
      <c r="BB507" s="560"/>
      <c r="BC507" s="560"/>
      <c r="BD507" s="560"/>
      <c r="BE507" s="624"/>
      <c r="BF507" s="560"/>
      <c r="BG507" s="560"/>
      <c r="BH507" s="560"/>
      <c r="BI507" s="560"/>
      <c r="BJ507" s="560"/>
      <c r="BK507" s="560"/>
      <c r="BL507" s="560"/>
      <c r="BM507" s="560"/>
      <c r="BN507" s="560"/>
      <c r="BO507" s="686"/>
    </row>
    <row r="508" spans="32:67" ht="20.25" customHeight="1">
      <c r="AF508" s="686"/>
      <c r="AG508" s="560"/>
      <c r="AH508" s="560"/>
      <c r="AI508" s="622"/>
      <c r="AJ508" s="560"/>
      <c r="AK508" s="560"/>
      <c r="AL508" s="560"/>
      <c r="AM508" s="623"/>
      <c r="AN508" s="267"/>
      <c r="AO508" s="623"/>
      <c r="AP508" s="560"/>
      <c r="AQ508" s="560"/>
      <c r="AR508" s="560"/>
      <c r="AS508" s="560"/>
      <c r="AT508" s="560"/>
      <c r="AU508" s="560"/>
      <c r="AV508" s="560"/>
      <c r="AW508" s="624"/>
      <c r="AX508" s="560"/>
      <c r="AY508" s="560"/>
      <c r="AZ508" s="560"/>
      <c r="BA508" s="624"/>
      <c r="BB508" s="560"/>
      <c r="BC508" s="560"/>
      <c r="BD508" s="560"/>
      <c r="BE508" s="624"/>
      <c r="BF508" s="560"/>
      <c r="BG508" s="560"/>
      <c r="BH508" s="560"/>
      <c r="BI508" s="560"/>
      <c r="BJ508" s="560"/>
      <c r="BK508" s="560"/>
      <c r="BL508" s="560"/>
      <c r="BM508" s="560"/>
      <c r="BN508" s="560"/>
      <c r="BO508" s="686"/>
    </row>
    <row r="509" spans="32:67" ht="20.25" customHeight="1">
      <c r="AF509" s="686"/>
      <c r="AG509" s="560"/>
      <c r="AH509" s="560"/>
      <c r="AI509" s="622"/>
      <c r="AJ509" s="560"/>
      <c r="AK509" s="560"/>
      <c r="AL509" s="560"/>
      <c r="AM509" s="623"/>
      <c r="AN509" s="267"/>
      <c r="AO509" s="623"/>
      <c r="AP509" s="560"/>
      <c r="AQ509" s="560"/>
      <c r="AR509" s="560"/>
      <c r="AS509" s="560"/>
      <c r="AT509" s="560"/>
      <c r="AU509" s="560"/>
      <c r="AV509" s="560"/>
      <c r="AW509" s="624"/>
      <c r="AX509" s="560"/>
      <c r="AY509" s="560"/>
      <c r="AZ509" s="560"/>
      <c r="BA509" s="624"/>
      <c r="BB509" s="560"/>
      <c r="BC509" s="560"/>
      <c r="BD509" s="560"/>
      <c r="BE509" s="624"/>
      <c r="BF509" s="560"/>
      <c r="BG509" s="560"/>
      <c r="BH509" s="560"/>
      <c r="BI509" s="560"/>
      <c r="BJ509" s="560"/>
      <c r="BK509" s="560"/>
      <c r="BL509" s="560"/>
      <c r="BM509" s="560"/>
      <c r="BN509" s="560"/>
      <c r="BO509" s="686"/>
    </row>
    <row r="510" spans="32:67" ht="20.25" customHeight="1">
      <c r="AF510" s="686"/>
      <c r="AG510" s="560"/>
      <c r="AH510" s="560"/>
      <c r="AI510" s="622"/>
      <c r="AJ510" s="560"/>
      <c r="AK510" s="560"/>
      <c r="AL510" s="560"/>
      <c r="AM510" s="623"/>
      <c r="AN510" s="267"/>
      <c r="AO510" s="623"/>
      <c r="AP510" s="560"/>
      <c r="AQ510" s="560"/>
      <c r="AR510" s="560"/>
      <c r="AS510" s="560"/>
      <c r="AT510" s="560"/>
      <c r="AU510" s="560"/>
      <c r="AV510" s="560"/>
      <c r="AW510" s="624"/>
      <c r="AX510" s="560"/>
      <c r="AY510" s="560"/>
      <c r="AZ510" s="560"/>
      <c r="BA510" s="624"/>
      <c r="BB510" s="560"/>
      <c r="BC510" s="560"/>
      <c r="BD510" s="560"/>
      <c r="BE510" s="624"/>
      <c r="BF510" s="560"/>
      <c r="BG510" s="560"/>
      <c r="BH510" s="560"/>
      <c r="BI510" s="560"/>
      <c r="BJ510" s="560"/>
      <c r="BK510" s="560"/>
      <c r="BL510" s="560"/>
      <c r="BM510" s="560"/>
      <c r="BN510" s="560"/>
      <c r="BO510" s="686"/>
    </row>
    <row r="511" spans="32:67" ht="20.25" customHeight="1">
      <c r="AF511" s="686"/>
      <c r="AG511" s="560"/>
      <c r="AH511" s="560"/>
      <c r="AI511" s="622"/>
      <c r="AJ511" s="560"/>
      <c r="AK511" s="560"/>
      <c r="AL511" s="560"/>
      <c r="AM511" s="623"/>
      <c r="AN511" s="267"/>
      <c r="AO511" s="623"/>
      <c r="AP511" s="560"/>
      <c r="AQ511" s="560"/>
      <c r="AR511" s="560"/>
      <c r="AS511" s="560"/>
      <c r="AT511" s="560"/>
      <c r="AU511" s="560"/>
      <c r="AV511" s="560"/>
      <c r="AW511" s="624"/>
      <c r="AX511" s="560"/>
      <c r="AY511" s="560"/>
      <c r="AZ511" s="560"/>
      <c r="BA511" s="624"/>
      <c r="BB511" s="560"/>
      <c r="BC511" s="560"/>
      <c r="BD511" s="560"/>
      <c r="BE511" s="624"/>
      <c r="BF511" s="560"/>
      <c r="BG511" s="560"/>
      <c r="BH511" s="560"/>
      <c r="BI511" s="560"/>
      <c r="BJ511" s="560"/>
      <c r="BK511" s="560"/>
      <c r="BL511" s="560"/>
      <c r="BM511" s="560"/>
      <c r="BN511" s="560"/>
      <c r="BO511" s="686"/>
    </row>
    <row r="512" spans="32:67" ht="20.25" customHeight="1">
      <c r="AF512" s="686"/>
      <c r="AG512" s="560"/>
      <c r="AH512" s="560"/>
      <c r="AI512" s="622"/>
      <c r="AJ512" s="560"/>
      <c r="AK512" s="560"/>
      <c r="AL512" s="560"/>
      <c r="AM512" s="623"/>
      <c r="AN512" s="267"/>
      <c r="AO512" s="623"/>
      <c r="AP512" s="560"/>
      <c r="AQ512" s="560"/>
      <c r="AR512" s="560"/>
      <c r="AS512" s="560"/>
      <c r="AT512" s="560"/>
      <c r="AU512" s="560"/>
      <c r="AV512" s="560"/>
      <c r="AW512" s="624"/>
      <c r="AX512" s="560"/>
      <c r="AY512" s="560"/>
      <c r="AZ512" s="560"/>
      <c r="BA512" s="624"/>
      <c r="BB512" s="560"/>
      <c r="BC512" s="560"/>
      <c r="BD512" s="560"/>
      <c r="BE512" s="624"/>
      <c r="BF512" s="560"/>
      <c r="BG512" s="560"/>
      <c r="BH512" s="560"/>
      <c r="BI512" s="560"/>
      <c r="BJ512" s="560"/>
      <c r="BK512" s="560"/>
      <c r="BL512" s="560"/>
      <c r="BM512" s="560"/>
      <c r="BN512" s="560"/>
      <c r="BO512" s="686"/>
    </row>
    <row r="513" spans="32:67" ht="20.25" customHeight="1">
      <c r="AF513" s="686"/>
      <c r="AG513" s="560"/>
      <c r="AH513" s="560"/>
      <c r="AI513" s="622"/>
      <c r="AJ513" s="560"/>
      <c r="AK513" s="560"/>
      <c r="AL513" s="560"/>
      <c r="AM513" s="623"/>
      <c r="AN513" s="267"/>
      <c r="AO513" s="623"/>
      <c r="AP513" s="560"/>
      <c r="AQ513" s="560"/>
      <c r="AR513" s="560"/>
      <c r="AS513" s="560"/>
      <c r="AT513" s="560"/>
      <c r="AU513" s="560"/>
      <c r="AV513" s="560"/>
      <c r="AW513" s="624"/>
      <c r="AX513" s="560"/>
      <c r="AY513" s="560"/>
      <c r="AZ513" s="560"/>
      <c r="BA513" s="624"/>
      <c r="BB513" s="560"/>
      <c r="BC513" s="560"/>
      <c r="BD513" s="560"/>
      <c r="BE513" s="624"/>
      <c r="BF513" s="560"/>
      <c r="BG513" s="560"/>
      <c r="BH513" s="560"/>
      <c r="BI513" s="560"/>
      <c r="BJ513" s="560"/>
      <c r="BK513" s="560"/>
      <c r="BL513" s="560"/>
      <c r="BM513" s="560"/>
      <c r="BN513" s="560"/>
      <c r="BO513" s="686"/>
    </row>
    <row r="514" spans="32:67" ht="20.25" customHeight="1">
      <c r="AF514" s="686"/>
      <c r="AG514" s="560"/>
      <c r="AH514" s="560"/>
      <c r="AI514" s="622"/>
      <c r="AJ514" s="560"/>
      <c r="AK514" s="560"/>
      <c r="AL514" s="560"/>
      <c r="AM514" s="623"/>
      <c r="AN514" s="267"/>
      <c r="AO514" s="623"/>
      <c r="AP514" s="560"/>
      <c r="AQ514" s="560"/>
      <c r="AR514" s="560"/>
      <c r="AS514" s="560"/>
      <c r="AT514" s="560"/>
      <c r="AU514" s="560"/>
      <c r="AV514" s="560"/>
      <c r="AW514" s="624"/>
      <c r="AX514" s="560"/>
      <c r="AY514" s="560"/>
      <c r="AZ514" s="560"/>
      <c r="BA514" s="624"/>
      <c r="BB514" s="560"/>
      <c r="BC514" s="560"/>
      <c r="BD514" s="560"/>
      <c r="BE514" s="624"/>
      <c r="BF514" s="560"/>
      <c r="BG514" s="560"/>
      <c r="BH514" s="560"/>
      <c r="BI514" s="560"/>
      <c r="BJ514" s="560"/>
      <c r="BK514" s="560"/>
      <c r="BL514" s="560"/>
      <c r="BM514" s="560"/>
      <c r="BN514" s="560"/>
      <c r="BO514" s="686"/>
    </row>
    <row r="515" spans="32:67" ht="20.25" customHeight="1">
      <c r="AF515" s="686"/>
      <c r="AG515" s="560"/>
      <c r="AH515" s="560"/>
      <c r="AI515" s="622"/>
      <c r="AJ515" s="560"/>
      <c r="AK515" s="560"/>
      <c r="AL515" s="560"/>
      <c r="AM515" s="623"/>
      <c r="AN515" s="267"/>
      <c r="AO515" s="623"/>
      <c r="AP515" s="560"/>
      <c r="AQ515" s="560"/>
      <c r="AR515" s="560"/>
      <c r="AS515" s="560"/>
      <c r="AT515" s="560"/>
      <c r="AU515" s="560"/>
      <c r="AV515" s="560"/>
      <c r="AW515" s="624"/>
      <c r="AX515" s="560"/>
      <c r="AY515" s="560"/>
      <c r="AZ515" s="560"/>
      <c r="BA515" s="624"/>
      <c r="BB515" s="560"/>
      <c r="BC515" s="560"/>
      <c r="BD515" s="560"/>
      <c r="BE515" s="624"/>
      <c r="BF515" s="560"/>
      <c r="BG515" s="560"/>
      <c r="BH515" s="560"/>
      <c r="BI515" s="560"/>
      <c r="BJ515" s="560"/>
      <c r="BK515" s="560"/>
      <c r="BL515" s="560"/>
      <c r="BM515" s="560"/>
      <c r="BN515" s="560"/>
      <c r="BO515" s="686"/>
    </row>
    <row r="516" spans="32:67" ht="20.25" customHeight="1">
      <c r="AF516" s="686"/>
      <c r="AG516" s="560"/>
      <c r="AH516" s="560"/>
      <c r="AI516" s="622"/>
      <c r="AJ516" s="560"/>
      <c r="AK516" s="560"/>
      <c r="AL516" s="560"/>
      <c r="AM516" s="623"/>
      <c r="AN516" s="267"/>
      <c r="AO516" s="623"/>
      <c r="AP516" s="560"/>
      <c r="AQ516" s="560"/>
      <c r="AR516" s="560"/>
      <c r="AS516" s="560"/>
      <c r="AT516" s="560"/>
      <c r="AU516" s="560"/>
      <c r="AV516" s="560"/>
      <c r="AW516" s="624"/>
      <c r="AX516" s="560"/>
      <c r="AY516" s="560"/>
      <c r="AZ516" s="560"/>
      <c r="BA516" s="624"/>
      <c r="BB516" s="560"/>
      <c r="BC516" s="560"/>
      <c r="BD516" s="560"/>
      <c r="BE516" s="624"/>
      <c r="BF516" s="560"/>
      <c r="BG516" s="560"/>
      <c r="BH516" s="560"/>
      <c r="BI516" s="560"/>
      <c r="BJ516" s="560"/>
      <c r="BK516" s="560"/>
      <c r="BL516" s="560"/>
      <c r="BM516" s="560"/>
      <c r="BN516" s="560"/>
      <c r="BO516" s="686"/>
    </row>
    <row r="517" spans="32:67" ht="20.25" customHeight="1">
      <c r="AF517" s="686"/>
      <c r="AG517" s="560"/>
      <c r="AH517" s="560"/>
      <c r="AI517" s="622"/>
      <c r="AJ517" s="560"/>
      <c r="AK517" s="560"/>
      <c r="AL517" s="560"/>
      <c r="AM517" s="623"/>
      <c r="AN517" s="267"/>
      <c r="AO517" s="623"/>
      <c r="AP517" s="560"/>
      <c r="AQ517" s="560"/>
      <c r="AR517" s="560"/>
      <c r="AS517" s="560"/>
      <c r="AT517" s="560"/>
      <c r="AU517" s="560"/>
      <c r="AV517" s="560"/>
      <c r="AW517" s="624"/>
      <c r="AX517" s="560"/>
      <c r="AY517" s="560"/>
      <c r="AZ517" s="560"/>
      <c r="BA517" s="624"/>
      <c r="BB517" s="560"/>
      <c r="BC517" s="560"/>
      <c r="BD517" s="560"/>
      <c r="BE517" s="624"/>
      <c r="BF517" s="560"/>
      <c r="BG517" s="560"/>
      <c r="BH517" s="560"/>
      <c r="BI517" s="560"/>
      <c r="BJ517" s="560"/>
      <c r="BK517" s="560"/>
      <c r="BL517" s="560"/>
      <c r="BM517" s="560"/>
      <c r="BN517" s="560"/>
      <c r="BO517" s="686"/>
    </row>
    <row r="518" spans="32:67" ht="20.25" customHeight="1">
      <c r="AF518" s="686"/>
      <c r="AG518" s="560"/>
      <c r="AH518" s="560"/>
      <c r="AI518" s="622"/>
      <c r="AJ518" s="560"/>
      <c r="AK518" s="560"/>
      <c r="AL518" s="560"/>
      <c r="AM518" s="623"/>
      <c r="AN518" s="267"/>
      <c r="AO518" s="623"/>
      <c r="AP518" s="560"/>
      <c r="AQ518" s="560"/>
      <c r="AR518" s="560"/>
      <c r="AS518" s="560"/>
      <c r="AT518" s="560"/>
      <c r="AU518" s="560"/>
      <c r="AV518" s="560"/>
      <c r="AW518" s="624"/>
      <c r="AX518" s="560"/>
      <c r="AY518" s="560"/>
      <c r="AZ518" s="560"/>
      <c r="BA518" s="624"/>
      <c r="BB518" s="560"/>
      <c r="BC518" s="560"/>
      <c r="BD518" s="560"/>
      <c r="BE518" s="624"/>
      <c r="BF518" s="560"/>
      <c r="BG518" s="560"/>
      <c r="BH518" s="560"/>
      <c r="BI518" s="560"/>
      <c r="BJ518" s="560"/>
      <c r="BK518" s="560"/>
      <c r="BL518" s="560"/>
      <c r="BM518" s="560"/>
      <c r="BN518" s="560"/>
      <c r="BO518" s="686"/>
    </row>
    <row r="519" spans="32:67" ht="20.25" customHeight="1">
      <c r="AF519" s="686"/>
      <c r="AG519" s="560"/>
      <c r="AH519" s="560"/>
      <c r="AI519" s="622"/>
      <c r="AJ519" s="560"/>
      <c r="AK519" s="560"/>
      <c r="AL519" s="560"/>
      <c r="AM519" s="623"/>
      <c r="AN519" s="267"/>
      <c r="AO519" s="623"/>
      <c r="AP519" s="560"/>
      <c r="AQ519" s="560"/>
      <c r="AR519" s="560"/>
      <c r="AS519" s="560"/>
      <c r="AT519" s="560"/>
      <c r="AU519" s="560"/>
      <c r="AV519" s="560"/>
      <c r="AW519" s="624"/>
      <c r="AX519" s="560"/>
      <c r="AY519" s="560"/>
      <c r="AZ519" s="560"/>
      <c r="BA519" s="624"/>
      <c r="BB519" s="560"/>
      <c r="BC519" s="560"/>
      <c r="BD519" s="560"/>
      <c r="BE519" s="624"/>
      <c r="BF519" s="560"/>
      <c r="BG519" s="560"/>
      <c r="BH519" s="560"/>
      <c r="BI519" s="560"/>
      <c r="BJ519" s="560"/>
      <c r="BK519" s="560"/>
      <c r="BL519" s="560"/>
      <c r="BM519" s="560"/>
      <c r="BN519" s="560"/>
      <c r="BO519" s="686"/>
    </row>
    <row r="520" spans="32:67" ht="20.25" customHeight="1">
      <c r="AF520" s="686"/>
      <c r="AG520" s="560"/>
      <c r="AH520" s="560"/>
      <c r="AI520" s="622"/>
      <c r="AJ520" s="560"/>
      <c r="AK520" s="560"/>
      <c r="AL520" s="560"/>
      <c r="AM520" s="623"/>
      <c r="AN520" s="267"/>
      <c r="AO520" s="623"/>
      <c r="AP520" s="560"/>
      <c r="AQ520" s="560"/>
      <c r="AR520" s="560"/>
      <c r="AS520" s="560"/>
      <c r="AT520" s="560"/>
      <c r="AU520" s="560"/>
      <c r="AV520" s="560"/>
      <c r="AW520" s="624"/>
      <c r="AX520" s="560"/>
      <c r="AY520" s="560"/>
      <c r="AZ520" s="560"/>
      <c r="BA520" s="624"/>
      <c r="BB520" s="560"/>
      <c r="BC520" s="560"/>
      <c r="BD520" s="560"/>
      <c r="BE520" s="624"/>
      <c r="BF520" s="560"/>
      <c r="BG520" s="560"/>
      <c r="BH520" s="560"/>
      <c r="BI520" s="560"/>
      <c r="BJ520" s="560"/>
      <c r="BK520" s="560"/>
      <c r="BL520" s="560"/>
      <c r="BM520" s="560"/>
      <c r="BN520" s="560"/>
      <c r="BO520" s="686"/>
    </row>
    <row r="521" spans="32:67" ht="20.25" customHeight="1">
      <c r="AF521" s="686"/>
      <c r="AG521" s="560"/>
      <c r="AH521" s="560"/>
      <c r="AI521" s="622"/>
      <c r="AJ521" s="560"/>
      <c r="AK521" s="560"/>
      <c r="AL521" s="560"/>
      <c r="AM521" s="623"/>
      <c r="AN521" s="267"/>
      <c r="AO521" s="623"/>
      <c r="AP521" s="560"/>
      <c r="AQ521" s="560"/>
      <c r="AR521" s="560"/>
      <c r="AS521" s="560"/>
      <c r="AT521" s="560"/>
      <c r="AU521" s="560"/>
      <c r="AV521" s="560"/>
      <c r="AW521" s="624"/>
      <c r="AX521" s="560"/>
      <c r="AY521" s="560"/>
      <c r="AZ521" s="560"/>
      <c r="BA521" s="624"/>
      <c r="BB521" s="560"/>
      <c r="BC521" s="560"/>
      <c r="BD521" s="560"/>
      <c r="BE521" s="624"/>
      <c r="BF521" s="560"/>
      <c r="BG521" s="560"/>
      <c r="BH521" s="560"/>
      <c r="BI521" s="560"/>
      <c r="BJ521" s="560"/>
      <c r="BK521" s="560"/>
      <c r="BL521" s="560"/>
      <c r="BM521" s="560"/>
      <c r="BN521" s="560"/>
      <c r="BO521" s="686"/>
    </row>
    <row r="522" spans="32:67" ht="20.25" customHeight="1">
      <c r="AF522" s="686"/>
      <c r="AG522" s="560"/>
      <c r="AH522" s="560"/>
      <c r="AI522" s="622"/>
      <c r="AJ522" s="560"/>
      <c r="AK522" s="560"/>
      <c r="AL522" s="560"/>
      <c r="AM522" s="623"/>
      <c r="AN522" s="267"/>
      <c r="AO522" s="623"/>
      <c r="AP522" s="560"/>
      <c r="AQ522" s="560"/>
      <c r="AR522" s="560"/>
      <c r="AS522" s="560"/>
      <c r="AT522" s="560"/>
      <c r="AU522" s="560"/>
      <c r="AV522" s="560"/>
      <c r="AW522" s="624"/>
      <c r="AX522" s="560"/>
      <c r="AY522" s="560"/>
      <c r="AZ522" s="560"/>
      <c r="BA522" s="624"/>
      <c r="BB522" s="560"/>
      <c r="BC522" s="560"/>
      <c r="BD522" s="560"/>
      <c r="BE522" s="624"/>
      <c r="BF522" s="560"/>
      <c r="BG522" s="560"/>
      <c r="BH522" s="560"/>
      <c r="BI522" s="560"/>
      <c r="BJ522" s="560"/>
      <c r="BK522" s="560"/>
      <c r="BL522" s="560"/>
      <c r="BM522" s="560"/>
      <c r="BN522" s="560"/>
      <c r="BO522" s="686"/>
    </row>
    <row r="523" spans="32:67" ht="20.25" customHeight="1">
      <c r="AF523" s="686"/>
      <c r="AG523" s="560"/>
      <c r="AH523" s="560"/>
      <c r="AI523" s="622"/>
      <c r="AJ523" s="560"/>
      <c r="AK523" s="560"/>
      <c r="AL523" s="560"/>
      <c r="AM523" s="623"/>
      <c r="AN523" s="267"/>
      <c r="AO523" s="623"/>
      <c r="AP523" s="560"/>
      <c r="AQ523" s="560"/>
      <c r="AR523" s="560"/>
      <c r="AS523" s="560"/>
      <c r="AT523" s="560"/>
      <c r="AU523" s="560"/>
      <c r="AV523" s="560"/>
      <c r="AW523" s="624"/>
      <c r="AX523" s="560"/>
      <c r="AY523" s="560"/>
      <c r="AZ523" s="560"/>
      <c r="BA523" s="624"/>
      <c r="BB523" s="560"/>
      <c r="BC523" s="560"/>
      <c r="BD523" s="560"/>
      <c r="BE523" s="624"/>
      <c r="BF523" s="560"/>
      <c r="BG523" s="560"/>
      <c r="BH523" s="560"/>
      <c r="BI523" s="560"/>
      <c r="BJ523" s="560"/>
      <c r="BK523" s="560"/>
      <c r="BL523" s="560"/>
      <c r="BM523" s="560"/>
      <c r="BN523" s="560"/>
      <c r="BO523" s="686"/>
    </row>
    <row r="524" spans="32:67" ht="20.25" customHeight="1">
      <c r="AF524" s="686"/>
      <c r="AG524" s="560"/>
      <c r="AH524" s="560"/>
      <c r="AI524" s="622"/>
      <c r="AJ524" s="560"/>
      <c r="AK524" s="560"/>
      <c r="AL524" s="560"/>
      <c r="AM524" s="623"/>
      <c r="AN524" s="267"/>
      <c r="AO524" s="623"/>
      <c r="AP524" s="560"/>
      <c r="AQ524" s="560"/>
      <c r="AR524" s="560"/>
      <c r="AS524" s="560"/>
      <c r="AT524" s="560"/>
      <c r="AU524" s="560"/>
      <c r="AV524" s="560"/>
      <c r="AW524" s="624"/>
      <c r="AX524" s="560"/>
      <c r="AY524" s="560"/>
      <c r="AZ524" s="560"/>
      <c r="BA524" s="624"/>
      <c r="BB524" s="560"/>
      <c r="BC524" s="560"/>
      <c r="BD524" s="560"/>
      <c r="BE524" s="624"/>
      <c r="BF524" s="560"/>
      <c r="BG524" s="560"/>
      <c r="BH524" s="560"/>
      <c r="BI524" s="560"/>
      <c r="BJ524" s="560"/>
      <c r="BK524" s="560"/>
      <c r="BL524" s="560"/>
      <c r="BM524" s="560"/>
      <c r="BN524" s="560"/>
      <c r="BO524" s="686"/>
    </row>
    <row r="525" spans="32:67" ht="20.25" customHeight="1">
      <c r="AF525" s="686"/>
      <c r="AG525" s="560"/>
      <c r="AH525" s="560"/>
      <c r="AI525" s="622"/>
      <c r="AJ525" s="560"/>
      <c r="AK525" s="560"/>
      <c r="AL525" s="560"/>
      <c r="AM525" s="623"/>
      <c r="AN525" s="267"/>
      <c r="AO525" s="623"/>
      <c r="AP525" s="560"/>
      <c r="AQ525" s="560"/>
      <c r="AR525" s="560"/>
      <c r="AS525" s="560"/>
      <c r="AT525" s="560"/>
      <c r="AU525" s="560"/>
      <c r="AV525" s="560"/>
      <c r="AW525" s="624"/>
      <c r="AX525" s="560"/>
      <c r="AY525" s="560"/>
      <c r="AZ525" s="560"/>
      <c r="BA525" s="624"/>
      <c r="BB525" s="560"/>
      <c r="BC525" s="560"/>
      <c r="BD525" s="560"/>
      <c r="BE525" s="624"/>
      <c r="BF525" s="560"/>
      <c r="BG525" s="560"/>
      <c r="BH525" s="560"/>
      <c r="BI525" s="560"/>
      <c r="BJ525" s="560"/>
      <c r="BK525" s="560"/>
      <c r="BL525" s="560"/>
      <c r="BM525" s="560"/>
      <c r="BN525" s="560"/>
      <c r="BO525" s="686"/>
    </row>
    <row r="526" spans="32:67" ht="20.25" customHeight="1">
      <c r="AF526" s="686"/>
      <c r="AG526" s="560"/>
      <c r="AH526" s="560"/>
      <c r="AI526" s="622"/>
      <c r="AJ526" s="560"/>
      <c r="AK526" s="560"/>
      <c r="AL526" s="560"/>
      <c r="AM526" s="623"/>
      <c r="AN526" s="267"/>
      <c r="AO526" s="623"/>
      <c r="AP526" s="560"/>
      <c r="AQ526" s="560"/>
      <c r="AR526" s="560"/>
      <c r="AS526" s="560"/>
      <c r="AT526" s="560"/>
      <c r="AU526" s="560"/>
      <c r="AV526" s="560"/>
      <c r="AW526" s="624"/>
      <c r="AX526" s="560"/>
      <c r="AY526" s="560"/>
      <c r="AZ526" s="560"/>
      <c r="BA526" s="624"/>
      <c r="BB526" s="560"/>
      <c r="BC526" s="560"/>
      <c r="BD526" s="560"/>
      <c r="BE526" s="624"/>
      <c r="BF526" s="560"/>
      <c r="BG526" s="560"/>
      <c r="BH526" s="560"/>
      <c r="BI526" s="560"/>
      <c r="BJ526" s="560"/>
      <c r="BK526" s="560"/>
      <c r="BL526" s="560"/>
      <c r="BM526" s="560"/>
      <c r="BN526" s="560"/>
      <c r="BO526" s="686"/>
    </row>
    <row r="527" spans="32:67" ht="20.25" customHeight="1">
      <c r="AF527" s="686"/>
      <c r="AG527" s="560"/>
      <c r="AH527" s="560"/>
      <c r="AI527" s="622"/>
      <c r="AJ527" s="560"/>
      <c r="AK527" s="560"/>
      <c r="AL527" s="560"/>
      <c r="AM527" s="623"/>
      <c r="AN527" s="267"/>
      <c r="AO527" s="623"/>
      <c r="AP527" s="560"/>
      <c r="AQ527" s="560"/>
      <c r="AR527" s="560"/>
      <c r="AS527" s="560"/>
      <c r="AT527" s="560"/>
      <c r="AU527" s="560"/>
      <c r="AV527" s="560"/>
      <c r="AW527" s="624"/>
      <c r="AX527" s="560"/>
      <c r="AY527" s="560"/>
      <c r="AZ527" s="560"/>
      <c r="BA527" s="624"/>
      <c r="BB527" s="560"/>
      <c r="BC527" s="560"/>
      <c r="BD527" s="560"/>
      <c r="BE527" s="624"/>
      <c r="BF527" s="560"/>
      <c r="BG527" s="560"/>
      <c r="BH527" s="560"/>
      <c r="BI527" s="560"/>
      <c r="BJ527" s="560"/>
      <c r="BK527" s="560"/>
      <c r="BL527" s="560"/>
      <c r="BM527" s="560"/>
      <c r="BN527" s="560"/>
      <c r="BO527" s="686"/>
    </row>
    <row r="528" spans="32:67" ht="20.25" customHeight="1">
      <c r="AF528" s="686"/>
      <c r="AG528" s="560"/>
      <c r="AH528" s="560"/>
      <c r="AI528" s="622"/>
      <c r="AJ528" s="560"/>
      <c r="AK528" s="560"/>
      <c r="AL528" s="560"/>
      <c r="AM528" s="623"/>
      <c r="AN528" s="267"/>
      <c r="AO528" s="623"/>
      <c r="AP528" s="560"/>
      <c r="AQ528" s="560"/>
      <c r="AR528" s="560"/>
      <c r="AS528" s="560"/>
      <c r="AT528" s="560"/>
      <c r="AU528" s="560"/>
      <c r="AV528" s="560"/>
      <c r="AW528" s="624"/>
      <c r="AX528" s="560"/>
      <c r="AY528" s="560"/>
      <c r="AZ528" s="560"/>
      <c r="BA528" s="624"/>
      <c r="BB528" s="560"/>
      <c r="BC528" s="560"/>
      <c r="BD528" s="560"/>
      <c r="BE528" s="624"/>
      <c r="BF528" s="560"/>
      <c r="BG528" s="560"/>
      <c r="BH528" s="560"/>
      <c r="BI528" s="560"/>
      <c r="BJ528" s="560"/>
      <c r="BK528" s="560"/>
      <c r="BL528" s="560"/>
      <c r="BM528" s="560"/>
      <c r="BN528" s="560"/>
      <c r="BO528" s="686"/>
    </row>
    <row r="529" spans="32:67" ht="20.25" customHeight="1">
      <c r="AF529" s="686"/>
      <c r="AG529" s="560"/>
      <c r="AH529" s="560"/>
      <c r="AI529" s="622"/>
      <c r="AJ529" s="560"/>
      <c r="AK529" s="560"/>
      <c r="AL529" s="560"/>
      <c r="AM529" s="623"/>
      <c r="AN529" s="267"/>
      <c r="AO529" s="623"/>
      <c r="AP529" s="560"/>
      <c r="AQ529" s="560"/>
      <c r="AR529" s="560"/>
      <c r="AS529" s="560"/>
      <c r="AT529" s="560"/>
      <c r="AU529" s="560"/>
      <c r="AV529" s="560"/>
      <c r="AW529" s="624"/>
      <c r="AX529" s="560"/>
      <c r="AY529" s="560"/>
      <c r="AZ529" s="560"/>
      <c r="BA529" s="624"/>
      <c r="BB529" s="560"/>
      <c r="BC529" s="560"/>
      <c r="BD529" s="560"/>
      <c r="BE529" s="624"/>
      <c r="BF529" s="560"/>
      <c r="BG529" s="560"/>
      <c r="BH529" s="560"/>
      <c r="BI529" s="560"/>
      <c r="BJ529" s="560"/>
      <c r="BK529" s="560"/>
      <c r="BL529" s="560"/>
      <c r="BM529" s="560"/>
      <c r="BN529" s="560"/>
      <c r="BO529" s="686"/>
    </row>
    <row r="530" spans="32:67" ht="20.25" customHeight="1">
      <c r="AF530" s="686"/>
      <c r="AG530" s="560"/>
      <c r="AH530" s="560"/>
      <c r="AI530" s="622"/>
      <c r="AJ530" s="560"/>
      <c r="AK530" s="560"/>
      <c r="AL530" s="560"/>
      <c r="AM530" s="623"/>
      <c r="AN530" s="267"/>
      <c r="AO530" s="623"/>
      <c r="AP530" s="560"/>
      <c r="AQ530" s="560"/>
      <c r="AR530" s="560"/>
      <c r="AS530" s="560"/>
      <c r="AT530" s="560"/>
      <c r="AU530" s="560"/>
      <c r="AV530" s="560"/>
      <c r="AW530" s="624"/>
      <c r="AX530" s="560"/>
      <c r="AY530" s="560"/>
      <c r="AZ530" s="560"/>
      <c r="BA530" s="624"/>
      <c r="BB530" s="560"/>
      <c r="BC530" s="560"/>
      <c r="BD530" s="560"/>
      <c r="BE530" s="624"/>
      <c r="BF530" s="560"/>
      <c r="BG530" s="560"/>
      <c r="BH530" s="560"/>
      <c r="BI530" s="560"/>
      <c r="BJ530" s="560"/>
      <c r="BK530" s="560"/>
      <c r="BL530" s="560"/>
      <c r="BM530" s="560"/>
      <c r="BN530" s="560"/>
      <c r="BO530" s="686"/>
    </row>
    <row r="531" spans="32:67" ht="20.25" customHeight="1">
      <c r="AF531" s="686"/>
      <c r="AG531" s="560"/>
      <c r="AH531" s="560"/>
      <c r="AI531" s="622"/>
      <c r="AJ531" s="560"/>
      <c r="AK531" s="560"/>
      <c r="AL531" s="560"/>
      <c r="AM531" s="623"/>
      <c r="AN531" s="267"/>
      <c r="AO531" s="623"/>
      <c r="AP531" s="560"/>
      <c r="AQ531" s="560"/>
      <c r="AR531" s="560"/>
      <c r="AS531" s="560"/>
      <c r="AT531" s="560"/>
      <c r="AU531" s="560"/>
      <c r="AV531" s="560"/>
      <c r="AW531" s="624"/>
      <c r="AX531" s="560"/>
      <c r="AY531" s="560"/>
      <c r="AZ531" s="560"/>
      <c r="BA531" s="624"/>
      <c r="BB531" s="560"/>
      <c r="BC531" s="560"/>
      <c r="BD531" s="560"/>
      <c r="BE531" s="624"/>
      <c r="BF531" s="560"/>
      <c r="BG531" s="560"/>
      <c r="BH531" s="560"/>
      <c r="BI531" s="560"/>
      <c r="BJ531" s="560"/>
      <c r="BK531" s="560"/>
      <c r="BL531" s="560"/>
      <c r="BM531" s="560"/>
      <c r="BN531" s="560"/>
      <c r="BO531" s="686"/>
    </row>
    <row r="532" spans="32:67" ht="20.25" customHeight="1">
      <c r="AF532" s="686"/>
      <c r="AG532" s="560"/>
      <c r="AH532" s="560"/>
      <c r="AI532" s="622"/>
      <c r="AJ532" s="560"/>
      <c r="AK532" s="560"/>
      <c r="AL532" s="560"/>
      <c r="AM532" s="623"/>
      <c r="AN532" s="267"/>
      <c r="AO532" s="623"/>
      <c r="AP532" s="560"/>
      <c r="AQ532" s="560"/>
      <c r="AR532" s="560"/>
      <c r="AS532" s="560"/>
      <c r="AT532" s="560"/>
      <c r="AU532" s="560"/>
      <c r="AV532" s="560"/>
      <c r="AW532" s="624"/>
      <c r="AX532" s="560"/>
      <c r="AY532" s="560"/>
      <c r="AZ532" s="560"/>
      <c r="BA532" s="624"/>
      <c r="BB532" s="560"/>
      <c r="BC532" s="560"/>
      <c r="BD532" s="560"/>
      <c r="BE532" s="624"/>
      <c r="BF532" s="560"/>
      <c r="BG532" s="560"/>
      <c r="BH532" s="560"/>
      <c r="BI532" s="560"/>
      <c r="BJ532" s="560"/>
      <c r="BK532" s="560"/>
      <c r="BL532" s="560"/>
      <c r="BM532" s="560"/>
      <c r="BN532" s="560"/>
      <c r="BO532" s="686"/>
    </row>
    <row r="533" spans="32:67" ht="20.25" customHeight="1">
      <c r="AF533" s="686"/>
      <c r="AG533" s="560"/>
      <c r="AH533" s="560"/>
      <c r="AI533" s="622"/>
      <c r="AJ533" s="560"/>
      <c r="AK533" s="560"/>
      <c r="AL533" s="560"/>
      <c r="AM533" s="623"/>
      <c r="AN533" s="267"/>
      <c r="AO533" s="623"/>
      <c r="AP533" s="560"/>
      <c r="AQ533" s="560"/>
      <c r="AR533" s="560"/>
      <c r="AS533" s="560"/>
      <c r="AT533" s="560"/>
      <c r="AU533" s="560"/>
      <c r="AV533" s="560"/>
      <c r="AW533" s="624"/>
      <c r="AX533" s="560"/>
      <c r="AY533" s="560"/>
      <c r="AZ533" s="560"/>
      <c r="BA533" s="624"/>
      <c r="BB533" s="560"/>
      <c r="BC533" s="560"/>
      <c r="BD533" s="560"/>
      <c r="BE533" s="624"/>
      <c r="BF533" s="560"/>
      <c r="BG533" s="560"/>
      <c r="BH533" s="560"/>
      <c r="BI533" s="560"/>
      <c r="BJ533" s="560"/>
      <c r="BK533" s="560"/>
      <c r="BL533" s="560"/>
      <c r="BM533" s="560"/>
      <c r="BN533" s="560"/>
      <c r="BO533" s="686"/>
    </row>
    <row r="534" spans="32:67" ht="20.25" customHeight="1">
      <c r="AF534" s="686"/>
      <c r="AG534" s="560"/>
      <c r="AH534" s="560"/>
      <c r="AI534" s="622"/>
      <c r="AJ534" s="560"/>
      <c r="AK534" s="560"/>
      <c r="AL534" s="560"/>
      <c r="AM534" s="623"/>
      <c r="AN534" s="267"/>
      <c r="AO534" s="623"/>
      <c r="AP534" s="560"/>
      <c r="AQ534" s="560"/>
      <c r="AR534" s="560"/>
      <c r="AS534" s="560"/>
      <c r="AT534" s="560"/>
      <c r="AU534" s="560"/>
      <c r="AV534" s="560"/>
      <c r="AW534" s="624"/>
      <c r="AX534" s="560"/>
      <c r="AY534" s="560"/>
      <c r="AZ534" s="560"/>
      <c r="BA534" s="624"/>
      <c r="BB534" s="560"/>
      <c r="BC534" s="560"/>
      <c r="BD534" s="560"/>
      <c r="BE534" s="624"/>
      <c r="BF534" s="560"/>
      <c r="BG534" s="560"/>
      <c r="BH534" s="560"/>
      <c r="BI534" s="560"/>
      <c r="BJ534" s="560"/>
      <c r="BK534" s="560"/>
      <c r="BL534" s="560"/>
      <c r="BM534" s="560"/>
      <c r="BN534" s="560"/>
      <c r="BO534" s="686"/>
    </row>
    <row r="535" spans="32:67" ht="20.25" customHeight="1">
      <c r="AF535" s="686"/>
      <c r="AG535" s="560"/>
      <c r="AH535" s="560"/>
      <c r="AI535" s="622"/>
      <c r="AJ535" s="560"/>
      <c r="AK535" s="560"/>
      <c r="AL535" s="560"/>
      <c r="AM535" s="623"/>
      <c r="AN535" s="267"/>
      <c r="AO535" s="623"/>
      <c r="AP535" s="560"/>
      <c r="AQ535" s="560"/>
      <c r="AR535" s="560"/>
      <c r="AS535" s="560"/>
      <c r="AT535" s="560"/>
      <c r="AU535" s="560"/>
      <c r="AV535" s="560"/>
      <c r="AW535" s="624"/>
      <c r="AX535" s="560"/>
      <c r="AY535" s="560"/>
      <c r="AZ535" s="560"/>
      <c r="BA535" s="624"/>
      <c r="BB535" s="560"/>
      <c r="BC535" s="560"/>
      <c r="BD535" s="560"/>
      <c r="BE535" s="624"/>
      <c r="BF535" s="560"/>
      <c r="BG535" s="560"/>
      <c r="BH535" s="560"/>
      <c r="BI535" s="560"/>
      <c r="BJ535" s="560"/>
      <c r="BK535" s="560"/>
      <c r="BL535" s="560"/>
      <c r="BM535" s="560"/>
      <c r="BN535" s="560"/>
      <c r="BO535" s="686"/>
    </row>
    <row r="536" spans="32:67" ht="20.25" customHeight="1">
      <c r="AF536" s="686"/>
      <c r="AG536" s="560"/>
      <c r="AH536" s="560"/>
      <c r="AI536" s="622"/>
      <c r="AJ536" s="560"/>
      <c r="AK536" s="560"/>
      <c r="AL536" s="560"/>
      <c r="AM536" s="623"/>
      <c r="AN536" s="267"/>
      <c r="AO536" s="623"/>
      <c r="AP536" s="560"/>
      <c r="AQ536" s="560"/>
      <c r="AR536" s="560"/>
      <c r="AS536" s="560"/>
      <c r="AT536" s="560"/>
      <c r="AU536" s="560"/>
      <c r="AV536" s="560"/>
      <c r="AW536" s="624"/>
      <c r="AX536" s="560"/>
      <c r="AY536" s="560"/>
      <c r="AZ536" s="560"/>
      <c r="BA536" s="624"/>
      <c r="BB536" s="560"/>
      <c r="BC536" s="560"/>
      <c r="BD536" s="560"/>
      <c r="BE536" s="624"/>
      <c r="BF536" s="560"/>
      <c r="BG536" s="560"/>
      <c r="BH536" s="560"/>
      <c r="BI536" s="560"/>
      <c r="BJ536" s="560"/>
      <c r="BK536" s="560"/>
      <c r="BL536" s="560"/>
      <c r="BM536" s="560"/>
      <c r="BN536" s="560"/>
      <c r="BO536" s="686"/>
    </row>
    <row r="537" spans="32:67" ht="20.25" customHeight="1">
      <c r="AF537" s="686"/>
      <c r="AG537" s="560"/>
      <c r="AH537" s="560"/>
      <c r="AI537" s="622"/>
      <c r="AJ537" s="560"/>
      <c r="AK537" s="560"/>
      <c r="AL537" s="560"/>
      <c r="AM537" s="623"/>
      <c r="AN537" s="267"/>
      <c r="AO537" s="623"/>
      <c r="AP537" s="560"/>
      <c r="AQ537" s="560"/>
      <c r="AR537" s="560"/>
      <c r="AS537" s="560"/>
      <c r="AT537" s="560"/>
      <c r="AU537" s="560"/>
      <c r="AV537" s="560"/>
      <c r="AW537" s="624"/>
      <c r="AX537" s="560"/>
      <c r="AY537" s="560"/>
      <c r="AZ537" s="560"/>
      <c r="BA537" s="624"/>
      <c r="BB537" s="560"/>
      <c r="BC537" s="560"/>
      <c r="BD537" s="560"/>
      <c r="BE537" s="624"/>
      <c r="BF537" s="560"/>
      <c r="BG537" s="560"/>
      <c r="BH537" s="560"/>
      <c r="BI537" s="560"/>
      <c r="BJ537" s="560"/>
      <c r="BK537" s="560"/>
      <c r="BL537" s="560"/>
      <c r="BM537" s="560"/>
      <c r="BN537" s="560"/>
      <c r="BO537" s="686"/>
    </row>
    <row r="538" spans="32:67" ht="20.25" customHeight="1">
      <c r="AF538" s="686"/>
      <c r="AG538" s="560"/>
      <c r="AH538" s="560"/>
      <c r="AI538" s="622"/>
      <c r="AJ538" s="560"/>
      <c r="AK538" s="560"/>
      <c r="AL538" s="560"/>
      <c r="AM538" s="623"/>
      <c r="AN538" s="267"/>
      <c r="AO538" s="623"/>
      <c r="AP538" s="560"/>
      <c r="AQ538" s="560"/>
      <c r="AR538" s="560"/>
      <c r="AS538" s="560"/>
      <c r="AT538" s="560"/>
      <c r="AU538" s="560"/>
      <c r="AV538" s="560"/>
      <c r="AW538" s="624"/>
      <c r="AX538" s="560"/>
      <c r="AY538" s="560"/>
      <c r="AZ538" s="560"/>
      <c r="BA538" s="624"/>
      <c r="BB538" s="560"/>
      <c r="BC538" s="560"/>
      <c r="BD538" s="560"/>
      <c r="BE538" s="624"/>
      <c r="BF538" s="560"/>
      <c r="BG538" s="560"/>
      <c r="BH538" s="560"/>
      <c r="BI538" s="560"/>
      <c r="BJ538" s="560"/>
      <c r="BK538" s="560"/>
      <c r="BL538" s="560"/>
      <c r="BM538" s="560"/>
      <c r="BN538" s="560"/>
      <c r="BO538" s="686"/>
    </row>
    <row r="539" spans="32:67" ht="20.25" customHeight="1">
      <c r="AF539" s="686"/>
      <c r="AG539" s="560"/>
      <c r="AH539" s="560"/>
      <c r="AI539" s="622"/>
      <c r="AJ539" s="560"/>
      <c r="AK539" s="560"/>
      <c r="AL539" s="560"/>
      <c r="AM539" s="623"/>
      <c r="AN539" s="267"/>
      <c r="AO539" s="623"/>
      <c r="AP539" s="560"/>
      <c r="AQ539" s="560"/>
      <c r="AR539" s="560"/>
      <c r="AS539" s="560"/>
      <c r="AT539" s="560"/>
      <c r="AU539" s="560"/>
      <c r="AV539" s="560"/>
      <c r="AW539" s="624"/>
      <c r="AX539" s="560"/>
      <c r="AY539" s="560"/>
      <c r="AZ539" s="560"/>
      <c r="BA539" s="624"/>
      <c r="BB539" s="560"/>
      <c r="BC539" s="560"/>
      <c r="BD539" s="560"/>
      <c r="BE539" s="624"/>
      <c r="BF539" s="560"/>
      <c r="BG539" s="560"/>
      <c r="BH539" s="560"/>
      <c r="BI539" s="560"/>
      <c r="BJ539" s="560"/>
      <c r="BK539" s="560"/>
      <c r="BL539" s="560"/>
      <c r="BM539" s="560"/>
      <c r="BN539" s="560"/>
      <c r="BO539" s="686"/>
    </row>
    <row r="540" spans="32:67" ht="20.25" customHeight="1">
      <c r="AF540" s="686"/>
      <c r="AG540" s="560"/>
      <c r="AH540" s="560"/>
      <c r="AI540" s="622"/>
      <c r="AJ540" s="560"/>
      <c r="AK540" s="560"/>
      <c r="AL540" s="560"/>
      <c r="AM540" s="623"/>
      <c r="AN540" s="267"/>
      <c r="AO540" s="623"/>
      <c r="AP540" s="560"/>
      <c r="AQ540" s="560"/>
      <c r="AR540" s="560"/>
      <c r="AS540" s="560"/>
      <c r="AT540" s="560"/>
      <c r="AU540" s="560"/>
      <c r="AV540" s="560"/>
      <c r="AW540" s="624"/>
      <c r="AX540" s="560"/>
      <c r="AY540" s="560"/>
      <c r="AZ540" s="560"/>
      <c r="BA540" s="624"/>
      <c r="BB540" s="560"/>
      <c r="BC540" s="560"/>
      <c r="BD540" s="560"/>
      <c r="BE540" s="624"/>
      <c r="BF540" s="560"/>
      <c r="BG540" s="560"/>
      <c r="BH540" s="560"/>
      <c r="BI540" s="560"/>
      <c r="BJ540" s="560"/>
      <c r="BK540" s="560"/>
      <c r="BL540" s="560"/>
      <c r="BM540" s="560"/>
      <c r="BN540" s="560"/>
      <c r="BO540" s="686"/>
    </row>
    <row r="541" spans="32:67" ht="20.25" customHeight="1">
      <c r="AF541" s="686"/>
      <c r="AG541" s="560"/>
      <c r="AH541" s="560"/>
      <c r="AI541" s="622"/>
      <c r="AJ541" s="560"/>
      <c r="AK541" s="560"/>
      <c r="AL541" s="560"/>
      <c r="AM541" s="623"/>
      <c r="AN541" s="267"/>
      <c r="AO541" s="623"/>
      <c r="AP541" s="560"/>
      <c r="AQ541" s="560"/>
      <c r="AR541" s="560"/>
      <c r="AS541" s="560"/>
      <c r="AT541" s="560"/>
      <c r="AU541" s="560"/>
      <c r="AV541" s="560"/>
      <c r="AW541" s="624"/>
      <c r="AX541" s="560"/>
      <c r="AY541" s="560"/>
      <c r="AZ541" s="560"/>
      <c r="BA541" s="624"/>
      <c r="BB541" s="560"/>
      <c r="BC541" s="560"/>
      <c r="BD541" s="560"/>
      <c r="BE541" s="624"/>
      <c r="BF541" s="560"/>
      <c r="BG541" s="560"/>
      <c r="BH541" s="560"/>
      <c r="BI541" s="560"/>
      <c r="BJ541" s="560"/>
      <c r="BK541" s="560"/>
      <c r="BL541" s="560"/>
      <c r="BM541" s="560"/>
      <c r="BN541" s="560"/>
      <c r="BO541" s="686"/>
    </row>
    <row r="542" spans="32:67" ht="20.25" customHeight="1">
      <c r="AF542" s="686"/>
      <c r="AG542" s="560"/>
      <c r="AH542" s="560"/>
      <c r="AI542" s="622"/>
      <c r="AJ542" s="560"/>
      <c r="AK542" s="560"/>
      <c r="AL542" s="560"/>
      <c r="AM542" s="623"/>
      <c r="AN542" s="267"/>
      <c r="AO542" s="623"/>
      <c r="AP542" s="560"/>
      <c r="AQ542" s="560"/>
      <c r="AR542" s="560"/>
      <c r="AS542" s="560"/>
      <c r="AT542" s="560"/>
      <c r="AU542" s="560"/>
      <c r="AV542" s="560"/>
      <c r="AW542" s="624"/>
      <c r="AX542" s="560"/>
      <c r="AY542" s="560"/>
      <c r="AZ542" s="560"/>
      <c r="BA542" s="624"/>
      <c r="BB542" s="560"/>
      <c r="BC542" s="560"/>
      <c r="BD542" s="560"/>
      <c r="BE542" s="624"/>
      <c r="BF542" s="560"/>
      <c r="BG542" s="560"/>
      <c r="BH542" s="560"/>
      <c r="BI542" s="560"/>
      <c r="BJ542" s="560"/>
      <c r="BK542" s="560"/>
      <c r="BL542" s="560"/>
      <c r="BM542" s="560"/>
      <c r="BN542" s="560"/>
      <c r="BO542" s="686"/>
    </row>
    <row r="543" spans="32:67" ht="20.25" customHeight="1">
      <c r="AF543" s="686"/>
      <c r="AG543" s="560"/>
      <c r="AH543" s="560"/>
      <c r="AI543" s="622"/>
      <c r="AJ543" s="560"/>
      <c r="AK543" s="560"/>
      <c r="AL543" s="560"/>
      <c r="AM543" s="623"/>
      <c r="AN543" s="267"/>
      <c r="AO543" s="623"/>
      <c r="AP543" s="560"/>
      <c r="AQ543" s="560"/>
      <c r="AR543" s="560"/>
      <c r="AS543" s="560"/>
      <c r="AT543" s="560"/>
      <c r="AU543" s="560"/>
      <c r="AV543" s="560"/>
      <c r="AW543" s="624"/>
      <c r="AX543" s="560"/>
      <c r="AY543" s="560"/>
      <c r="AZ543" s="560"/>
      <c r="BA543" s="624"/>
      <c r="BB543" s="560"/>
      <c r="BC543" s="560"/>
      <c r="BD543" s="560"/>
      <c r="BE543" s="624"/>
      <c r="BF543" s="560"/>
      <c r="BG543" s="560"/>
      <c r="BH543" s="560"/>
      <c r="BI543" s="560"/>
      <c r="BJ543" s="560"/>
      <c r="BK543" s="560"/>
      <c r="BL543" s="560"/>
      <c r="BM543" s="560"/>
      <c r="BN543" s="560"/>
      <c r="BO543" s="686"/>
    </row>
    <row r="544" spans="32:67" ht="20.25" customHeight="1">
      <c r="AF544" s="686"/>
      <c r="AG544" s="560"/>
      <c r="AH544" s="560"/>
      <c r="AI544" s="622"/>
      <c r="AJ544" s="560"/>
      <c r="AK544" s="560"/>
      <c r="AL544" s="560"/>
      <c r="AM544" s="623"/>
      <c r="AN544" s="267"/>
      <c r="AO544" s="623"/>
      <c r="AP544" s="560"/>
      <c r="AQ544" s="560"/>
      <c r="AR544" s="560"/>
      <c r="AS544" s="560"/>
      <c r="AT544" s="560"/>
      <c r="AU544" s="560"/>
      <c r="AV544" s="560"/>
      <c r="AW544" s="624"/>
      <c r="AX544" s="560"/>
      <c r="AY544" s="560"/>
      <c r="AZ544" s="560"/>
      <c r="BA544" s="624"/>
      <c r="BB544" s="560"/>
      <c r="BC544" s="560"/>
      <c r="BD544" s="560"/>
      <c r="BE544" s="624"/>
      <c r="BF544" s="560"/>
      <c r="BG544" s="560"/>
      <c r="BH544" s="560"/>
      <c r="BI544" s="560"/>
      <c r="BJ544" s="560"/>
      <c r="BK544" s="560"/>
      <c r="BL544" s="560"/>
      <c r="BM544" s="560"/>
      <c r="BN544" s="560"/>
      <c r="BO544" s="686"/>
    </row>
    <row r="545" spans="32:67" ht="20.25" customHeight="1">
      <c r="AF545" s="686"/>
      <c r="AG545" s="560"/>
      <c r="AH545" s="560"/>
      <c r="AI545" s="622"/>
      <c r="AJ545" s="560"/>
      <c r="AK545" s="560"/>
      <c r="AL545" s="560"/>
      <c r="AM545" s="623"/>
      <c r="AN545" s="267"/>
      <c r="AO545" s="623"/>
      <c r="AP545" s="560"/>
      <c r="AQ545" s="560"/>
      <c r="AR545" s="560"/>
      <c r="AS545" s="560"/>
      <c r="AT545" s="560"/>
      <c r="AU545" s="560"/>
      <c r="AV545" s="560"/>
      <c r="AW545" s="624"/>
      <c r="AX545" s="560"/>
      <c r="AY545" s="560"/>
      <c r="AZ545" s="560"/>
      <c r="BA545" s="624"/>
      <c r="BB545" s="560"/>
      <c r="BC545" s="560"/>
      <c r="BD545" s="560"/>
      <c r="BE545" s="624"/>
      <c r="BF545" s="560"/>
      <c r="BG545" s="560"/>
      <c r="BH545" s="560"/>
      <c r="BI545" s="560"/>
      <c r="BJ545" s="560"/>
      <c r="BK545" s="560"/>
      <c r="BL545" s="560"/>
      <c r="BM545" s="560"/>
      <c r="BN545" s="560"/>
      <c r="BO545" s="686"/>
    </row>
    <row r="546" spans="32:67" ht="20.25" customHeight="1">
      <c r="AF546" s="686"/>
      <c r="AG546" s="560"/>
      <c r="AH546" s="560"/>
      <c r="AI546" s="622"/>
      <c r="AJ546" s="560"/>
      <c r="AK546" s="560"/>
      <c r="AL546" s="560"/>
      <c r="AM546" s="623"/>
      <c r="AN546" s="267"/>
      <c r="AO546" s="623"/>
      <c r="AP546" s="560"/>
      <c r="AQ546" s="560"/>
      <c r="AR546" s="560"/>
      <c r="AS546" s="560"/>
      <c r="AT546" s="560"/>
      <c r="AU546" s="560"/>
      <c r="AV546" s="560"/>
      <c r="AW546" s="624"/>
      <c r="AX546" s="560"/>
      <c r="AY546" s="560"/>
      <c r="AZ546" s="560"/>
      <c r="BA546" s="624"/>
      <c r="BB546" s="560"/>
      <c r="BC546" s="560"/>
      <c r="BD546" s="560"/>
      <c r="BE546" s="624"/>
      <c r="BF546" s="560"/>
      <c r="BG546" s="560"/>
      <c r="BH546" s="560"/>
      <c r="BI546" s="560"/>
      <c r="BJ546" s="560"/>
      <c r="BK546" s="560"/>
      <c r="BL546" s="560"/>
      <c r="BM546" s="560"/>
      <c r="BN546" s="560"/>
      <c r="BO546" s="686"/>
    </row>
    <row r="547" spans="32:67" ht="20.25" customHeight="1">
      <c r="AF547" s="686"/>
      <c r="AG547" s="560"/>
      <c r="AH547" s="560"/>
      <c r="AI547" s="622"/>
      <c r="AJ547" s="560"/>
      <c r="AK547" s="560"/>
      <c r="AL547" s="560"/>
      <c r="AM547" s="623"/>
      <c r="AN547" s="267"/>
      <c r="AO547" s="623"/>
      <c r="AP547" s="560"/>
      <c r="AQ547" s="560"/>
      <c r="AR547" s="560"/>
      <c r="AS547" s="560"/>
      <c r="AT547" s="560"/>
      <c r="AU547" s="560"/>
      <c r="AV547" s="560"/>
      <c r="AW547" s="624"/>
      <c r="AX547" s="560"/>
      <c r="AY547" s="560"/>
      <c r="AZ547" s="560"/>
      <c r="BA547" s="624"/>
      <c r="BB547" s="560"/>
      <c r="BC547" s="560"/>
      <c r="BD547" s="560"/>
      <c r="BE547" s="624"/>
      <c r="BF547" s="560"/>
      <c r="BG547" s="560"/>
      <c r="BH547" s="560"/>
      <c r="BI547" s="560"/>
      <c r="BJ547" s="560"/>
      <c r="BK547" s="560"/>
      <c r="BL547" s="560"/>
      <c r="BM547" s="560"/>
      <c r="BN547" s="560"/>
      <c r="BO547" s="686"/>
    </row>
    <row r="548" spans="32:67" ht="20.25" customHeight="1">
      <c r="AF548" s="686"/>
      <c r="AG548" s="560"/>
      <c r="AH548" s="560"/>
      <c r="AI548" s="622"/>
      <c r="AJ548" s="560"/>
      <c r="AK548" s="560"/>
      <c r="AL548" s="560"/>
      <c r="AM548" s="623"/>
      <c r="AN548" s="267"/>
      <c r="AO548" s="623"/>
      <c r="AP548" s="560"/>
      <c r="AQ548" s="560"/>
      <c r="AR548" s="560"/>
      <c r="AS548" s="560"/>
      <c r="AT548" s="560"/>
      <c r="AU548" s="560"/>
      <c r="AV548" s="560"/>
      <c r="AW548" s="624"/>
      <c r="AX548" s="560"/>
      <c r="AY548" s="560"/>
      <c r="AZ548" s="560"/>
      <c r="BA548" s="624"/>
      <c r="BB548" s="560"/>
      <c r="BC548" s="560"/>
      <c r="BD548" s="560"/>
      <c r="BE548" s="624"/>
      <c r="BF548" s="560"/>
      <c r="BG548" s="560"/>
      <c r="BH548" s="560"/>
      <c r="BI548" s="560"/>
      <c r="BJ548" s="560"/>
      <c r="BK548" s="560"/>
      <c r="BL548" s="560"/>
      <c r="BM548" s="560"/>
      <c r="BN548" s="560"/>
      <c r="BO548" s="686"/>
    </row>
    <row r="549" spans="32:67" ht="20.25" customHeight="1">
      <c r="AF549" s="686"/>
      <c r="AG549" s="560"/>
      <c r="AH549" s="560"/>
      <c r="AI549" s="622"/>
      <c r="AJ549" s="560"/>
      <c r="AK549" s="560"/>
      <c r="AL549" s="560"/>
      <c r="AM549" s="623"/>
      <c r="AN549" s="267"/>
      <c r="AO549" s="623"/>
      <c r="AP549" s="560"/>
      <c r="AQ549" s="560"/>
      <c r="AR549" s="560"/>
      <c r="AS549" s="560"/>
      <c r="AT549" s="560"/>
      <c r="AU549" s="560"/>
      <c r="AV549" s="560"/>
      <c r="AW549" s="624"/>
      <c r="AX549" s="560"/>
      <c r="AY549" s="560"/>
      <c r="AZ549" s="560"/>
      <c r="BA549" s="624"/>
      <c r="BB549" s="560"/>
      <c r="BC549" s="560"/>
      <c r="BD549" s="560"/>
      <c r="BE549" s="624"/>
      <c r="BF549" s="560"/>
      <c r="BG549" s="560"/>
      <c r="BH549" s="560"/>
      <c r="BI549" s="560"/>
      <c r="BJ549" s="560"/>
      <c r="BK549" s="560"/>
      <c r="BL549" s="560"/>
      <c r="BM549" s="560"/>
      <c r="BN549" s="560"/>
      <c r="BO549" s="686"/>
    </row>
    <row r="550" spans="32:67" ht="20.25" customHeight="1">
      <c r="AF550" s="686"/>
      <c r="AG550" s="560"/>
      <c r="AH550" s="560"/>
      <c r="AI550" s="622"/>
      <c r="AJ550" s="560"/>
      <c r="AK550" s="560"/>
      <c r="AL550" s="560"/>
      <c r="AM550" s="623"/>
      <c r="AN550" s="267"/>
      <c r="AO550" s="623"/>
      <c r="AP550" s="560"/>
      <c r="AQ550" s="560"/>
      <c r="AR550" s="560"/>
      <c r="AS550" s="560"/>
      <c r="AT550" s="560"/>
      <c r="AU550" s="560"/>
      <c r="AV550" s="560"/>
      <c r="AW550" s="624"/>
      <c r="AX550" s="560"/>
      <c r="AY550" s="560"/>
      <c r="AZ550" s="560"/>
      <c r="BA550" s="624"/>
      <c r="BB550" s="560"/>
      <c r="BC550" s="560"/>
      <c r="BD550" s="560"/>
      <c r="BE550" s="624"/>
      <c r="BF550" s="560"/>
      <c r="BG550" s="560"/>
      <c r="BH550" s="560"/>
      <c r="BI550" s="560"/>
      <c r="BJ550" s="560"/>
      <c r="BK550" s="560"/>
      <c r="BL550" s="560"/>
      <c r="BM550" s="560"/>
      <c r="BN550" s="560"/>
      <c r="BO550" s="686"/>
    </row>
    <row r="551" spans="32:67" ht="20.25" customHeight="1">
      <c r="AF551" s="686"/>
      <c r="AG551" s="560"/>
      <c r="AH551" s="560"/>
      <c r="AI551" s="622"/>
      <c r="AJ551" s="560"/>
      <c r="AK551" s="560"/>
      <c r="AL551" s="560"/>
      <c r="AM551" s="623"/>
      <c r="AN551" s="267"/>
      <c r="AO551" s="623"/>
      <c r="AP551" s="560"/>
      <c r="AQ551" s="560"/>
      <c r="AR551" s="560"/>
      <c r="AS551" s="560"/>
      <c r="AT551" s="560"/>
      <c r="AU551" s="560"/>
      <c r="AV551" s="560"/>
      <c r="AW551" s="624"/>
      <c r="AX551" s="560"/>
      <c r="AY551" s="560"/>
      <c r="AZ551" s="560"/>
      <c r="BA551" s="624"/>
      <c r="BB551" s="560"/>
      <c r="BC551" s="560"/>
      <c r="BD551" s="560"/>
      <c r="BE551" s="624"/>
      <c r="BF551" s="560"/>
      <c r="BG551" s="560"/>
      <c r="BH551" s="560"/>
      <c r="BI551" s="560"/>
      <c r="BJ551" s="560"/>
      <c r="BK551" s="560"/>
      <c r="BL551" s="560"/>
      <c r="BM551" s="560"/>
      <c r="BN551" s="560"/>
      <c r="BO551" s="686"/>
    </row>
    <row r="552" spans="32:67" ht="20.25" customHeight="1">
      <c r="AF552" s="686"/>
      <c r="AG552" s="560"/>
      <c r="AH552" s="560"/>
      <c r="AI552" s="622"/>
      <c r="AJ552" s="560"/>
      <c r="AK552" s="560"/>
      <c r="AL552" s="560"/>
      <c r="AM552" s="623"/>
      <c r="AN552" s="267"/>
      <c r="AO552" s="623"/>
      <c r="AP552" s="560"/>
      <c r="AQ552" s="560"/>
      <c r="AR552" s="560"/>
      <c r="AS552" s="560"/>
      <c r="AT552" s="560"/>
      <c r="AU552" s="560"/>
      <c r="AV552" s="560"/>
      <c r="AW552" s="624"/>
      <c r="AX552" s="560"/>
      <c r="AY552" s="560"/>
      <c r="AZ552" s="560"/>
      <c r="BA552" s="624"/>
      <c r="BB552" s="560"/>
      <c r="BC552" s="560"/>
      <c r="BD552" s="560"/>
      <c r="BE552" s="624"/>
      <c r="BF552" s="560"/>
      <c r="BG552" s="560"/>
      <c r="BH552" s="560"/>
      <c r="BI552" s="560"/>
      <c r="BJ552" s="560"/>
      <c r="BK552" s="560"/>
      <c r="BL552" s="560"/>
      <c r="BM552" s="560"/>
      <c r="BN552" s="560"/>
      <c r="BO552" s="686"/>
    </row>
    <row r="553" spans="32:67" ht="20.25" customHeight="1">
      <c r="AF553" s="686"/>
      <c r="AG553" s="560"/>
      <c r="AH553" s="560"/>
      <c r="AI553" s="622"/>
      <c r="AJ553" s="560"/>
      <c r="AK553" s="560"/>
      <c r="AL553" s="560"/>
      <c r="AM553" s="623"/>
      <c r="AN553" s="267"/>
      <c r="AO553" s="623"/>
      <c r="AP553" s="560"/>
      <c r="AQ553" s="560"/>
      <c r="AR553" s="560"/>
      <c r="AS553" s="560"/>
      <c r="AT553" s="560"/>
      <c r="AU553" s="560"/>
      <c r="AV553" s="560"/>
      <c r="AW553" s="624"/>
      <c r="AX553" s="560"/>
      <c r="AY553" s="560"/>
      <c r="AZ553" s="560"/>
      <c r="BA553" s="624"/>
      <c r="BB553" s="560"/>
      <c r="BC553" s="560"/>
      <c r="BD553" s="560"/>
      <c r="BE553" s="624"/>
      <c r="BF553" s="560"/>
      <c r="BG553" s="560"/>
      <c r="BH553" s="560"/>
      <c r="BI553" s="560"/>
      <c r="BJ553" s="560"/>
      <c r="BK553" s="560"/>
      <c r="BL553" s="560"/>
      <c r="BM553" s="560"/>
      <c r="BN553" s="560"/>
      <c r="BO553" s="686"/>
    </row>
    <row r="554" spans="32:67" ht="20.25" customHeight="1">
      <c r="AF554" s="686"/>
      <c r="AG554" s="560"/>
      <c r="AH554" s="560"/>
      <c r="AI554" s="622"/>
      <c r="AJ554" s="560"/>
      <c r="AK554" s="560"/>
      <c r="AL554" s="560"/>
      <c r="AM554" s="623"/>
      <c r="AN554" s="267"/>
      <c r="AO554" s="623"/>
      <c r="AP554" s="560"/>
      <c r="AQ554" s="560"/>
      <c r="AR554" s="560"/>
      <c r="AS554" s="560"/>
      <c r="AT554" s="560"/>
      <c r="AU554" s="560"/>
      <c r="AV554" s="560"/>
      <c r="AW554" s="624"/>
      <c r="AX554" s="560"/>
      <c r="AY554" s="560"/>
      <c r="AZ554" s="560"/>
      <c r="BA554" s="624"/>
      <c r="BB554" s="560"/>
      <c r="BC554" s="560"/>
      <c r="BD554" s="560"/>
      <c r="BE554" s="624"/>
      <c r="BF554" s="560"/>
      <c r="BG554" s="560"/>
      <c r="BH554" s="560"/>
      <c r="BI554" s="560"/>
      <c r="BJ554" s="560"/>
      <c r="BK554" s="560"/>
      <c r="BL554" s="560"/>
      <c r="BM554" s="560"/>
      <c r="BN554" s="560"/>
      <c r="BO554" s="686"/>
    </row>
    <row r="555" spans="32:67" ht="20.25" customHeight="1">
      <c r="AF555" s="686"/>
      <c r="AG555" s="560"/>
      <c r="AH555" s="560"/>
      <c r="AI555" s="622"/>
      <c r="AJ555" s="560"/>
      <c r="AK555" s="560"/>
      <c r="AL555" s="560"/>
      <c r="AM555" s="623"/>
      <c r="AN555" s="267"/>
      <c r="AO555" s="623"/>
      <c r="AP555" s="560"/>
      <c r="AQ555" s="560"/>
      <c r="AR555" s="560"/>
      <c r="AS555" s="560"/>
      <c r="AT555" s="560"/>
      <c r="AU555" s="560"/>
      <c r="AV555" s="560"/>
      <c r="AW555" s="624"/>
      <c r="AX555" s="560"/>
      <c r="AY555" s="560"/>
      <c r="AZ555" s="560"/>
      <c r="BA555" s="624"/>
      <c r="BB555" s="560"/>
      <c r="BC555" s="560"/>
      <c r="BD555" s="560"/>
      <c r="BE555" s="624"/>
      <c r="BF555" s="560"/>
      <c r="BG555" s="560"/>
      <c r="BH555" s="560"/>
      <c r="BI555" s="560"/>
      <c r="BJ555" s="560"/>
      <c r="BK555" s="560"/>
      <c r="BL555" s="560"/>
      <c r="BM555" s="560"/>
      <c r="BN555" s="560"/>
      <c r="BO555" s="686"/>
    </row>
    <row r="556" spans="32:67" ht="20.25" customHeight="1">
      <c r="AF556" s="686"/>
      <c r="AG556" s="560"/>
      <c r="AH556" s="560"/>
      <c r="AI556" s="622"/>
      <c r="AJ556" s="560"/>
      <c r="AK556" s="560"/>
      <c r="AL556" s="560"/>
      <c r="AM556" s="623"/>
      <c r="AN556" s="267"/>
      <c r="AO556" s="623"/>
      <c r="AP556" s="560"/>
      <c r="AQ556" s="560"/>
      <c r="AR556" s="560"/>
      <c r="AS556" s="560"/>
      <c r="AT556" s="560"/>
      <c r="AU556" s="560"/>
      <c r="AV556" s="560"/>
      <c r="AW556" s="624"/>
      <c r="AX556" s="560"/>
      <c r="AY556" s="560"/>
      <c r="AZ556" s="560"/>
      <c r="BA556" s="624"/>
      <c r="BB556" s="560"/>
      <c r="BC556" s="560"/>
      <c r="BD556" s="560"/>
      <c r="BE556" s="624"/>
      <c r="BF556" s="560"/>
      <c r="BG556" s="560"/>
      <c r="BH556" s="560"/>
      <c r="BI556" s="560"/>
      <c r="BJ556" s="560"/>
      <c r="BK556" s="560"/>
      <c r="BL556" s="560"/>
      <c r="BM556" s="560"/>
      <c r="BN556" s="560"/>
      <c r="BO556" s="686"/>
    </row>
    <row r="557" spans="32:67" ht="20.25" customHeight="1">
      <c r="AF557" s="686"/>
      <c r="AG557" s="560"/>
      <c r="AH557" s="560"/>
      <c r="AI557" s="622"/>
      <c r="AJ557" s="560"/>
      <c r="AK557" s="560"/>
      <c r="AL557" s="560"/>
      <c r="AM557" s="623"/>
      <c r="AN557" s="267"/>
      <c r="AO557" s="623"/>
      <c r="AP557" s="560"/>
      <c r="AQ557" s="560"/>
      <c r="AR557" s="560"/>
      <c r="AS557" s="560"/>
      <c r="AT557" s="560"/>
      <c r="AU557" s="560"/>
      <c r="AV557" s="560"/>
      <c r="AW557" s="624"/>
      <c r="AX557" s="560"/>
      <c r="AY557" s="560"/>
      <c r="AZ557" s="560"/>
      <c r="BA557" s="624"/>
      <c r="BB557" s="560"/>
      <c r="BC557" s="560"/>
      <c r="BD557" s="560"/>
      <c r="BE557" s="624"/>
      <c r="BF557" s="560"/>
      <c r="BG557" s="560"/>
      <c r="BH557" s="560"/>
      <c r="BI557" s="560"/>
      <c r="BJ557" s="560"/>
      <c r="BK557" s="560"/>
      <c r="BL557" s="560"/>
      <c r="BM557" s="560"/>
      <c r="BN557" s="560"/>
      <c r="BO557" s="686"/>
    </row>
    <row r="558" spans="32:67" ht="20.25" customHeight="1">
      <c r="AF558" s="686"/>
      <c r="AG558" s="560"/>
      <c r="AH558" s="560"/>
      <c r="AI558" s="622"/>
      <c r="AJ558" s="560"/>
      <c r="AK558" s="560"/>
      <c r="AL558" s="560"/>
      <c r="AM558" s="623"/>
      <c r="AN558" s="267"/>
      <c r="AO558" s="623"/>
      <c r="AP558" s="560"/>
      <c r="AQ558" s="560"/>
      <c r="AR558" s="560"/>
      <c r="AS558" s="560"/>
      <c r="AT558" s="560"/>
      <c r="AU558" s="560"/>
      <c r="AV558" s="560"/>
      <c r="AW558" s="624"/>
      <c r="AX558" s="560"/>
      <c r="AY558" s="560"/>
      <c r="AZ558" s="560"/>
      <c r="BA558" s="624"/>
      <c r="BB558" s="560"/>
      <c r="BC558" s="560"/>
      <c r="BD558" s="560"/>
      <c r="BE558" s="624"/>
      <c r="BF558" s="560"/>
      <c r="BG558" s="560"/>
      <c r="BH558" s="560"/>
      <c r="BI558" s="560"/>
      <c r="BJ558" s="560"/>
      <c r="BK558" s="560"/>
      <c r="BL558" s="560"/>
      <c r="BM558" s="560"/>
      <c r="BN558" s="560"/>
      <c r="BO558" s="686"/>
    </row>
    <row r="559" spans="32:67" ht="20.25" customHeight="1">
      <c r="AF559" s="686"/>
      <c r="AG559" s="560"/>
      <c r="AH559" s="560"/>
      <c r="AI559" s="622"/>
      <c r="AJ559" s="560"/>
      <c r="AK559" s="560"/>
      <c r="AL559" s="560"/>
      <c r="AM559" s="623"/>
      <c r="AN559" s="267"/>
      <c r="AO559" s="623"/>
      <c r="AP559" s="560"/>
      <c r="AQ559" s="560"/>
      <c r="AR559" s="560"/>
      <c r="AS559" s="560"/>
      <c r="AT559" s="560"/>
      <c r="AU559" s="560"/>
      <c r="AV559" s="560"/>
      <c r="AW559" s="624"/>
      <c r="AX559" s="560"/>
      <c r="AY559" s="560"/>
      <c r="AZ559" s="560"/>
      <c r="BA559" s="624"/>
      <c r="BB559" s="560"/>
      <c r="BC559" s="560"/>
      <c r="BD559" s="560"/>
      <c r="BE559" s="624"/>
      <c r="BF559" s="560"/>
      <c r="BG559" s="560"/>
      <c r="BH559" s="560"/>
      <c r="BI559" s="560"/>
      <c r="BJ559" s="560"/>
      <c r="BK559" s="560"/>
      <c r="BL559" s="560"/>
      <c r="BM559" s="560"/>
      <c r="BN559" s="560"/>
      <c r="BO559" s="686"/>
    </row>
    <row r="560" spans="32:67" ht="20.25" customHeight="1">
      <c r="AF560" s="686"/>
      <c r="AG560" s="560"/>
      <c r="AH560" s="560"/>
      <c r="AI560" s="622"/>
      <c r="AJ560" s="560"/>
      <c r="AK560" s="560"/>
      <c r="AL560" s="560"/>
      <c r="AM560" s="623"/>
      <c r="AN560" s="267"/>
      <c r="AO560" s="623"/>
      <c r="AP560" s="560"/>
      <c r="AQ560" s="560"/>
      <c r="AR560" s="560"/>
      <c r="AS560" s="560"/>
      <c r="AT560" s="560"/>
      <c r="AU560" s="560"/>
      <c r="AV560" s="560"/>
      <c r="AW560" s="624"/>
      <c r="AX560" s="560"/>
      <c r="AY560" s="560"/>
      <c r="AZ560" s="560"/>
      <c r="BA560" s="624"/>
      <c r="BB560" s="560"/>
      <c r="BC560" s="560"/>
      <c r="BD560" s="560"/>
      <c r="BE560" s="624"/>
      <c r="BF560" s="560"/>
      <c r="BG560" s="560"/>
      <c r="BH560" s="560"/>
      <c r="BI560" s="560"/>
      <c r="BJ560" s="560"/>
      <c r="BK560" s="560"/>
      <c r="BL560" s="560"/>
      <c r="BM560" s="560"/>
      <c r="BN560" s="560"/>
      <c r="BO560" s="686"/>
    </row>
    <row r="561" spans="32:67" ht="20.25" customHeight="1">
      <c r="AF561" s="686"/>
      <c r="AG561" s="560"/>
      <c r="AH561" s="560"/>
      <c r="AI561" s="622"/>
      <c r="AJ561" s="560"/>
      <c r="AK561" s="560"/>
      <c r="AL561" s="560"/>
      <c r="AM561" s="623"/>
      <c r="AN561" s="267"/>
      <c r="AO561" s="623"/>
      <c r="AP561" s="560"/>
      <c r="AQ561" s="560"/>
      <c r="AR561" s="560"/>
      <c r="AS561" s="560"/>
      <c r="AT561" s="560"/>
      <c r="AU561" s="560"/>
      <c r="AV561" s="560"/>
      <c r="AW561" s="624"/>
      <c r="AX561" s="560"/>
      <c r="AY561" s="560"/>
      <c r="AZ561" s="560"/>
      <c r="BA561" s="624"/>
      <c r="BB561" s="560"/>
      <c r="BC561" s="560"/>
      <c r="BD561" s="560"/>
      <c r="BE561" s="624"/>
      <c r="BF561" s="560"/>
      <c r="BG561" s="560"/>
      <c r="BH561" s="560"/>
      <c r="BI561" s="560"/>
      <c r="BJ561" s="560"/>
      <c r="BK561" s="560"/>
      <c r="BL561" s="560"/>
      <c r="BM561" s="560"/>
      <c r="BN561" s="560"/>
      <c r="BO561" s="686"/>
    </row>
    <row r="562" spans="32:67" ht="20.25" customHeight="1">
      <c r="AF562" s="686"/>
      <c r="AG562" s="560"/>
      <c r="AH562" s="560"/>
      <c r="AI562" s="622"/>
      <c r="AJ562" s="560"/>
      <c r="AK562" s="560"/>
      <c r="AL562" s="560"/>
      <c r="AM562" s="623"/>
      <c r="AN562" s="267"/>
      <c r="AO562" s="623"/>
      <c r="AP562" s="560"/>
      <c r="AQ562" s="560"/>
      <c r="AR562" s="560"/>
      <c r="AS562" s="560"/>
      <c r="AT562" s="560"/>
      <c r="AU562" s="560"/>
      <c r="AV562" s="560"/>
      <c r="AW562" s="624"/>
      <c r="AX562" s="560"/>
      <c r="AY562" s="560"/>
      <c r="AZ562" s="560"/>
      <c r="BA562" s="624"/>
      <c r="BB562" s="560"/>
      <c r="BC562" s="560"/>
      <c r="BD562" s="560"/>
      <c r="BE562" s="624"/>
      <c r="BF562" s="560"/>
      <c r="BG562" s="560"/>
      <c r="BH562" s="560"/>
      <c r="BI562" s="560"/>
      <c r="BJ562" s="560"/>
      <c r="BK562" s="560"/>
      <c r="BL562" s="560"/>
      <c r="BM562" s="560"/>
      <c r="BN562" s="560"/>
      <c r="BO562" s="686"/>
    </row>
    <row r="563" spans="32:67" ht="20.25" customHeight="1">
      <c r="AF563" s="686"/>
      <c r="AG563" s="560"/>
      <c r="AH563" s="560"/>
      <c r="AI563" s="622"/>
      <c r="AJ563" s="560"/>
      <c r="AK563" s="560"/>
      <c r="AL563" s="560"/>
      <c r="AM563" s="623"/>
      <c r="AN563" s="267"/>
      <c r="AO563" s="623"/>
      <c r="AP563" s="560"/>
      <c r="AQ563" s="560"/>
      <c r="AR563" s="560"/>
      <c r="AS563" s="560"/>
      <c r="AT563" s="560"/>
      <c r="AU563" s="560"/>
      <c r="AV563" s="560"/>
      <c r="AW563" s="624"/>
      <c r="AX563" s="560"/>
      <c r="AY563" s="560"/>
      <c r="AZ563" s="560"/>
      <c r="BA563" s="624"/>
      <c r="BB563" s="560"/>
      <c r="BC563" s="560"/>
      <c r="BD563" s="560"/>
      <c r="BE563" s="624"/>
      <c r="BF563" s="560"/>
      <c r="BG563" s="560"/>
      <c r="BH563" s="560"/>
      <c r="BI563" s="560"/>
      <c r="BJ563" s="560"/>
      <c r="BK563" s="560"/>
      <c r="BL563" s="560"/>
      <c r="BM563" s="560"/>
      <c r="BN563" s="560"/>
      <c r="BO563" s="686"/>
    </row>
    <row r="564" spans="32:67" ht="20.25" customHeight="1">
      <c r="AF564" s="686"/>
      <c r="AG564" s="560"/>
      <c r="AH564" s="560"/>
      <c r="AI564" s="622"/>
      <c r="AJ564" s="560"/>
      <c r="AK564" s="560"/>
      <c r="AL564" s="560"/>
      <c r="AM564" s="623"/>
      <c r="AN564" s="267"/>
      <c r="AO564" s="623"/>
      <c r="AP564" s="560"/>
      <c r="AQ564" s="560"/>
      <c r="AR564" s="560"/>
      <c r="AS564" s="560"/>
      <c r="AT564" s="560"/>
      <c r="AU564" s="560"/>
      <c r="AV564" s="560"/>
      <c r="AW564" s="624"/>
      <c r="AX564" s="560"/>
      <c r="AY564" s="560"/>
      <c r="AZ564" s="560"/>
      <c r="BA564" s="624"/>
      <c r="BB564" s="560"/>
      <c r="BC564" s="560"/>
      <c r="BD564" s="560"/>
      <c r="BE564" s="624"/>
      <c r="BF564" s="560"/>
      <c r="BG564" s="560"/>
      <c r="BH564" s="560"/>
      <c r="BI564" s="560"/>
      <c r="BJ564" s="560"/>
      <c r="BK564" s="560"/>
      <c r="BL564" s="560"/>
      <c r="BM564" s="560"/>
      <c r="BN564" s="560"/>
      <c r="BO564" s="686"/>
    </row>
    <row r="565" spans="32:67" ht="20.25" customHeight="1">
      <c r="AF565" s="686"/>
      <c r="AG565" s="560"/>
      <c r="AH565" s="560"/>
      <c r="AI565" s="622"/>
      <c r="AJ565" s="560"/>
      <c r="AK565" s="560"/>
      <c r="AL565" s="560"/>
      <c r="AM565" s="623"/>
      <c r="AN565" s="267"/>
      <c r="AO565" s="623"/>
      <c r="AP565" s="560"/>
      <c r="AQ565" s="560"/>
      <c r="AR565" s="560"/>
      <c r="AS565" s="560"/>
      <c r="AT565" s="560"/>
      <c r="AU565" s="560"/>
      <c r="AV565" s="560"/>
      <c r="AW565" s="624"/>
      <c r="AX565" s="560"/>
      <c r="AY565" s="560"/>
      <c r="AZ565" s="560"/>
      <c r="BA565" s="624"/>
      <c r="BB565" s="560"/>
      <c r="BC565" s="560"/>
      <c r="BD565" s="560"/>
      <c r="BE565" s="624"/>
      <c r="BF565" s="560"/>
      <c r="BG565" s="560"/>
      <c r="BH565" s="560"/>
      <c r="BI565" s="560"/>
      <c r="BJ565" s="560"/>
      <c r="BK565" s="560"/>
      <c r="BL565" s="560"/>
      <c r="BM565" s="560"/>
      <c r="BN565" s="560"/>
      <c r="BO565" s="686"/>
    </row>
    <row r="566" spans="32:67" ht="20.25" customHeight="1">
      <c r="AF566" s="686"/>
      <c r="AG566" s="560"/>
      <c r="AH566" s="560"/>
      <c r="AI566" s="622"/>
      <c r="AJ566" s="560"/>
      <c r="AK566" s="560"/>
      <c r="AL566" s="560"/>
      <c r="AM566" s="623"/>
      <c r="AN566" s="267"/>
      <c r="AO566" s="623"/>
      <c r="AP566" s="560"/>
      <c r="AQ566" s="560"/>
      <c r="AR566" s="560"/>
      <c r="AS566" s="560"/>
      <c r="AT566" s="560"/>
      <c r="AU566" s="560"/>
      <c r="AV566" s="560"/>
      <c r="AW566" s="624"/>
      <c r="AX566" s="560"/>
      <c r="AY566" s="560"/>
      <c r="AZ566" s="560"/>
      <c r="BA566" s="624"/>
      <c r="BB566" s="560"/>
      <c r="BC566" s="560"/>
      <c r="BD566" s="560"/>
      <c r="BE566" s="624"/>
      <c r="BF566" s="560"/>
      <c r="BG566" s="560"/>
      <c r="BH566" s="560"/>
      <c r="BI566" s="560"/>
      <c r="BJ566" s="560"/>
      <c r="BK566" s="560"/>
      <c r="BL566" s="560"/>
      <c r="BM566" s="560"/>
      <c r="BN566" s="560"/>
      <c r="BO566" s="686"/>
    </row>
    <row r="567" spans="32:67" ht="20.25" customHeight="1">
      <c r="AF567" s="686"/>
      <c r="AG567" s="560"/>
      <c r="AH567" s="560"/>
      <c r="AI567" s="622"/>
      <c r="AJ567" s="560"/>
      <c r="AK567" s="560"/>
      <c r="AL567" s="560"/>
      <c r="AM567" s="623"/>
      <c r="AN567" s="267"/>
      <c r="AO567" s="623"/>
      <c r="AP567" s="560"/>
      <c r="AQ567" s="560"/>
      <c r="AR567" s="560"/>
      <c r="AS567" s="560"/>
      <c r="AT567" s="560"/>
      <c r="AU567" s="560"/>
      <c r="AV567" s="560"/>
      <c r="AW567" s="624"/>
      <c r="AX567" s="560"/>
      <c r="AY567" s="560"/>
      <c r="AZ567" s="560"/>
      <c r="BA567" s="624"/>
      <c r="BB567" s="560"/>
      <c r="BC567" s="560"/>
      <c r="BD567" s="560"/>
      <c r="BE567" s="624"/>
      <c r="BF567" s="560"/>
      <c r="BG567" s="560"/>
      <c r="BH567" s="560"/>
      <c r="BI567" s="560"/>
      <c r="BJ567" s="560"/>
      <c r="BK567" s="560"/>
      <c r="BL567" s="560"/>
      <c r="BM567" s="560"/>
      <c r="BN567" s="560"/>
      <c r="BO567" s="686"/>
    </row>
    <row r="568" spans="32:67" ht="20.25" customHeight="1">
      <c r="AF568" s="686"/>
      <c r="AG568" s="560"/>
      <c r="AH568" s="560"/>
      <c r="AI568" s="622"/>
      <c r="AJ568" s="560"/>
      <c r="AK568" s="560"/>
      <c r="AL568" s="560"/>
      <c r="AM568" s="623"/>
      <c r="AN568" s="267"/>
      <c r="AO568" s="623"/>
      <c r="AP568" s="560"/>
      <c r="AQ568" s="560"/>
      <c r="AR568" s="560"/>
      <c r="AS568" s="560"/>
      <c r="AT568" s="560"/>
      <c r="AU568" s="560"/>
      <c r="AV568" s="560"/>
      <c r="AW568" s="624"/>
      <c r="AX568" s="560"/>
      <c r="AY568" s="560"/>
      <c r="AZ568" s="560"/>
      <c r="BA568" s="624"/>
      <c r="BB568" s="560"/>
      <c r="BC568" s="560"/>
      <c r="BD568" s="560"/>
      <c r="BE568" s="624"/>
      <c r="BF568" s="560"/>
      <c r="BG568" s="560"/>
      <c r="BH568" s="560"/>
      <c r="BI568" s="560"/>
      <c r="BJ568" s="560"/>
      <c r="BK568" s="560"/>
      <c r="BL568" s="560"/>
      <c r="BM568" s="560"/>
      <c r="BN568" s="560"/>
      <c r="BO568" s="686"/>
    </row>
    <row r="569" spans="32:67" ht="20.25" customHeight="1">
      <c r="AF569" s="686"/>
      <c r="AG569" s="560"/>
      <c r="AH569" s="560"/>
      <c r="AI569" s="622"/>
      <c r="AJ569" s="560"/>
      <c r="AK569" s="560"/>
      <c r="AL569" s="560"/>
      <c r="AM569" s="623"/>
      <c r="AN569" s="267"/>
      <c r="AO569" s="623"/>
      <c r="AP569" s="560"/>
      <c r="AQ569" s="560"/>
      <c r="AR569" s="560"/>
      <c r="AS569" s="560"/>
      <c r="AT569" s="560"/>
      <c r="AU569" s="560"/>
      <c r="AV569" s="560"/>
      <c r="AW569" s="624"/>
      <c r="AX569" s="560"/>
      <c r="AY569" s="560"/>
      <c r="AZ569" s="560"/>
      <c r="BA569" s="624"/>
      <c r="BB569" s="560"/>
      <c r="BC569" s="560"/>
      <c r="BD569" s="560"/>
      <c r="BE569" s="624"/>
      <c r="BF569" s="560"/>
      <c r="BG569" s="560"/>
      <c r="BH569" s="560"/>
      <c r="BI569" s="560"/>
      <c r="BJ569" s="560"/>
      <c r="BK569" s="560"/>
      <c r="BL569" s="560"/>
      <c r="BM569" s="560"/>
      <c r="BN569" s="560"/>
      <c r="BO569" s="686"/>
    </row>
    <row r="570" spans="32:67" ht="20.25" customHeight="1">
      <c r="AF570" s="686"/>
      <c r="AG570" s="560"/>
      <c r="AH570" s="560"/>
      <c r="AI570" s="622"/>
      <c r="AJ570" s="560"/>
      <c r="AK570" s="560"/>
      <c r="AL570" s="560"/>
      <c r="AM570" s="623"/>
      <c r="AN570" s="267"/>
      <c r="AO570" s="623"/>
      <c r="AP570" s="560"/>
      <c r="AQ570" s="560"/>
      <c r="AR570" s="560"/>
      <c r="AS570" s="560"/>
      <c r="AT570" s="560"/>
      <c r="AU570" s="560"/>
      <c r="AV570" s="560"/>
      <c r="AW570" s="624"/>
      <c r="AX570" s="560"/>
      <c r="AY570" s="560"/>
      <c r="AZ570" s="560"/>
      <c r="BA570" s="624"/>
      <c r="BB570" s="560"/>
      <c r="BC570" s="560"/>
      <c r="BD570" s="560"/>
      <c r="BE570" s="624"/>
      <c r="BF570" s="560"/>
      <c r="BG570" s="560"/>
      <c r="BH570" s="560"/>
      <c r="BI570" s="560"/>
      <c r="BJ570" s="560"/>
      <c r="BK570" s="560"/>
      <c r="BL570" s="560"/>
      <c r="BM570" s="560"/>
      <c r="BN570" s="560"/>
      <c r="BO570" s="686"/>
    </row>
    <row r="571" spans="32:67" ht="20.25" customHeight="1">
      <c r="AF571" s="686"/>
      <c r="AG571" s="560"/>
      <c r="AH571" s="560"/>
      <c r="AI571" s="622"/>
      <c r="AJ571" s="560"/>
      <c r="AK571" s="560"/>
      <c r="AL571" s="560"/>
      <c r="AM571" s="623"/>
      <c r="AN571" s="267"/>
      <c r="AO571" s="623"/>
      <c r="AP571" s="560"/>
      <c r="AQ571" s="560"/>
      <c r="AR571" s="560"/>
      <c r="AS571" s="560"/>
      <c r="AT571" s="560"/>
      <c r="AU571" s="560"/>
      <c r="AV571" s="560"/>
      <c r="AW571" s="624"/>
      <c r="AX571" s="560"/>
      <c r="AY571" s="560"/>
      <c r="AZ571" s="560"/>
      <c r="BA571" s="624"/>
      <c r="BB571" s="560"/>
      <c r="BC571" s="560"/>
      <c r="BD571" s="560"/>
      <c r="BE571" s="624"/>
      <c r="BF571" s="560"/>
      <c r="BG571" s="560"/>
      <c r="BH571" s="560"/>
      <c r="BI571" s="560"/>
      <c r="BJ571" s="560"/>
      <c r="BK571" s="560"/>
      <c r="BL571" s="560"/>
      <c r="BM571" s="560"/>
      <c r="BN571" s="560"/>
      <c r="BO571" s="686"/>
    </row>
    <row r="572" spans="32:67" ht="20.25" customHeight="1">
      <c r="AF572" s="686"/>
      <c r="AG572" s="560"/>
      <c r="AH572" s="560"/>
      <c r="AI572" s="622"/>
      <c r="AJ572" s="560"/>
      <c r="AK572" s="560"/>
      <c r="AL572" s="560"/>
      <c r="AM572" s="623"/>
      <c r="AN572" s="267"/>
      <c r="AO572" s="623"/>
      <c r="AP572" s="560"/>
      <c r="AQ572" s="560"/>
      <c r="AR572" s="560"/>
      <c r="AS572" s="560"/>
      <c r="AT572" s="560"/>
      <c r="AU572" s="560"/>
      <c r="AV572" s="560"/>
      <c r="AW572" s="624"/>
      <c r="AX572" s="560"/>
      <c r="AY572" s="560"/>
      <c r="AZ572" s="560"/>
      <c r="BA572" s="624"/>
      <c r="BB572" s="560"/>
      <c r="BC572" s="560"/>
      <c r="BD572" s="560"/>
      <c r="BE572" s="624"/>
      <c r="BF572" s="560"/>
      <c r="BG572" s="560"/>
      <c r="BH572" s="560"/>
      <c r="BI572" s="560"/>
      <c r="BJ572" s="560"/>
      <c r="BK572" s="560"/>
      <c r="BL572" s="560"/>
      <c r="BM572" s="560"/>
      <c r="BN572" s="560"/>
      <c r="BO572" s="686"/>
    </row>
    <row r="573" spans="32:67" ht="20.25" customHeight="1">
      <c r="AF573" s="686"/>
      <c r="AG573" s="560"/>
      <c r="AH573" s="560"/>
      <c r="AI573" s="622"/>
      <c r="AJ573" s="560"/>
      <c r="AK573" s="560"/>
      <c r="AL573" s="560"/>
      <c r="AM573" s="623"/>
      <c r="AN573" s="267"/>
      <c r="AO573" s="623"/>
      <c r="AP573" s="560"/>
      <c r="AQ573" s="560"/>
      <c r="AR573" s="560"/>
      <c r="AS573" s="560"/>
      <c r="AT573" s="560"/>
      <c r="AU573" s="560"/>
      <c r="AV573" s="560"/>
      <c r="AW573" s="624"/>
      <c r="AX573" s="560"/>
      <c r="AY573" s="560"/>
      <c r="AZ573" s="560"/>
      <c r="BA573" s="624"/>
      <c r="BB573" s="560"/>
      <c r="BC573" s="560"/>
      <c r="BD573" s="560"/>
      <c r="BE573" s="624"/>
      <c r="BF573" s="560"/>
      <c r="BG573" s="560"/>
      <c r="BH573" s="560"/>
      <c r="BI573" s="560"/>
      <c r="BJ573" s="560"/>
      <c r="BK573" s="560"/>
      <c r="BL573" s="560"/>
      <c r="BM573" s="560"/>
      <c r="BN573" s="560"/>
      <c r="BO573" s="686"/>
    </row>
    <row r="574" spans="32:67" ht="20.25" customHeight="1">
      <c r="AF574" s="686"/>
      <c r="AG574" s="560"/>
      <c r="AH574" s="560"/>
      <c r="AI574" s="622"/>
      <c r="AJ574" s="560"/>
      <c r="AK574" s="560"/>
      <c r="AL574" s="560"/>
      <c r="AM574" s="623"/>
      <c r="AN574" s="267"/>
      <c r="AO574" s="623"/>
      <c r="AP574" s="560"/>
      <c r="AQ574" s="560"/>
      <c r="AR574" s="560"/>
      <c r="AS574" s="560"/>
      <c r="AT574" s="560"/>
      <c r="AU574" s="560"/>
      <c r="AV574" s="560"/>
      <c r="AW574" s="624"/>
      <c r="AX574" s="560"/>
      <c r="AY574" s="560"/>
      <c r="AZ574" s="560"/>
      <c r="BA574" s="624"/>
      <c r="BB574" s="560"/>
      <c r="BC574" s="560"/>
      <c r="BD574" s="560"/>
      <c r="BE574" s="624"/>
      <c r="BF574" s="560"/>
      <c r="BG574" s="560"/>
      <c r="BH574" s="560"/>
      <c r="BI574" s="560"/>
      <c r="BJ574" s="560"/>
      <c r="BK574" s="560"/>
      <c r="BL574" s="560"/>
      <c r="BM574" s="560"/>
      <c r="BN574" s="560"/>
      <c r="BO574" s="686"/>
    </row>
    <row r="575" spans="32:67" ht="20.25" customHeight="1">
      <c r="AF575" s="686"/>
      <c r="AG575" s="560"/>
      <c r="AH575" s="560"/>
      <c r="AI575" s="622"/>
      <c r="AJ575" s="560"/>
      <c r="AK575" s="560"/>
      <c r="AL575" s="560"/>
      <c r="AM575" s="623"/>
      <c r="AN575" s="267"/>
      <c r="AO575" s="623"/>
      <c r="AP575" s="560"/>
      <c r="AQ575" s="560"/>
      <c r="AR575" s="560"/>
      <c r="AS575" s="560"/>
      <c r="AT575" s="560"/>
      <c r="AU575" s="560"/>
      <c r="AV575" s="560"/>
      <c r="AW575" s="624"/>
      <c r="AX575" s="560"/>
      <c r="AY575" s="560"/>
      <c r="AZ575" s="560"/>
      <c r="BA575" s="624"/>
      <c r="BB575" s="560"/>
      <c r="BC575" s="560"/>
      <c r="BD575" s="560"/>
      <c r="BE575" s="624"/>
      <c r="BF575" s="560"/>
      <c r="BG575" s="560"/>
      <c r="BH575" s="560"/>
      <c r="BI575" s="560"/>
      <c r="BJ575" s="560"/>
      <c r="BK575" s="560"/>
      <c r="BL575" s="560"/>
      <c r="BM575" s="560"/>
      <c r="BN575" s="560"/>
      <c r="BO575" s="686"/>
    </row>
    <row r="576" spans="32:67" ht="20.25" customHeight="1">
      <c r="AF576" s="686"/>
      <c r="AG576" s="560"/>
      <c r="AH576" s="560"/>
      <c r="AI576" s="622"/>
      <c r="AJ576" s="560"/>
      <c r="AK576" s="560"/>
      <c r="AL576" s="560"/>
      <c r="AM576" s="623"/>
      <c r="AN576" s="267"/>
      <c r="AO576" s="623"/>
      <c r="AP576" s="560"/>
      <c r="AQ576" s="560"/>
      <c r="AR576" s="560"/>
      <c r="AS576" s="560"/>
      <c r="AT576" s="560"/>
      <c r="AU576" s="560"/>
      <c r="AV576" s="560"/>
      <c r="AW576" s="624"/>
      <c r="AX576" s="560"/>
      <c r="AY576" s="560"/>
      <c r="AZ576" s="560"/>
      <c r="BA576" s="624"/>
      <c r="BB576" s="560"/>
      <c r="BC576" s="560"/>
      <c r="BD576" s="560"/>
      <c r="BE576" s="624"/>
      <c r="BF576" s="560"/>
      <c r="BG576" s="560"/>
      <c r="BH576" s="560"/>
      <c r="BI576" s="560"/>
      <c r="BJ576" s="560"/>
      <c r="BK576" s="560"/>
      <c r="BL576" s="560"/>
      <c r="BM576" s="560"/>
      <c r="BN576" s="560"/>
      <c r="BO576" s="686"/>
    </row>
    <row r="577" spans="32:67" ht="20.25" customHeight="1">
      <c r="AF577" s="686"/>
      <c r="AG577" s="560"/>
      <c r="AH577" s="560"/>
      <c r="AI577" s="622"/>
      <c r="AJ577" s="560"/>
      <c r="AK577" s="560"/>
      <c r="AL577" s="560"/>
      <c r="AM577" s="623"/>
      <c r="AN577" s="267"/>
      <c r="AO577" s="623"/>
      <c r="AP577" s="560"/>
      <c r="AQ577" s="560"/>
      <c r="AR577" s="560"/>
      <c r="AS577" s="560"/>
      <c r="AT577" s="560"/>
      <c r="AU577" s="560"/>
      <c r="AV577" s="560"/>
      <c r="AW577" s="624"/>
      <c r="AX577" s="560"/>
      <c r="AY577" s="560"/>
      <c r="AZ577" s="560"/>
      <c r="BA577" s="624"/>
      <c r="BB577" s="560"/>
      <c r="BC577" s="560"/>
      <c r="BD577" s="560"/>
      <c r="BE577" s="624"/>
      <c r="BF577" s="560"/>
      <c r="BG577" s="560"/>
      <c r="BH577" s="560"/>
      <c r="BI577" s="560"/>
      <c r="BJ577" s="560"/>
      <c r="BK577" s="560"/>
      <c r="BL577" s="560"/>
      <c r="BM577" s="560"/>
      <c r="BN577" s="560"/>
      <c r="BO577" s="686"/>
    </row>
    <row r="578" spans="32:67" ht="20.25" customHeight="1">
      <c r="AF578" s="686"/>
      <c r="AG578" s="560"/>
      <c r="AH578" s="560"/>
      <c r="AI578" s="622"/>
      <c r="AJ578" s="560"/>
      <c r="AK578" s="560"/>
      <c r="AL578" s="560"/>
      <c r="AM578" s="623"/>
      <c r="AN578" s="267"/>
      <c r="AO578" s="623"/>
      <c r="AP578" s="560"/>
      <c r="AQ578" s="560"/>
      <c r="AR578" s="560"/>
      <c r="AS578" s="560"/>
      <c r="AT578" s="560"/>
      <c r="AU578" s="560"/>
      <c r="AV578" s="560"/>
      <c r="AW578" s="624"/>
      <c r="AX578" s="560"/>
      <c r="AY578" s="560"/>
      <c r="AZ578" s="560"/>
      <c r="BA578" s="624"/>
      <c r="BB578" s="560"/>
      <c r="BC578" s="560"/>
      <c r="BD578" s="560"/>
      <c r="BE578" s="624"/>
      <c r="BF578" s="560"/>
      <c r="BG578" s="560"/>
      <c r="BH578" s="560"/>
      <c r="BI578" s="560"/>
      <c r="BJ578" s="560"/>
      <c r="BK578" s="560"/>
      <c r="BL578" s="560"/>
      <c r="BM578" s="560"/>
      <c r="BN578" s="560"/>
      <c r="BO578" s="686"/>
    </row>
    <row r="579" spans="32:67" ht="20.25" customHeight="1">
      <c r="AF579" s="686"/>
      <c r="AG579" s="560"/>
      <c r="AH579" s="560"/>
      <c r="AI579" s="622"/>
      <c r="AJ579" s="560"/>
      <c r="AK579" s="560"/>
      <c r="AL579" s="560"/>
      <c r="AM579" s="623"/>
      <c r="AN579" s="267"/>
      <c r="AO579" s="623"/>
      <c r="AP579" s="560"/>
      <c r="AQ579" s="560"/>
      <c r="AR579" s="560"/>
      <c r="AS579" s="560"/>
      <c r="AT579" s="560"/>
      <c r="AU579" s="560"/>
      <c r="AV579" s="560"/>
      <c r="AW579" s="624"/>
      <c r="AX579" s="560"/>
      <c r="AY579" s="560"/>
      <c r="AZ579" s="560"/>
      <c r="BA579" s="624"/>
      <c r="BB579" s="560"/>
      <c r="BC579" s="560"/>
      <c r="BD579" s="560"/>
      <c r="BE579" s="624"/>
      <c r="BF579" s="560"/>
      <c r="BG579" s="560"/>
      <c r="BH579" s="560"/>
      <c r="BI579" s="560"/>
      <c r="BJ579" s="560"/>
      <c r="BK579" s="560"/>
      <c r="BL579" s="560"/>
      <c r="BM579" s="560"/>
      <c r="BN579" s="560"/>
      <c r="BO579" s="686"/>
    </row>
    <row r="580" spans="32:67" ht="20.25" customHeight="1">
      <c r="AF580" s="686"/>
      <c r="AG580" s="560"/>
      <c r="AH580" s="560"/>
      <c r="AI580" s="622"/>
      <c r="AJ580" s="560"/>
      <c r="AK580" s="560"/>
      <c r="AL580" s="560"/>
      <c r="AM580" s="623"/>
      <c r="AN580" s="267"/>
      <c r="AO580" s="623"/>
      <c r="AP580" s="560"/>
      <c r="AQ580" s="560"/>
      <c r="AR580" s="560"/>
      <c r="AS580" s="560"/>
      <c r="AT580" s="560"/>
      <c r="AU580" s="560"/>
      <c r="AV580" s="560"/>
      <c r="AW580" s="624"/>
      <c r="AX580" s="560"/>
      <c r="AY580" s="560"/>
      <c r="AZ580" s="560"/>
      <c r="BA580" s="624"/>
      <c r="BB580" s="560"/>
      <c r="BC580" s="560"/>
      <c r="BD580" s="560"/>
      <c r="BE580" s="624"/>
      <c r="BF580" s="560"/>
      <c r="BG580" s="560"/>
      <c r="BH580" s="560"/>
      <c r="BI580" s="560"/>
      <c r="BJ580" s="560"/>
      <c r="BK580" s="560"/>
      <c r="BL580" s="560"/>
      <c r="BM580" s="560"/>
      <c r="BN580" s="560"/>
      <c r="BO580" s="686"/>
    </row>
    <row r="581" spans="32:67" ht="20.25" customHeight="1">
      <c r="AF581" s="686"/>
      <c r="AG581" s="560"/>
      <c r="AH581" s="560"/>
      <c r="AI581" s="622"/>
      <c r="AJ581" s="560"/>
      <c r="AK581" s="560"/>
      <c r="AL581" s="560"/>
      <c r="AM581" s="623"/>
      <c r="AN581" s="267"/>
      <c r="AO581" s="623"/>
      <c r="AP581" s="560"/>
      <c r="AQ581" s="560"/>
      <c r="AR581" s="560"/>
      <c r="AS581" s="560"/>
      <c r="AT581" s="560"/>
      <c r="AU581" s="560"/>
      <c r="AV581" s="560"/>
      <c r="AW581" s="624"/>
      <c r="AX581" s="560"/>
      <c r="AY581" s="560"/>
      <c r="AZ581" s="560"/>
      <c r="BA581" s="624"/>
      <c r="BB581" s="560"/>
      <c r="BC581" s="560"/>
      <c r="BD581" s="560"/>
      <c r="BE581" s="624"/>
      <c r="BF581" s="560"/>
      <c r="BG581" s="560"/>
      <c r="BH581" s="560"/>
      <c r="BI581" s="560"/>
      <c r="BJ581" s="560"/>
      <c r="BK581" s="560"/>
      <c r="BL581" s="560"/>
      <c r="BM581" s="560"/>
      <c r="BN581" s="560"/>
      <c r="BO581" s="686"/>
    </row>
    <row r="582" spans="32:67" ht="20.25" customHeight="1">
      <c r="AF582" s="686"/>
      <c r="AG582" s="560"/>
      <c r="AH582" s="560"/>
      <c r="AI582" s="622"/>
      <c r="AJ582" s="560"/>
      <c r="AK582" s="560"/>
      <c r="AL582" s="560"/>
      <c r="AM582" s="623"/>
      <c r="AN582" s="267"/>
      <c r="AO582" s="623"/>
      <c r="AP582" s="560"/>
      <c r="AQ582" s="560"/>
      <c r="AR582" s="560"/>
      <c r="AS582" s="560"/>
      <c r="AT582" s="560"/>
      <c r="AU582" s="560"/>
      <c r="AV582" s="560"/>
      <c r="AW582" s="624"/>
      <c r="AX582" s="560"/>
      <c r="AY582" s="560"/>
      <c r="AZ582" s="560"/>
      <c r="BA582" s="624"/>
      <c r="BB582" s="560"/>
      <c r="BC582" s="560"/>
      <c r="BD582" s="560"/>
      <c r="BE582" s="624"/>
      <c r="BF582" s="560"/>
      <c r="BG582" s="560"/>
      <c r="BH582" s="560"/>
      <c r="BI582" s="560"/>
      <c r="BJ582" s="560"/>
      <c r="BK582" s="560"/>
      <c r="BL582" s="560"/>
      <c r="BM582" s="560"/>
      <c r="BN582" s="560"/>
      <c r="BO582" s="686"/>
    </row>
    <row r="583" spans="32:67" ht="20.25" customHeight="1">
      <c r="AF583" s="686"/>
      <c r="AG583" s="560"/>
      <c r="AH583" s="560"/>
      <c r="AI583" s="622"/>
      <c r="AJ583" s="560"/>
      <c r="AK583" s="560"/>
      <c r="AL583" s="560"/>
      <c r="AM583" s="623"/>
      <c r="AN583" s="267"/>
      <c r="AO583" s="623"/>
      <c r="AP583" s="560"/>
      <c r="AQ583" s="560"/>
      <c r="AR583" s="560"/>
      <c r="AS583" s="560"/>
      <c r="AT583" s="560"/>
      <c r="AU583" s="560"/>
      <c r="AV583" s="560"/>
      <c r="AW583" s="624"/>
      <c r="AX583" s="560"/>
      <c r="AY583" s="560"/>
      <c r="AZ583" s="560"/>
      <c r="BA583" s="624"/>
      <c r="BB583" s="560"/>
      <c r="BC583" s="560"/>
      <c r="BD583" s="560"/>
      <c r="BE583" s="624"/>
      <c r="BF583" s="560"/>
      <c r="BG583" s="560"/>
      <c r="BH583" s="560"/>
      <c r="BI583" s="560"/>
      <c r="BJ583" s="560"/>
      <c r="BK583" s="560"/>
      <c r="BL583" s="560"/>
      <c r="BM583" s="560"/>
      <c r="BN583" s="560"/>
      <c r="BO583" s="686"/>
    </row>
    <row r="584" spans="32:67" ht="20.25" customHeight="1">
      <c r="AF584" s="686"/>
      <c r="AG584" s="560"/>
      <c r="AH584" s="560"/>
      <c r="AI584" s="622"/>
      <c r="AJ584" s="560"/>
      <c r="AK584" s="560"/>
      <c r="AL584" s="560"/>
      <c r="AM584" s="623"/>
      <c r="AN584" s="267"/>
      <c r="AO584" s="623"/>
      <c r="AP584" s="560"/>
      <c r="AQ584" s="560"/>
      <c r="AR584" s="560"/>
      <c r="AS584" s="560"/>
      <c r="AT584" s="560"/>
      <c r="AU584" s="560"/>
      <c r="AV584" s="560"/>
      <c r="AW584" s="624"/>
      <c r="AX584" s="560"/>
      <c r="AY584" s="560"/>
      <c r="AZ584" s="560"/>
      <c r="BA584" s="624"/>
      <c r="BB584" s="560"/>
      <c r="BC584" s="560"/>
      <c r="BD584" s="560"/>
      <c r="BE584" s="624"/>
      <c r="BF584" s="560"/>
      <c r="BG584" s="560"/>
      <c r="BH584" s="560"/>
      <c r="BI584" s="560"/>
      <c r="BJ584" s="560"/>
      <c r="BK584" s="560"/>
      <c r="BL584" s="560"/>
      <c r="BM584" s="560"/>
      <c r="BN584" s="560"/>
      <c r="BO584" s="686"/>
    </row>
    <row r="585" spans="32:67" ht="20.25" customHeight="1">
      <c r="AF585" s="686"/>
      <c r="AG585" s="560"/>
      <c r="AH585" s="560"/>
      <c r="AI585" s="622"/>
      <c r="AJ585" s="560"/>
      <c r="AK585" s="560"/>
      <c r="AL585" s="560"/>
      <c r="AM585" s="623"/>
      <c r="AN585" s="267"/>
      <c r="AO585" s="623"/>
      <c r="AP585" s="560"/>
      <c r="AQ585" s="560"/>
      <c r="AR585" s="560"/>
      <c r="AS585" s="560"/>
      <c r="AT585" s="560"/>
      <c r="AU585" s="560"/>
      <c r="AV585" s="560"/>
      <c r="AW585" s="624"/>
      <c r="AX585" s="560"/>
      <c r="AY585" s="560"/>
      <c r="AZ585" s="560"/>
      <c r="BA585" s="624"/>
      <c r="BB585" s="560"/>
      <c r="BC585" s="560"/>
      <c r="BD585" s="560"/>
      <c r="BE585" s="624"/>
      <c r="BF585" s="560"/>
      <c r="BG585" s="560"/>
      <c r="BH585" s="560"/>
      <c r="BI585" s="560"/>
      <c r="BJ585" s="560"/>
      <c r="BK585" s="560"/>
      <c r="BL585" s="560"/>
      <c r="BM585" s="560"/>
      <c r="BN585" s="560"/>
      <c r="BO585" s="686"/>
    </row>
    <row r="586" spans="32:67" ht="20.25" customHeight="1">
      <c r="AF586" s="686"/>
      <c r="AG586" s="560"/>
      <c r="AH586" s="560"/>
      <c r="AI586" s="622"/>
      <c r="AJ586" s="560"/>
      <c r="AK586" s="560"/>
      <c r="AL586" s="560"/>
      <c r="AM586" s="623"/>
      <c r="AN586" s="267"/>
      <c r="AO586" s="623"/>
      <c r="AP586" s="560"/>
      <c r="AQ586" s="560"/>
      <c r="AR586" s="560"/>
      <c r="AS586" s="560"/>
      <c r="AT586" s="560"/>
      <c r="AU586" s="560"/>
      <c r="AV586" s="560"/>
      <c r="AW586" s="624"/>
      <c r="AX586" s="560"/>
      <c r="AY586" s="560"/>
      <c r="AZ586" s="560"/>
      <c r="BA586" s="624"/>
      <c r="BB586" s="560"/>
      <c r="BC586" s="560"/>
      <c r="BD586" s="560"/>
      <c r="BE586" s="624"/>
      <c r="BF586" s="560"/>
      <c r="BG586" s="560"/>
      <c r="BH586" s="560"/>
      <c r="BI586" s="560"/>
      <c r="BJ586" s="560"/>
      <c r="BK586" s="560"/>
      <c r="BL586" s="560"/>
      <c r="BM586" s="560"/>
      <c r="BN586" s="560"/>
      <c r="BO586" s="686"/>
    </row>
    <row r="587" spans="32:67" ht="20.25" customHeight="1">
      <c r="AF587" s="686"/>
      <c r="AG587" s="560"/>
      <c r="AH587" s="560"/>
      <c r="AI587" s="622"/>
      <c r="AJ587" s="560"/>
      <c r="AK587" s="560"/>
      <c r="AL587" s="560"/>
      <c r="AM587" s="623"/>
      <c r="AN587" s="267"/>
      <c r="AO587" s="623"/>
      <c r="AP587" s="560"/>
      <c r="AQ587" s="560"/>
      <c r="AR587" s="560"/>
      <c r="AS587" s="560"/>
      <c r="AT587" s="560"/>
      <c r="AU587" s="560"/>
      <c r="AV587" s="560"/>
      <c r="AW587" s="624"/>
      <c r="AX587" s="560"/>
      <c r="AY587" s="560"/>
      <c r="AZ587" s="560"/>
      <c r="BA587" s="624"/>
      <c r="BB587" s="560"/>
      <c r="BC587" s="560"/>
      <c r="BD587" s="560"/>
      <c r="BE587" s="624"/>
      <c r="BF587" s="560"/>
      <c r="BG587" s="560"/>
      <c r="BH587" s="560"/>
      <c r="BI587" s="560"/>
      <c r="BJ587" s="560"/>
      <c r="BK587" s="560"/>
      <c r="BL587" s="560"/>
      <c r="BM587" s="560"/>
      <c r="BN587" s="560"/>
      <c r="BO587" s="686"/>
    </row>
    <row r="588" spans="32:67" ht="20.25" customHeight="1">
      <c r="AF588" s="686"/>
      <c r="AG588" s="560"/>
      <c r="AH588" s="560"/>
      <c r="AI588" s="622"/>
      <c r="AJ588" s="560"/>
      <c r="AK588" s="560"/>
      <c r="AL588" s="560"/>
      <c r="AM588" s="623"/>
      <c r="AN588" s="267"/>
      <c r="AO588" s="623"/>
      <c r="AP588" s="560"/>
      <c r="AQ588" s="560"/>
      <c r="AR588" s="560"/>
      <c r="AS588" s="560"/>
      <c r="AT588" s="560"/>
      <c r="AU588" s="560"/>
      <c r="AV588" s="560"/>
      <c r="AW588" s="624"/>
      <c r="AX588" s="560"/>
      <c r="AY588" s="560"/>
      <c r="AZ588" s="560"/>
      <c r="BA588" s="624"/>
      <c r="BB588" s="560"/>
      <c r="BC588" s="560"/>
      <c r="BD588" s="560"/>
      <c r="BE588" s="624"/>
      <c r="BF588" s="560"/>
      <c r="BG588" s="560"/>
      <c r="BH588" s="560"/>
      <c r="BI588" s="560"/>
      <c r="BJ588" s="560"/>
      <c r="BK588" s="560"/>
      <c r="BL588" s="560"/>
      <c r="BM588" s="560"/>
      <c r="BN588" s="560"/>
      <c r="BO588" s="686"/>
    </row>
    <row r="589" spans="32:67" ht="20.25" customHeight="1">
      <c r="AF589" s="686"/>
      <c r="AG589" s="560"/>
      <c r="AH589" s="560"/>
      <c r="AI589" s="622"/>
      <c r="AJ589" s="560"/>
      <c r="AK589" s="560"/>
      <c r="AL589" s="560"/>
      <c r="AM589" s="623"/>
      <c r="AN589" s="267"/>
      <c r="AO589" s="623"/>
      <c r="AP589" s="560"/>
      <c r="AQ589" s="560"/>
      <c r="AR589" s="560"/>
      <c r="AS589" s="560"/>
      <c r="AT589" s="560"/>
      <c r="AU589" s="560"/>
      <c r="AV589" s="560"/>
      <c r="AW589" s="624"/>
      <c r="AX589" s="560"/>
      <c r="AY589" s="560"/>
      <c r="AZ589" s="560"/>
      <c r="BA589" s="624"/>
      <c r="BB589" s="560"/>
      <c r="BC589" s="560"/>
      <c r="BD589" s="560"/>
      <c r="BE589" s="624"/>
      <c r="BF589" s="560"/>
      <c r="BG589" s="560"/>
      <c r="BH589" s="560"/>
      <c r="BI589" s="560"/>
      <c r="BJ589" s="560"/>
      <c r="BK589" s="560"/>
      <c r="BL589" s="560"/>
      <c r="BM589" s="560"/>
      <c r="BN589" s="560"/>
      <c r="BO589" s="686"/>
    </row>
    <row r="590" spans="32:67" ht="20.25" customHeight="1">
      <c r="AF590" s="686"/>
      <c r="AG590" s="560"/>
      <c r="AH590" s="560"/>
      <c r="AI590" s="622"/>
      <c r="AJ590" s="560"/>
      <c r="AK590" s="560"/>
      <c r="AL590" s="560"/>
      <c r="AM590" s="623"/>
      <c r="AN590" s="267"/>
      <c r="AO590" s="623"/>
      <c r="AP590" s="560"/>
      <c r="AQ590" s="560"/>
      <c r="AR590" s="560"/>
      <c r="AS590" s="560"/>
      <c r="AT590" s="560"/>
      <c r="AU590" s="560"/>
      <c r="AV590" s="560"/>
      <c r="AW590" s="624"/>
      <c r="AX590" s="560"/>
      <c r="AY590" s="560"/>
      <c r="AZ590" s="560"/>
      <c r="BA590" s="624"/>
      <c r="BB590" s="560"/>
      <c r="BC590" s="560"/>
      <c r="BD590" s="560"/>
      <c r="BE590" s="624"/>
      <c r="BF590" s="560"/>
      <c r="BG590" s="560"/>
      <c r="BH590" s="560"/>
      <c r="BI590" s="560"/>
      <c r="BJ590" s="560"/>
      <c r="BK590" s="560"/>
      <c r="BL590" s="560"/>
      <c r="BM590" s="560"/>
      <c r="BN590" s="560"/>
      <c r="BO590" s="686"/>
    </row>
    <row r="591" spans="32:67" ht="20.25" customHeight="1">
      <c r="AF591" s="686"/>
      <c r="AG591" s="560"/>
      <c r="AH591" s="560"/>
      <c r="AI591" s="622"/>
      <c r="AJ591" s="560"/>
      <c r="AK591" s="560"/>
      <c r="AL591" s="560"/>
      <c r="AM591" s="623"/>
      <c r="AN591" s="267"/>
      <c r="AO591" s="623"/>
      <c r="AP591" s="560"/>
      <c r="AQ591" s="560"/>
      <c r="AR591" s="560"/>
      <c r="AS591" s="560"/>
      <c r="AT591" s="560"/>
      <c r="AU591" s="560"/>
      <c r="AV591" s="560"/>
      <c r="AW591" s="624"/>
      <c r="AX591" s="560"/>
      <c r="AY591" s="560"/>
      <c r="AZ591" s="560"/>
      <c r="BA591" s="624"/>
      <c r="BB591" s="560"/>
      <c r="BC591" s="560"/>
      <c r="BD591" s="560"/>
      <c r="BE591" s="624"/>
      <c r="BF591" s="560"/>
      <c r="BG591" s="560"/>
      <c r="BH591" s="560"/>
      <c r="BI591" s="560"/>
      <c r="BJ591" s="560"/>
      <c r="BK591" s="560"/>
      <c r="BL591" s="560"/>
      <c r="BM591" s="560"/>
      <c r="BN591" s="560"/>
      <c r="BO591" s="686"/>
    </row>
    <row r="592" spans="32:67" ht="20.25" customHeight="1">
      <c r="AF592" s="686"/>
      <c r="AG592" s="560"/>
      <c r="AH592" s="560"/>
      <c r="AI592" s="622"/>
      <c r="AJ592" s="560"/>
      <c r="AK592" s="560"/>
      <c r="AL592" s="560"/>
      <c r="AM592" s="623"/>
      <c r="AN592" s="267"/>
      <c r="AO592" s="623"/>
      <c r="AP592" s="560"/>
      <c r="AQ592" s="560"/>
      <c r="AR592" s="560"/>
      <c r="AS592" s="560"/>
      <c r="AT592" s="560"/>
      <c r="AU592" s="560"/>
      <c r="AV592" s="560"/>
      <c r="AW592" s="624"/>
      <c r="AX592" s="560"/>
      <c r="AY592" s="560"/>
      <c r="AZ592" s="560"/>
      <c r="BA592" s="624"/>
      <c r="BB592" s="560"/>
      <c r="BC592" s="560"/>
      <c r="BD592" s="560"/>
      <c r="BE592" s="624"/>
      <c r="BF592" s="560"/>
      <c r="BG592" s="560"/>
      <c r="BH592" s="560"/>
      <c r="BI592" s="560"/>
      <c r="BJ592" s="560"/>
      <c r="BK592" s="560"/>
      <c r="BL592" s="560"/>
      <c r="BM592" s="560"/>
      <c r="BN592" s="560"/>
      <c r="BO592" s="686"/>
    </row>
    <row r="593" spans="32:67" ht="20.25" customHeight="1">
      <c r="AF593" s="686"/>
      <c r="AG593" s="560"/>
      <c r="AH593" s="560"/>
      <c r="AI593" s="622"/>
      <c r="AJ593" s="560"/>
      <c r="AK593" s="560"/>
      <c r="AL593" s="560"/>
      <c r="AM593" s="623"/>
      <c r="AN593" s="267"/>
      <c r="AO593" s="623"/>
      <c r="AP593" s="560"/>
      <c r="AQ593" s="560"/>
      <c r="AR593" s="560"/>
      <c r="AS593" s="560"/>
      <c r="AT593" s="560"/>
      <c r="AU593" s="560"/>
      <c r="AV593" s="560"/>
      <c r="AW593" s="624"/>
      <c r="AX593" s="560"/>
      <c r="AY593" s="560"/>
      <c r="AZ593" s="560"/>
      <c r="BA593" s="624"/>
      <c r="BB593" s="560"/>
      <c r="BC593" s="560"/>
      <c r="BD593" s="560"/>
      <c r="BE593" s="624"/>
      <c r="BF593" s="560"/>
      <c r="BG593" s="560"/>
      <c r="BH593" s="560"/>
      <c r="BI593" s="560"/>
      <c r="BJ593" s="560"/>
      <c r="BK593" s="560"/>
      <c r="BL593" s="560"/>
      <c r="BM593" s="560"/>
      <c r="BN593" s="560"/>
      <c r="BO593" s="686"/>
    </row>
    <row r="594" spans="32:67" ht="20.25" customHeight="1">
      <c r="AF594" s="686"/>
      <c r="AG594" s="560"/>
      <c r="AH594" s="560"/>
      <c r="AI594" s="622"/>
      <c r="AJ594" s="560"/>
      <c r="AK594" s="560"/>
      <c r="AL594" s="560"/>
      <c r="AM594" s="623"/>
      <c r="AN594" s="267"/>
      <c r="AO594" s="623"/>
      <c r="AP594" s="560"/>
      <c r="AQ594" s="560"/>
      <c r="AR594" s="560"/>
      <c r="AS594" s="560"/>
      <c r="AT594" s="560"/>
      <c r="AU594" s="560"/>
      <c r="AV594" s="560"/>
      <c r="AW594" s="624"/>
      <c r="AX594" s="560"/>
      <c r="AY594" s="560"/>
      <c r="AZ594" s="560"/>
      <c r="BA594" s="624"/>
      <c r="BB594" s="560"/>
      <c r="BC594" s="560"/>
      <c r="BD594" s="560"/>
      <c r="BE594" s="624"/>
      <c r="BF594" s="560"/>
      <c r="BG594" s="560"/>
      <c r="BH594" s="560"/>
      <c r="BI594" s="560"/>
      <c r="BJ594" s="560"/>
      <c r="BK594" s="560"/>
      <c r="BL594" s="560"/>
      <c r="BM594" s="560"/>
      <c r="BN594" s="560"/>
      <c r="BO594" s="686"/>
    </row>
    <row r="595" spans="32:67" ht="20.25" customHeight="1">
      <c r="AF595" s="686"/>
      <c r="AG595" s="560"/>
      <c r="AH595" s="560"/>
      <c r="AI595" s="622"/>
      <c r="AJ595" s="560"/>
      <c r="AK595" s="560"/>
      <c r="AL595" s="560"/>
      <c r="AM595" s="623"/>
      <c r="AN595" s="267"/>
      <c r="AO595" s="623"/>
      <c r="AP595" s="560"/>
      <c r="AQ595" s="560"/>
      <c r="AR595" s="560"/>
      <c r="AS595" s="560"/>
      <c r="AT595" s="560"/>
      <c r="AU595" s="560"/>
      <c r="AV595" s="560"/>
      <c r="AW595" s="624"/>
      <c r="AX595" s="560"/>
      <c r="AY595" s="560"/>
      <c r="AZ595" s="560"/>
      <c r="BA595" s="624"/>
      <c r="BB595" s="560"/>
      <c r="BC595" s="560"/>
      <c r="BD595" s="560"/>
      <c r="BE595" s="624"/>
      <c r="BF595" s="560"/>
      <c r="BG595" s="560"/>
      <c r="BH595" s="560"/>
      <c r="BI595" s="560"/>
      <c r="BJ595" s="560"/>
      <c r="BK595" s="560"/>
      <c r="BL595" s="560"/>
      <c r="BM595" s="560"/>
      <c r="BN595" s="560"/>
      <c r="BO595" s="686"/>
    </row>
    <row r="596" spans="32:67" ht="20.25" customHeight="1">
      <c r="AF596" s="686"/>
      <c r="AG596" s="560"/>
      <c r="AH596" s="560"/>
      <c r="AI596" s="622"/>
      <c r="AJ596" s="560"/>
      <c r="AK596" s="560"/>
      <c r="AL596" s="560"/>
      <c r="AM596" s="623"/>
      <c r="AN596" s="267"/>
      <c r="AO596" s="623"/>
      <c r="AP596" s="560"/>
      <c r="AQ596" s="560"/>
      <c r="AR596" s="560"/>
      <c r="AS596" s="560"/>
      <c r="AT596" s="560"/>
      <c r="AU596" s="560"/>
      <c r="AV596" s="560"/>
      <c r="AW596" s="624"/>
      <c r="AX596" s="560"/>
      <c r="AY596" s="560"/>
      <c r="AZ596" s="560"/>
      <c r="BA596" s="624"/>
      <c r="BB596" s="560"/>
      <c r="BC596" s="560"/>
      <c r="BD596" s="560"/>
      <c r="BE596" s="624"/>
      <c r="BF596" s="560"/>
      <c r="BG596" s="560"/>
      <c r="BH596" s="560"/>
      <c r="BI596" s="560"/>
      <c r="BJ596" s="560"/>
      <c r="BK596" s="560"/>
      <c r="BL596" s="560"/>
      <c r="BM596" s="560"/>
      <c r="BN596" s="560"/>
      <c r="BO596" s="686"/>
    </row>
    <row r="597" spans="32:67" ht="20.25" customHeight="1">
      <c r="AF597" s="686"/>
      <c r="AG597" s="560"/>
      <c r="AH597" s="560"/>
      <c r="AI597" s="622"/>
      <c r="AJ597" s="560"/>
      <c r="AK597" s="560"/>
      <c r="AL597" s="560"/>
      <c r="AM597" s="623"/>
      <c r="AN597" s="267"/>
      <c r="AO597" s="623"/>
      <c r="AP597" s="560"/>
      <c r="AQ597" s="560"/>
      <c r="AR597" s="560"/>
      <c r="AS597" s="560"/>
      <c r="AT597" s="560"/>
      <c r="AU597" s="560"/>
      <c r="AV597" s="560"/>
      <c r="AW597" s="624"/>
      <c r="AX597" s="560"/>
      <c r="AY597" s="560"/>
      <c r="AZ597" s="560"/>
      <c r="BA597" s="624"/>
      <c r="BB597" s="560"/>
      <c r="BC597" s="560"/>
      <c r="BD597" s="560"/>
      <c r="BE597" s="624"/>
      <c r="BF597" s="560"/>
      <c r="BG597" s="560"/>
      <c r="BH597" s="560"/>
      <c r="BI597" s="560"/>
      <c r="BJ597" s="560"/>
      <c r="BK597" s="560"/>
      <c r="BL597" s="560"/>
      <c r="BM597" s="560"/>
      <c r="BN597" s="560"/>
      <c r="BO597" s="686"/>
    </row>
    <row r="598" spans="32:67" ht="20.25" customHeight="1">
      <c r="AF598" s="686"/>
      <c r="AG598" s="560"/>
      <c r="AH598" s="560"/>
      <c r="AI598" s="622"/>
      <c r="AJ598" s="560"/>
      <c r="AK598" s="560"/>
      <c r="AL598" s="560"/>
      <c r="AM598" s="623"/>
      <c r="AN598" s="267"/>
      <c r="AO598" s="623"/>
      <c r="AP598" s="560"/>
      <c r="AQ598" s="560"/>
      <c r="AR598" s="560"/>
      <c r="AS598" s="560"/>
      <c r="AT598" s="560"/>
      <c r="AU598" s="560"/>
      <c r="AV598" s="560"/>
      <c r="AW598" s="624"/>
      <c r="AX598" s="560"/>
      <c r="AY598" s="560"/>
      <c r="AZ598" s="560"/>
      <c r="BA598" s="624"/>
      <c r="BB598" s="560"/>
      <c r="BC598" s="560"/>
      <c r="BD598" s="560"/>
      <c r="BE598" s="624"/>
      <c r="BF598" s="560"/>
      <c r="BG598" s="560"/>
      <c r="BH598" s="560"/>
      <c r="BI598" s="560"/>
      <c r="BJ598" s="560"/>
      <c r="BK598" s="560"/>
      <c r="BL598" s="560"/>
      <c r="BM598" s="560"/>
      <c r="BN598" s="560"/>
      <c r="BO598" s="686"/>
    </row>
    <row r="599" spans="32:67" ht="20.25" customHeight="1">
      <c r="AF599" s="686"/>
      <c r="AG599" s="560"/>
      <c r="AH599" s="560"/>
      <c r="AI599" s="622"/>
      <c r="AJ599" s="560"/>
      <c r="AK599" s="560"/>
      <c r="AL599" s="560"/>
      <c r="AM599" s="623"/>
      <c r="AN599" s="267"/>
      <c r="AO599" s="623"/>
      <c r="AP599" s="560"/>
      <c r="AQ599" s="560"/>
      <c r="AR599" s="560"/>
      <c r="AS599" s="560"/>
      <c r="AT599" s="560"/>
      <c r="AU599" s="560"/>
      <c r="AV599" s="560"/>
      <c r="AW599" s="624"/>
      <c r="AX599" s="560"/>
      <c r="AY599" s="560"/>
      <c r="AZ599" s="560"/>
      <c r="BA599" s="624"/>
      <c r="BB599" s="560"/>
      <c r="BC599" s="560"/>
      <c r="BD599" s="560"/>
      <c r="BE599" s="624"/>
      <c r="BF599" s="560"/>
      <c r="BG599" s="560"/>
      <c r="BH599" s="560"/>
      <c r="BI599" s="560"/>
      <c r="BJ599" s="560"/>
      <c r="BK599" s="560"/>
      <c r="BL599" s="560"/>
      <c r="BM599" s="560"/>
      <c r="BN599" s="560"/>
      <c r="BO599" s="686"/>
    </row>
    <row r="600" spans="32:67" ht="20.25" customHeight="1">
      <c r="AF600" s="686"/>
      <c r="AG600" s="560"/>
      <c r="AH600" s="560"/>
      <c r="AI600" s="622"/>
      <c r="AJ600" s="560"/>
      <c r="AK600" s="560"/>
      <c r="AL600" s="560"/>
      <c r="AM600" s="623"/>
      <c r="AN600" s="267"/>
      <c r="AO600" s="623"/>
      <c r="AP600" s="560"/>
      <c r="AQ600" s="560"/>
      <c r="AR600" s="560"/>
      <c r="AS600" s="560"/>
      <c r="AT600" s="560"/>
      <c r="AU600" s="560"/>
      <c r="AV600" s="560"/>
      <c r="AW600" s="624"/>
      <c r="AX600" s="560"/>
      <c r="AY600" s="560"/>
      <c r="AZ600" s="560"/>
      <c r="BA600" s="624"/>
      <c r="BB600" s="560"/>
      <c r="BC600" s="560"/>
      <c r="BD600" s="560"/>
      <c r="BE600" s="624"/>
      <c r="BF600" s="560"/>
      <c r="BG600" s="560"/>
      <c r="BH600" s="560"/>
      <c r="BI600" s="560"/>
      <c r="BJ600" s="560"/>
      <c r="BK600" s="560"/>
      <c r="BL600" s="560"/>
      <c r="BM600" s="560"/>
      <c r="BN600" s="560"/>
      <c r="BO600" s="686"/>
    </row>
    <row r="601" spans="32:67" ht="20.25" customHeight="1">
      <c r="AF601" s="686"/>
      <c r="AG601" s="560"/>
      <c r="AH601" s="560"/>
      <c r="AI601" s="622"/>
      <c r="AJ601" s="560"/>
      <c r="AK601" s="560"/>
      <c r="AL601" s="560"/>
      <c r="AM601" s="623"/>
      <c r="AN601" s="267"/>
      <c r="AO601" s="623"/>
      <c r="AP601" s="560"/>
      <c r="AQ601" s="560"/>
      <c r="AR601" s="560"/>
      <c r="AS601" s="560"/>
      <c r="AT601" s="560"/>
      <c r="AU601" s="560"/>
      <c r="AV601" s="560"/>
      <c r="AW601" s="624"/>
      <c r="AX601" s="560"/>
      <c r="AY601" s="560"/>
      <c r="AZ601" s="560"/>
      <c r="BA601" s="624"/>
      <c r="BB601" s="560"/>
      <c r="BC601" s="560"/>
      <c r="BD601" s="560"/>
      <c r="BE601" s="624"/>
      <c r="BF601" s="560"/>
      <c r="BG601" s="560"/>
      <c r="BH601" s="560"/>
      <c r="BI601" s="560"/>
      <c r="BJ601" s="560"/>
      <c r="BK601" s="560"/>
      <c r="BL601" s="560"/>
      <c r="BM601" s="560"/>
      <c r="BN601" s="560"/>
      <c r="BO601" s="686"/>
    </row>
    <row r="602" spans="32:67" ht="20.25" customHeight="1">
      <c r="AF602" s="686"/>
      <c r="AG602" s="560"/>
      <c r="AH602" s="560"/>
      <c r="AI602" s="622"/>
      <c r="AJ602" s="560"/>
      <c r="AK602" s="560"/>
      <c r="AL602" s="560"/>
      <c r="AM602" s="623"/>
      <c r="AN602" s="267"/>
      <c r="AO602" s="623"/>
      <c r="AP602" s="560"/>
      <c r="AQ602" s="560"/>
      <c r="AR602" s="560"/>
      <c r="AS602" s="560"/>
      <c r="AT602" s="560"/>
      <c r="AU602" s="560"/>
      <c r="AV602" s="560"/>
      <c r="AW602" s="624"/>
      <c r="AX602" s="560"/>
      <c r="AY602" s="560"/>
      <c r="AZ602" s="560"/>
      <c r="BA602" s="624"/>
      <c r="BB602" s="560"/>
      <c r="BC602" s="560"/>
      <c r="BD602" s="560"/>
      <c r="BE602" s="624"/>
      <c r="BF602" s="560"/>
      <c r="BG602" s="560"/>
      <c r="BH602" s="560"/>
      <c r="BI602" s="560"/>
      <c r="BJ602" s="560"/>
      <c r="BK602" s="560"/>
      <c r="BL602" s="560"/>
      <c r="BM602" s="560"/>
      <c r="BN602" s="560"/>
      <c r="BO602" s="686"/>
    </row>
    <row r="603" spans="32:67" ht="20.25" customHeight="1">
      <c r="AF603" s="686"/>
      <c r="AG603" s="560"/>
      <c r="AH603" s="560"/>
      <c r="AI603" s="622"/>
      <c r="AJ603" s="560"/>
      <c r="AK603" s="560"/>
      <c r="AL603" s="560"/>
      <c r="AM603" s="623"/>
      <c r="AN603" s="267"/>
      <c r="AO603" s="623"/>
      <c r="AP603" s="560"/>
      <c r="AQ603" s="560"/>
      <c r="AR603" s="560"/>
      <c r="AS603" s="560"/>
      <c r="AT603" s="560"/>
      <c r="AU603" s="560"/>
      <c r="AV603" s="560"/>
      <c r="AW603" s="624"/>
      <c r="AX603" s="560"/>
      <c r="AY603" s="560"/>
      <c r="AZ603" s="560"/>
      <c r="BA603" s="624"/>
      <c r="BB603" s="560"/>
      <c r="BC603" s="560"/>
      <c r="BD603" s="560"/>
      <c r="BE603" s="624"/>
      <c r="BF603" s="560"/>
      <c r="BG603" s="560"/>
      <c r="BH603" s="560"/>
      <c r="BI603" s="560"/>
      <c r="BJ603" s="560"/>
      <c r="BK603" s="560"/>
      <c r="BL603" s="560"/>
      <c r="BM603" s="560"/>
      <c r="BN603" s="560"/>
      <c r="BO603" s="686"/>
    </row>
    <row r="604" spans="32:67" ht="20.25" customHeight="1">
      <c r="AF604" s="686"/>
      <c r="AG604" s="560"/>
      <c r="AH604" s="560"/>
      <c r="AI604" s="622"/>
      <c r="AJ604" s="560"/>
      <c r="AK604" s="560"/>
      <c r="AL604" s="560"/>
      <c r="AM604" s="623"/>
      <c r="AN604" s="267"/>
      <c r="AO604" s="623"/>
      <c r="AP604" s="560"/>
      <c r="AQ604" s="560"/>
      <c r="AR604" s="560"/>
      <c r="AS604" s="560"/>
      <c r="AT604" s="560"/>
      <c r="AU604" s="560"/>
      <c r="AV604" s="560"/>
      <c r="AW604" s="624"/>
      <c r="AX604" s="560"/>
      <c r="AY604" s="560"/>
      <c r="AZ604" s="560"/>
      <c r="BA604" s="624"/>
      <c r="BB604" s="560"/>
      <c r="BC604" s="560"/>
      <c r="BD604" s="560"/>
      <c r="BE604" s="624"/>
      <c r="BF604" s="560"/>
      <c r="BG604" s="560"/>
      <c r="BH604" s="560"/>
      <c r="BI604" s="560"/>
      <c r="BJ604" s="560"/>
      <c r="BK604" s="560"/>
      <c r="BL604" s="560"/>
      <c r="BM604" s="560"/>
      <c r="BN604" s="560"/>
      <c r="BO604" s="686"/>
    </row>
    <row r="605" spans="32:67" ht="20.25" customHeight="1">
      <c r="AF605" s="686"/>
      <c r="AG605" s="560"/>
      <c r="AH605" s="560"/>
      <c r="AI605" s="622"/>
      <c r="AJ605" s="560"/>
      <c r="AK605" s="560"/>
      <c r="AL605" s="560"/>
      <c r="AM605" s="623"/>
      <c r="AN605" s="267"/>
      <c r="AO605" s="623"/>
      <c r="AP605" s="560"/>
      <c r="AQ605" s="560"/>
      <c r="AR605" s="560"/>
      <c r="AS605" s="560"/>
      <c r="AT605" s="560"/>
      <c r="AU605" s="560"/>
      <c r="AV605" s="560"/>
      <c r="AW605" s="624"/>
      <c r="AX605" s="560"/>
      <c r="AY605" s="560"/>
      <c r="AZ605" s="560"/>
      <c r="BA605" s="624"/>
      <c r="BB605" s="560"/>
      <c r="BC605" s="560"/>
      <c r="BD605" s="560"/>
      <c r="BE605" s="624"/>
      <c r="BF605" s="560"/>
      <c r="BG605" s="560"/>
      <c r="BH605" s="560"/>
      <c r="BI605" s="560"/>
      <c r="BJ605" s="560"/>
      <c r="BK605" s="560"/>
      <c r="BL605" s="560"/>
      <c r="BM605" s="560"/>
      <c r="BN605" s="560"/>
      <c r="BO605" s="686"/>
    </row>
    <row r="606" spans="32:67" ht="20.25" customHeight="1">
      <c r="AF606" s="686"/>
      <c r="AG606" s="560"/>
      <c r="AH606" s="560"/>
      <c r="AI606" s="622"/>
      <c r="AJ606" s="560"/>
      <c r="AK606" s="560"/>
      <c r="AL606" s="560"/>
      <c r="AM606" s="623"/>
      <c r="AN606" s="267"/>
      <c r="AO606" s="623"/>
      <c r="AP606" s="560"/>
      <c r="AQ606" s="560"/>
      <c r="AR606" s="560"/>
      <c r="AS606" s="560"/>
      <c r="AT606" s="560"/>
      <c r="AU606" s="560"/>
      <c r="AV606" s="560"/>
      <c r="AW606" s="624"/>
      <c r="AX606" s="560"/>
      <c r="AY606" s="560"/>
      <c r="AZ606" s="560"/>
      <c r="BA606" s="624"/>
      <c r="BB606" s="560"/>
      <c r="BC606" s="560"/>
      <c r="BD606" s="560"/>
      <c r="BE606" s="624"/>
      <c r="BF606" s="560"/>
      <c r="BG606" s="560"/>
      <c r="BH606" s="560"/>
      <c r="BI606" s="560"/>
      <c r="BJ606" s="560"/>
      <c r="BK606" s="560"/>
      <c r="BL606" s="560"/>
      <c r="BM606" s="560"/>
      <c r="BN606" s="560"/>
      <c r="BO606" s="686"/>
    </row>
    <row r="607" spans="32:67" ht="20.25" customHeight="1">
      <c r="AF607" s="686"/>
      <c r="AG607" s="560"/>
      <c r="AH607" s="560"/>
      <c r="AI607" s="622"/>
      <c r="AJ607" s="560"/>
      <c r="AK607" s="560"/>
      <c r="AL607" s="560"/>
      <c r="AM607" s="623"/>
      <c r="AN607" s="267"/>
      <c r="AO607" s="623"/>
      <c r="AP607" s="560"/>
      <c r="AQ607" s="560"/>
      <c r="AR607" s="560"/>
      <c r="AS607" s="560"/>
      <c r="AT607" s="560"/>
      <c r="AU607" s="560"/>
      <c r="AV607" s="560"/>
      <c r="AW607" s="624"/>
      <c r="AX607" s="560"/>
      <c r="AY607" s="560"/>
      <c r="AZ607" s="560"/>
      <c r="BA607" s="624"/>
      <c r="BB607" s="560"/>
      <c r="BC607" s="560"/>
      <c r="BD607" s="560"/>
      <c r="BE607" s="624"/>
      <c r="BF607" s="560"/>
      <c r="BG607" s="560"/>
      <c r="BH607" s="560"/>
      <c r="BI607" s="560"/>
      <c r="BJ607" s="560"/>
      <c r="BK607" s="560"/>
      <c r="BL607" s="560"/>
      <c r="BM607" s="560"/>
      <c r="BN607" s="560"/>
      <c r="BO607" s="686"/>
    </row>
    <row r="608" spans="32:67" ht="20.25" customHeight="1">
      <c r="AF608" s="686"/>
      <c r="AG608" s="560"/>
      <c r="AH608" s="560"/>
      <c r="AI608" s="622"/>
      <c r="AJ608" s="560"/>
      <c r="AK608" s="560"/>
      <c r="AL608" s="560"/>
      <c r="AM608" s="623"/>
      <c r="AN608" s="267"/>
      <c r="AO608" s="623"/>
      <c r="AP608" s="560"/>
      <c r="AQ608" s="560"/>
      <c r="AR608" s="560"/>
      <c r="AS608" s="560"/>
      <c r="AT608" s="560"/>
      <c r="AU608" s="560"/>
      <c r="AV608" s="560"/>
      <c r="AW608" s="624"/>
      <c r="AX608" s="560"/>
      <c r="AY608" s="560"/>
      <c r="AZ608" s="560"/>
      <c r="BA608" s="624"/>
      <c r="BB608" s="560"/>
      <c r="BC608" s="560"/>
      <c r="BD608" s="560"/>
      <c r="BE608" s="624"/>
      <c r="BF608" s="560"/>
      <c r="BG608" s="560"/>
      <c r="BH608" s="560"/>
      <c r="BI608" s="560"/>
      <c r="BJ608" s="560"/>
      <c r="BK608" s="560"/>
      <c r="BL608" s="560"/>
      <c r="BM608" s="560"/>
      <c r="BN608" s="560"/>
      <c r="BO608" s="686"/>
    </row>
    <row r="609" spans="32:67" ht="20.25" customHeight="1">
      <c r="AF609" s="686"/>
      <c r="AG609" s="560"/>
      <c r="AH609" s="560"/>
      <c r="AI609" s="622"/>
      <c r="AJ609" s="560"/>
      <c r="AK609" s="560"/>
      <c r="AL609" s="560"/>
      <c r="AM609" s="623"/>
      <c r="AN609" s="267"/>
      <c r="AO609" s="623"/>
      <c r="AP609" s="560"/>
      <c r="AQ609" s="560"/>
      <c r="AR609" s="560"/>
      <c r="AS609" s="560"/>
      <c r="AT609" s="560"/>
      <c r="AU609" s="560"/>
      <c r="AV609" s="560"/>
      <c r="AW609" s="624"/>
      <c r="AX609" s="560"/>
      <c r="AY609" s="560"/>
      <c r="AZ609" s="560"/>
      <c r="BA609" s="624"/>
      <c r="BB609" s="560"/>
      <c r="BC609" s="560"/>
      <c r="BD609" s="560"/>
      <c r="BE609" s="624"/>
      <c r="BF609" s="560"/>
      <c r="BG609" s="560"/>
      <c r="BH609" s="560"/>
      <c r="BI609" s="560"/>
      <c r="BJ609" s="560"/>
      <c r="BK609" s="560"/>
      <c r="BL609" s="560"/>
      <c r="BM609" s="560"/>
      <c r="BN609" s="560"/>
      <c r="BO609" s="686"/>
    </row>
    <row r="610" spans="32:67" ht="20.25" customHeight="1">
      <c r="AF610" s="686"/>
      <c r="AG610" s="560"/>
      <c r="AH610" s="560"/>
      <c r="AI610" s="622"/>
      <c r="AJ610" s="560"/>
      <c r="AK610" s="560"/>
      <c r="AL610" s="560"/>
      <c r="AM610" s="623"/>
      <c r="AN610" s="267"/>
      <c r="AO610" s="623"/>
      <c r="AP610" s="560"/>
      <c r="AQ610" s="560"/>
      <c r="AR610" s="560"/>
      <c r="AS610" s="560"/>
      <c r="AT610" s="560"/>
      <c r="AU610" s="560"/>
      <c r="AV610" s="560"/>
      <c r="AW610" s="624"/>
      <c r="AX610" s="560"/>
      <c r="AY610" s="560"/>
      <c r="AZ610" s="560"/>
      <c r="BA610" s="624"/>
      <c r="BB610" s="560"/>
      <c r="BC610" s="560"/>
      <c r="BD610" s="560"/>
      <c r="BE610" s="624"/>
      <c r="BF610" s="560"/>
      <c r="BG610" s="560"/>
      <c r="BH610" s="560"/>
      <c r="BI610" s="560"/>
      <c r="BJ610" s="560"/>
      <c r="BK610" s="560"/>
      <c r="BL610" s="560"/>
      <c r="BM610" s="560"/>
      <c r="BN610" s="560"/>
      <c r="BO610" s="686"/>
    </row>
    <row r="611" spans="32:67" ht="20.25" customHeight="1">
      <c r="AF611" s="686"/>
      <c r="AG611" s="560"/>
      <c r="AH611" s="560"/>
      <c r="AI611" s="622"/>
      <c r="AJ611" s="560"/>
      <c r="AK611" s="560"/>
      <c r="AL611" s="560"/>
      <c r="AM611" s="623"/>
      <c r="AN611" s="267"/>
      <c r="AO611" s="623"/>
      <c r="AP611" s="560"/>
      <c r="AQ611" s="560"/>
      <c r="AR611" s="560"/>
      <c r="AS611" s="560"/>
      <c r="AT611" s="560"/>
      <c r="AU611" s="560"/>
      <c r="AV611" s="560"/>
      <c r="AW611" s="624"/>
      <c r="AX611" s="560"/>
      <c r="AY611" s="560"/>
      <c r="AZ611" s="560"/>
      <c r="BA611" s="624"/>
      <c r="BB611" s="560"/>
      <c r="BC611" s="560"/>
      <c r="BD611" s="560"/>
      <c r="BE611" s="624"/>
      <c r="BF611" s="560"/>
      <c r="BG611" s="560"/>
      <c r="BH611" s="560"/>
      <c r="BI611" s="560"/>
      <c r="BJ611" s="560"/>
      <c r="BK611" s="560"/>
      <c r="BL611" s="560"/>
      <c r="BM611" s="560"/>
      <c r="BN611" s="560"/>
      <c r="BO611" s="686"/>
    </row>
    <row r="612" spans="32:67" ht="20.25" customHeight="1">
      <c r="AF612" s="686"/>
      <c r="AG612" s="560"/>
      <c r="AH612" s="560"/>
      <c r="AI612" s="622"/>
      <c r="AJ612" s="560"/>
      <c r="AK612" s="560"/>
      <c r="AL612" s="560"/>
      <c r="AM612" s="623"/>
      <c r="AN612" s="267"/>
      <c r="AO612" s="623"/>
      <c r="AP612" s="560"/>
      <c r="AQ612" s="560"/>
      <c r="AR612" s="560"/>
      <c r="AS612" s="560"/>
      <c r="AT612" s="560"/>
      <c r="AU612" s="560"/>
      <c r="AV612" s="560"/>
      <c r="AW612" s="624"/>
      <c r="AX612" s="560"/>
      <c r="AY612" s="560"/>
      <c r="AZ612" s="560"/>
      <c r="BA612" s="624"/>
      <c r="BB612" s="560"/>
      <c r="BC612" s="560"/>
      <c r="BD612" s="560"/>
      <c r="BE612" s="624"/>
      <c r="BF612" s="560"/>
      <c r="BG612" s="560"/>
      <c r="BH612" s="560"/>
      <c r="BI612" s="560"/>
      <c r="BJ612" s="560"/>
      <c r="BK612" s="560"/>
      <c r="BL612" s="560"/>
      <c r="BM612" s="560"/>
      <c r="BN612" s="560"/>
      <c r="BO612" s="686"/>
    </row>
    <row r="613" spans="32:67" ht="20.25" customHeight="1">
      <c r="AF613" s="686"/>
      <c r="AG613" s="560"/>
      <c r="AH613" s="560"/>
      <c r="AI613" s="622"/>
      <c r="AJ613" s="560"/>
      <c r="AK613" s="560"/>
      <c r="AL613" s="560"/>
      <c r="AM613" s="623"/>
      <c r="AN613" s="267"/>
      <c r="AO613" s="623"/>
      <c r="AP613" s="560"/>
      <c r="AQ613" s="560"/>
      <c r="AR613" s="560"/>
      <c r="AS613" s="560"/>
      <c r="AT613" s="560"/>
      <c r="AU613" s="560"/>
      <c r="AV613" s="560"/>
      <c r="AW613" s="624"/>
      <c r="AX613" s="560"/>
      <c r="AY613" s="560"/>
      <c r="AZ613" s="560"/>
      <c r="BA613" s="624"/>
      <c r="BB613" s="560"/>
      <c r="BC613" s="560"/>
      <c r="BD613" s="560"/>
      <c r="BE613" s="624"/>
      <c r="BF613" s="560"/>
      <c r="BG613" s="560"/>
      <c r="BH613" s="560"/>
      <c r="BI613" s="560"/>
      <c r="BJ613" s="560"/>
      <c r="BK613" s="560"/>
      <c r="BL613" s="560"/>
      <c r="BM613" s="560"/>
      <c r="BN613" s="560"/>
      <c r="BO613" s="686"/>
    </row>
    <row r="614" spans="32:67" ht="20.25" customHeight="1">
      <c r="AF614" s="686"/>
      <c r="AG614" s="560"/>
      <c r="AH614" s="560"/>
      <c r="AI614" s="622"/>
      <c r="AJ614" s="560"/>
      <c r="AK614" s="560"/>
      <c r="AL614" s="560"/>
      <c r="AM614" s="623"/>
      <c r="AN614" s="267"/>
      <c r="AO614" s="623"/>
      <c r="AP614" s="560"/>
      <c r="AQ614" s="560"/>
      <c r="AR614" s="560"/>
      <c r="AS614" s="560"/>
      <c r="AT614" s="560"/>
      <c r="AU614" s="560"/>
      <c r="AV614" s="560"/>
      <c r="AW614" s="624"/>
      <c r="AX614" s="560"/>
      <c r="AY614" s="560"/>
      <c r="AZ614" s="560"/>
      <c r="BA614" s="624"/>
      <c r="BB614" s="560"/>
      <c r="BC614" s="560"/>
      <c r="BD614" s="560"/>
      <c r="BE614" s="624"/>
      <c r="BF614" s="560"/>
      <c r="BG614" s="560"/>
      <c r="BH614" s="560"/>
      <c r="BI614" s="560"/>
      <c r="BJ614" s="560"/>
      <c r="BK614" s="560"/>
      <c r="BL614" s="560"/>
      <c r="BM614" s="560"/>
      <c r="BN614" s="560"/>
      <c r="BO614" s="686"/>
    </row>
    <row r="615" spans="32:67" ht="20.25" customHeight="1">
      <c r="AF615" s="686"/>
      <c r="AG615" s="560"/>
      <c r="AH615" s="560"/>
      <c r="AI615" s="622"/>
      <c r="AJ615" s="560"/>
      <c r="AK615" s="560"/>
      <c r="AL615" s="560"/>
      <c r="AM615" s="623"/>
      <c r="AN615" s="267"/>
      <c r="AO615" s="623"/>
      <c r="AP615" s="560"/>
      <c r="AQ615" s="560"/>
      <c r="AR615" s="560"/>
      <c r="AS615" s="560"/>
      <c r="AT615" s="560"/>
      <c r="AU615" s="560"/>
      <c r="AV615" s="560"/>
      <c r="AW615" s="624"/>
      <c r="AX615" s="560"/>
      <c r="AY615" s="560"/>
      <c r="AZ615" s="560"/>
      <c r="BA615" s="624"/>
      <c r="BB615" s="560"/>
      <c r="BC615" s="560"/>
      <c r="BD615" s="560"/>
      <c r="BE615" s="624"/>
      <c r="BF615" s="560"/>
      <c r="BG615" s="560"/>
      <c r="BH615" s="560"/>
      <c r="BI615" s="560"/>
      <c r="BJ615" s="560"/>
      <c r="BK615" s="560"/>
      <c r="BL615" s="560"/>
      <c r="BM615" s="560"/>
      <c r="BN615" s="560"/>
      <c r="BO615" s="686"/>
    </row>
    <row r="616" spans="32:67" ht="20.25" customHeight="1">
      <c r="AF616" s="686"/>
      <c r="AG616" s="560"/>
      <c r="AH616" s="560"/>
      <c r="AI616" s="622"/>
      <c r="AJ616" s="560"/>
      <c r="AK616" s="560"/>
      <c r="AL616" s="560"/>
      <c r="AM616" s="623"/>
      <c r="AN616" s="267"/>
      <c r="AO616" s="623"/>
      <c r="AP616" s="560"/>
      <c r="AQ616" s="560"/>
      <c r="AR616" s="560"/>
      <c r="AS616" s="560"/>
      <c r="AT616" s="560"/>
      <c r="AU616" s="560"/>
      <c r="AV616" s="560"/>
      <c r="AW616" s="624"/>
      <c r="AX616" s="560"/>
      <c r="AY616" s="560"/>
      <c r="AZ616" s="560"/>
      <c r="BA616" s="624"/>
      <c r="BB616" s="560"/>
      <c r="BC616" s="560"/>
      <c r="BD616" s="560"/>
      <c r="BE616" s="624"/>
      <c r="BF616" s="560"/>
      <c r="BG616" s="560"/>
      <c r="BH616" s="560"/>
      <c r="BI616" s="560"/>
      <c r="BJ616" s="560"/>
      <c r="BK616" s="560"/>
      <c r="BL616" s="560"/>
      <c r="BM616" s="560"/>
      <c r="BN616" s="560"/>
      <c r="BO616" s="686"/>
    </row>
    <row r="617" spans="32:67" ht="20.25" customHeight="1">
      <c r="AF617" s="686"/>
      <c r="AG617" s="560"/>
      <c r="AH617" s="560"/>
      <c r="AI617" s="622"/>
      <c r="AJ617" s="560"/>
      <c r="AK617" s="560"/>
      <c r="AL617" s="560"/>
      <c r="AM617" s="623"/>
      <c r="AN617" s="267"/>
      <c r="AO617" s="623"/>
      <c r="AP617" s="560"/>
      <c r="AQ617" s="560"/>
      <c r="AR617" s="560"/>
      <c r="AS617" s="560"/>
      <c r="AT617" s="560"/>
      <c r="AU617" s="560"/>
      <c r="AV617" s="560"/>
      <c r="AW617" s="624"/>
      <c r="AX617" s="560"/>
      <c r="AY617" s="560"/>
      <c r="AZ617" s="560"/>
      <c r="BA617" s="624"/>
      <c r="BB617" s="560"/>
      <c r="BC617" s="560"/>
      <c r="BD617" s="560"/>
      <c r="BE617" s="624"/>
      <c r="BF617" s="560"/>
      <c r="BG617" s="560"/>
      <c r="BH617" s="560"/>
      <c r="BI617" s="560"/>
      <c r="BJ617" s="560"/>
      <c r="BK617" s="560"/>
      <c r="BL617" s="560"/>
      <c r="BM617" s="560"/>
      <c r="BN617" s="560"/>
      <c r="BO617" s="686"/>
    </row>
    <row r="618" spans="32:67" ht="20.25" customHeight="1">
      <c r="AF618" s="686"/>
      <c r="AG618" s="560"/>
      <c r="AH618" s="560"/>
      <c r="AI618" s="622"/>
      <c r="AJ618" s="560"/>
      <c r="AK618" s="560"/>
      <c r="AL618" s="560"/>
      <c r="AM618" s="623"/>
      <c r="AN618" s="267"/>
      <c r="AO618" s="623"/>
      <c r="AP618" s="560"/>
      <c r="AQ618" s="560"/>
      <c r="AR618" s="560"/>
      <c r="AS618" s="560"/>
      <c r="AT618" s="560"/>
      <c r="AU618" s="560"/>
      <c r="AV618" s="560"/>
      <c r="AW618" s="624"/>
      <c r="AX618" s="560"/>
      <c r="AY618" s="560"/>
      <c r="AZ618" s="560"/>
      <c r="BA618" s="624"/>
      <c r="BB618" s="560"/>
      <c r="BC618" s="560"/>
      <c r="BD618" s="560"/>
      <c r="BE618" s="624"/>
      <c r="BF618" s="560"/>
      <c r="BG618" s="560"/>
      <c r="BH618" s="560"/>
      <c r="BI618" s="560"/>
      <c r="BJ618" s="560"/>
      <c r="BK618" s="560"/>
      <c r="BL618" s="560"/>
      <c r="BM618" s="560"/>
      <c r="BN618" s="560"/>
      <c r="BO618" s="686"/>
    </row>
    <row r="619" spans="32:67" ht="20.25" customHeight="1">
      <c r="AF619" s="686"/>
      <c r="AG619" s="560"/>
      <c r="AH619" s="560"/>
      <c r="AI619" s="622"/>
      <c r="AJ619" s="560"/>
      <c r="AK619" s="560"/>
      <c r="AL619" s="560"/>
      <c r="AM619" s="623"/>
      <c r="AN619" s="267"/>
      <c r="AO619" s="623"/>
      <c r="AP619" s="560"/>
      <c r="AQ619" s="560"/>
      <c r="AR619" s="560"/>
      <c r="AS619" s="560"/>
      <c r="AT619" s="560"/>
      <c r="AU619" s="560"/>
      <c r="AV619" s="560"/>
      <c r="AW619" s="624"/>
      <c r="AX619" s="560"/>
      <c r="AY619" s="560"/>
      <c r="AZ619" s="560"/>
      <c r="BA619" s="624"/>
      <c r="BB619" s="560"/>
      <c r="BC619" s="560"/>
      <c r="BD619" s="560"/>
      <c r="BE619" s="624"/>
      <c r="BF619" s="560"/>
      <c r="BG619" s="560"/>
      <c r="BH619" s="560"/>
      <c r="BI619" s="560"/>
      <c r="BJ619" s="560"/>
      <c r="BK619" s="560"/>
      <c r="BL619" s="560"/>
      <c r="BM619" s="560"/>
      <c r="BN619" s="560"/>
      <c r="BO619" s="686"/>
    </row>
    <row r="620" spans="32:67" ht="20.25" customHeight="1">
      <c r="AF620" s="686"/>
      <c r="AG620" s="560"/>
      <c r="AH620" s="560"/>
      <c r="AI620" s="622"/>
      <c r="AJ620" s="560"/>
      <c r="AK620" s="560"/>
      <c r="AL620" s="560"/>
      <c r="AM620" s="623"/>
      <c r="AN620" s="267"/>
      <c r="AO620" s="623"/>
      <c r="AP620" s="560"/>
      <c r="AQ620" s="560"/>
      <c r="AR620" s="560"/>
      <c r="AS620" s="560"/>
      <c r="AT620" s="560"/>
      <c r="AU620" s="560"/>
      <c r="AV620" s="560"/>
      <c r="AW620" s="624"/>
      <c r="AX620" s="560"/>
      <c r="AY620" s="560"/>
      <c r="AZ620" s="560"/>
      <c r="BA620" s="624"/>
      <c r="BB620" s="560"/>
      <c r="BC620" s="560"/>
      <c r="BD620" s="560"/>
      <c r="BE620" s="624"/>
      <c r="BF620" s="560"/>
      <c r="BG620" s="560"/>
      <c r="BH620" s="560"/>
      <c r="BI620" s="560"/>
      <c r="BJ620" s="560"/>
      <c r="BK620" s="560"/>
      <c r="BL620" s="560"/>
      <c r="BM620" s="560"/>
      <c r="BN620" s="560"/>
      <c r="BO620" s="686"/>
    </row>
    <row r="621" spans="32:67" ht="20.25" customHeight="1">
      <c r="AF621" s="686"/>
      <c r="AG621" s="560"/>
      <c r="AH621" s="560"/>
      <c r="AI621" s="622"/>
      <c r="AJ621" s="560"/>
      <c r="AK621" s="560"/>
      <c r="AL621" s="560"/>
      <c r="AM621" s="623"/>
      <c r="AN621" s="267"/>
      <c r="AO621" s="623"/>
      <c r="AP621" s="560"/>
      <c r="AQ621" s="560"/>
      <c r="AR621" s="560"/>
      <c r="AS621" s="560"/>
      <c r="AT621" s="560"/>
      <c r="AU621" s="560"/>
      <c r="AV621" s="560"/>
      <c r="AW621" s="624"/>
      <c r="AX621" s="560"/>
      <c r="AY621" s="560"/>
      <c r="AZ621" s="560"/>
      <c r="BA621" s="624"/>
      <c r="BB621" s="560"/>
      <c r="BC621" s="560"/>
      <c r="BD621" s="560"/>
      <c r="BE621" s="624"/>
      <c r="BF621" s="560"/>
      <c r="BG621" s="560"/>
      <c r="BH621" s="560"/>
      <c r="BI621" s="560"/>
      <c r="BJ621" s="560"/>
      <c r="BK621" s="560"/>
      <c r="BL621" s="560"/>
      <c r="BM621" s="560"/>
      <c r="BN621" s="560"/>
      <c r="BO621" s="686"/>
    </row>
    <row r="622" spans="32:67" ht="20.25" customHeight="1">
      <c r="AF622" s="686"/>
      <c r="AG622" s="560"/>
      <c r="AH622" s="560"/>
      <c r="AI622" s="622"/>
      <c r="AJ622" s="560"/>
      <c r="AK622" s="560"/>
      <c r="AL622" s="560"/>
      <c r="AM622" s="623"/>
      <c r="AN622" s="267"/>
      <c r="AO622" s="623"/>
      <c r="AP622" s="560"/>
      <c r="AQ622" s="560"/>
      <c r="AR622" s="560"/>
      <c r="AS622" s="560"/>
      <c r="AT622" s="560"/>
      <c r="AU622" s="560"/>
      <c r="AV622" s="560"/>
      <c r="AW622" s="624"/>
      <c r="AX622" s="560"/>
      <c r="AY622" s="560"/>
      <c r="AZ622" s="560"/>
      <c r="BA622" s="624"/>
      <c r="BB622" s="560"/>
      <c r="BC622" s="560"/>
      <c r="BD622" s="560"/>
      <c r="BE622" s="624"/>
      <c r="BF622" s="560"/>
      <c r="BG622" s="560"/>
      <c r="BH622" s="560"/>
      <c r="BI622" s="560"/>
      <c r="BJ622" s="560"/>
      <c r="BK622" s="560"/>
      <c r="BL622" s="560"/>
      <c r="BM622" s="560"/>
      <c r="BN622" s="560"/>
      <c r="BO622" s="686"/>
    </row>
    <row r="623" spans="32:67" ht="20.25" customHeight="1">
      <c r="AF623" s="686"/>
      <c r="AG623" s="560"/>
      <c r="AH623" s="560"/>
      <c r="AI623" s="622"/>
      <c r="AJ623" s="560"/>
      <c r="AK623" s="560"/>
      <c r="AL623" s="560"/>
      <c r="AM623" s="623"/>
      <c r="AN623" s="267"/>
      <c r="AO623" s="623"/>
      <c r="AP623" s="560"/>
      <c r="AQ623" s="560"/>
      <c r="AR623" s="560"/>
      <c r="AS623" s="560"/>
      <c r="AT623" s="560"/>
      <c r="AU623" s="560"/>
      <c r="AV623" s="560"/>
      <c r="AW623" s="624"/>
      <c r="AX623" s="560"/>
      <c r="AY623" s="560"/>
      <c r="AZ623" s="560"/>
      <c r="BA623" s="624"/>
      <c r="BB623" s="560"/>
      <c r="BC623" s="560"/>
      <c r="BD623" s="560"/>
      <c r="BE623" s="624"/>
      <c r="BF623" s="560"/>
      <c r="BG623" s="560"/>
      <c r="BH623" s="560"/>
      <c r="BI623" s="560"/>
      <c r="BJ623" s="560"/>
      <c r="BK623" s="560"/>
      <c r="BL623" s="560"/>
      <c r="BM623" s="560"/>
      <c r="BN623" s="560"/>
      <c r="BO623" s="686"/>
    </row>
    <row r="624" spans="32:67" ht="20.25" customHeight="1">
      <c r="AF624" s="686"/>
      <c r="AG624" s="560"/>
      <c r="AH624" s="560"/>
      <c r="AI624" s="622"/>
      <c r="AJ624" s="560"/>
      <c r="AK624" s="560"/>
      <c r="AL624" s="560"/>
      <c r="AM624" s="623"/>
      <c r="AN624" s="267"/>
      <c r="AO624" s="623"/>
      <c r="AP624" s="560"/>
      <c r="AQ624" s="560"/>
      <c r="AR624" s="560"/>
      <c r="AS624" s="560"/>
      <c r="AT624" s="560"/>
      <c r="AU624" s="560"/>
      <c r="AV624" s="560"/>
      <c r="AW624" s="624"/>
      <c r="AX624" s="560"/>
      <c r="AY624" s="560"/>
      <c r="AZ624" s="560"/>
      <c r="BA624" s="624"/>
      <c r="BB624" s="560"/>
      <c r="BC624" s="560"/>
      <c r="BD624" s="560"/>
      <c r="BE624" s="624"/>
      <c r="BF624" s="560"/>
      <c r="BG624" s="560"/>
      <c r="BH624" s="560"/>
      <c r="BI624" s="560"/>
      <c r="BJ624" s="560"/>
      <c r="BK624" s="560"/>
      <c r="BL624" s="560"/>
      <c r="BM624" s="560"/>
      <c r="BN624" s="560"/>
      <c r="BO624" s="686"/>
    </row>
    <row r="625" spans="32:67" ht="20.25" customHeight="1">
      <c r="AF625" s="686"/>
      <c r="AG625" s="560"/>
      <c r="AH625" s="560"/>
      <c r="AI625" s="622"/>
      <c r="AJ625" s="560"/>
      <c r="AK625" s="560"/>
      <c r="AL625" s="560"/>
      <c r="AM625" s="623"/>
      <c r="AN625" s="267"/>
      <c r="AO625" s="623"/>
      <c r="AP625" s="560"/>
      <c r="AQ625" s="560"/>
      <c r="AR625" s="560"/>
      <c r="AS625" s="560"/>
      <c r="AT625" s="560"/>
      <c r="AU625" s="560"/>
      <c r="AV625" s="560"/>
      <c r="AW625" s="624"/>
      <c r="AX625" s="560"/>
      <c r="AY625" s="560"/>
      <c r="AZ625" s="560"/>
      <c r="BA625" s="624"/>
      <c r="BB625" s="560"/>
      <c r="BC625" s="560"/>
      <c r="BD625" s="560"/>
      <c r="BE625" s="624"/>
      <c r="BF625" s="560"/>
      <c r="BG625" s="560"/>
      <c r="BH625" s="560"/>
      <c r="BI625" s="560"/>
      <c r="BJ625" s="560"/>
      <c r="BK625" s="560"/>
      <c r="BL625" s="560"/>
      <c r="BM625" s="560"/>
      <c r="BN625" s="560"/>
      <c r="BO625" s="686"/>
    </row>
    <row r="626" spans="32:67" ht="20.25" customHeight="1">
      <c r="AF626" s="686"/>
      <c r="AG626" s="560"/>
      <c r="AH626" s="560"/>
      <c r="AI626" s="622"/>
      <c r="AJ626" s="560"/>
      <c r="AK626" s="560"/>
      <c r="AL626" s="560"/>
      <c r="AM626" s="623"/>
      <c r="AN626" s="267"/>
      <c r="AO626" s="623"/>
      <c r="AP626" s="560"/>
      <c r="AQ626" s="560"/>
      <c r="AR626" s="560"/>
      <c r="AS626" s="560"/>
      <c r="AT626" s="560"/>
      <c r="AU626" s="560"/>
      <c r="AV626" s="560"/>
      <c r="AW626" s="624"/>
      <c r="AX626" s="560"/>
      <c r="AY626" s="560"/>
      <c r="AZ626" s="560"/>
      <c r="BA626" s="624"/>
      <c r="BB626" s="560"/>
      <c r="BC626" s="560"/>
      <c r="BD626" s="560"/>
      <c r="BE626" s="624"/>
      <c r="BF626" s="560"/>
      <c r="BG626" s="560"/>
      <c r="BH626" s="560"/>
      <c r="BI626" s="560"/>
      <c r="BJ626" s="560"/>
      <c r="BK626" s="560"/>
      <c r="BL626" s="560"/>
      <c r="BM626" s="560"/>
      <c r="BN626" s="560"/>
      <c r="BO626" s="686"/>
    </row>
    <row r="627" spans="32:67" ht="20.25" customHeight="1">
      <c r="AF627" s="686"/>
      <c r="AG627" s="560"/>
      <c r="AH627" s="560"/>
      <c r="AI627" s="622"/>
      <c r="AJ627" s="560"/>
      <c r="AK627" s="560"/>
      <c r="AL627" s="560"/>
      <c r="AM627" s="623"/>
      <c r="AN627" s="267"/>
      <c r="AO627" s="623"/>
      <c r="AP627" s="560"/>
      <c r="AQ627" s="560"/>
      <c r="AR627" s="560"/>
      <c r="AS627" s="560"/>
      <c r="AT627" s="560"/>
      <c r="AU627" s="560"/>
      <c r="AV627" s="560"/>
      <c r="AW627" s="624"/>
      <c r="AX627" s="560"/>
      <c r="AY627" s="560"/>
      <c r="AZ627" s="560"/>
      <c r="BA627" s="624"/>
      <c r="BB627" s="560"/>
      <c r="BC627" s="560"/>
      <c r="BD627" s="560"/>
      <c r="BE627" s="624"/>
      <c r="BF627" s="560"/>
      <c r="BG627" s="560"/>
      <c r="BH627" s="560"/>
      <c r="BI627" s="560"/>
      <c r="BJ627" s="560"/>
      <c r="BK627" s="560"/>
      <c r="BL627" s="560"/>
      <c r="BM627" s="560"/>
      <c r="BN627" s="560"/>
      <c r="BO627" s="686"/>
    </row>
    <row r="628" spans="32:67" ht="20.25" customHeight="1">
      <c r="AF628" s="686"/>
      <c r="AG628" s="560"/>
      <c r="AH628" s="560"/>
      <c r="AI628" s="622"/>
      <c r="AJ628" s="560"/>
      <c r="AK628" s="560"/>
      <c r="AL628" s="560"/>
      <c r="AM628" s="623"/>
      <c r="AN628" s="267"/>
      <c r="AO628" s="623"/>
      <c r="AP628" s="560"/>
      <c r="AQ628" s="560"/>
      <c r="AR628" s="560"/>
      <c r="AS628" s="560"/>
      <c r="AT628" s="560"/>
      <c r="AU628" s="560"/>
      <c r="AV628" s="560"/>
      <c r="AW628" s="624"/>
      <c r="AX628" s="560"/>
      <c r="AY628" s="560"/>
      <c r="AZ628" s="560"/>
      <c r="BA628" s="624"/>
      <c r="BB628" s="560"/>
      <c r="BC628" s="560"/>
      <c r="BD628" s="560"/>
      <c r="BE628" s="624"/>
      <c r="BF628" s="560"/>
      <c r="BG628" s="560"/>
      <c r="BH628" s="560"/>
      <c r="BI628" s="560"/>
      <c r="BJ628" s="560"/>
      <c r="BK628" s="560"/>
      <c r="BL628" s="560"/>
      <c r="BM628" s="560"/>
      <c r="BN628" s="560"/>
      <c r="BO628" s="686"/>
    </row>
    <row r="629" spans="32:67" ht="20.25" customHeight="1">
      <c r="AF629" s="686"/>
      <c r="AG629" s="560"/>
      <c r="AH629" s="560"/>
      <c r="AI629" s="622"/>
      <c r="AJ629" s="560"/>
      <c r="AK629" s="560"/>
      <c r="AL629" s="560"/>
      <c r="AM629" s="623"/>
      <c r="AN629" s="267"/>
      <c r="AO629" s="623"/>
      <c r="AP629" s="560"/>
      <c r="AQ629" s="560"/>
      <c r="AR629" s="560"/>
      <c r="AS629" s="560"/>
      <c r="AT629" s="560"/>
      <c r="AU629" s="560"/>
      <c r="AV629" s="560"/>
      <c r="AW629" s="624"/>
      <c r="AX629" s="560"/>
      <c r="AY629" s="560"/>
      <c r="AZ629" s="560"/>
      <c r="BA629" s="624"/>
      <c r="BB629" s="560"/>
      <c r="BC629" s="560"/>
      <c r="BD629" s="560"/>
      <c r="BE629" s="624"/>
      <c r="BF629" s="560"/>
      <c r="BG629" s="560"/>
      <c r="BH629" s="560"/>
      <c r="BI629" s="560"/>
      <c r="BJ629" s="560"/>
      <c r="BK629" s="560"/>
      <c r="BL629" s="560"/>
      <c r="BM629" s="560"/>
      <c r="BN629" s="560"/>
      <c r="BO629" s="686"/>
    </row>
    <row r="630" spans="32:67" ht="20.25" customHeight="1">
      <c r="AF630" s="686"/>
      <c r="AG630" s="560"/>
      <c r="AH630" s="560"/>
      <c r="AI630" s="622"/>
      <c r="AJ630" s="560"/>
      <c r="AK630" s="560"/>
      <c r="AL630" s="560"/>
      <c r="AM630" s="623"/>
      <c r="AN630" s="267"/>
      <c r="AO630" s="623"/>
      <c r="AP630" s="560"/>
      <c r="AQ630" s="560"/>
      <c r="AR630" s="560"/>
      <c r="AS630" s="560"/>
      <c r="AT630" s="560"/>
      <c r="AU630" s="560"/>
      <c r="AV630" s="560"/>
      <c r="AW630" s="624"/>
      <c r="AX630" s="560"/>
      <c r="AY630" s="560"/>
      <c r="AZ630" s="560"/>
      <c r="BA630" s="624"/>
      <c r="BB630" s="560"/>
      <c r="BC630" s="560"/>
      <c r="BD630" s="560"/>
      <c r="BE630" s="624"/>
      <c r="BF630" s="560"/>
      <c r="BG630" s="560"/>
      <c r="BH630" s="560"/>
      <c r="BI630" s="560"/>
      <c r="BJ630" s="560"/>
      <c r="BK630" s="560"/>
      <c r="BL630" s="560"/>
      <c r="BM630" s="560"/>
      <c r="BN630" s="560"/>
      <c r="BO630" s="686"/>
    </row>
    <row r="631" spans="32:67" ht="20.25" customHeight="1">
      <c r="AF631" s="686"/>
      <c r="AG631" s="560"/>
      <c r="AH631" s="560"/>
      <c r="AI631" s="622"/>
      <c r="AJ631" s="560"/>
      <c r="AK631" s="560"/>
      <c r="AL631" s="560"/>
      <c r="AM631" s="623"/>
      <c r="AN631" s="267"/>
      <c r="AO631" s="623"/>
      <c r="AP631" s="560"/>
      <c r="AQ631" s="560"/>
      <c r="AR631" s="560"/>
      <c r="AS631" s="560"/>
      <c r="AT631" s="560"/>
      <c r="AU631" s="560"/>
      <c r="AV631" s="560"/>
      <c r="AW631" s="624"/>
      <c r="AX631" s="560"/>
      <c r="AY631" s="560"/>
      <c r="AZ631" s="560"/>
      <c r="BA631" s="624"/>
      <c r="BB631" s="560"/>
      <c r="BC631" s="560"/>
      <c r="BD631" s="560"/>
      <c r="BE631" s="624"/>
      <c r="BF631" s="560"/>
      <c r="BG631" s="560"/>
      <c r="BH631" s="560"/>
      <c r="BI631" s="560"/>
      <c r="BJ631" s="560"/>
      <c r="BK631" s="560"/>
      <c r="BL631" s="560"/>
      <c r="BM631" s="560"/>
      <c r="BN631" s="560"/>
      <c r="BO631" s="686"/>
    </row>
    <row r="632" spans="32:67" ht="20.25" customHeight="1">
      <c r="AF632" s="686"/>
      <c r="AG632" s="560"/>
      <c r="AH632" s="560"/>
      <c r="AI632" s="622"/>
      <c r="AJ632" s="560"/>
      <c r="AK632" s="560"/>
      <c r="AL632" s="560"/>
      <c r="AM632" s="623"/>
      <c r="AN632" s="267"/>
      <c r="AO632" s="623"/>
      <c r="AP632" s="560"/>
      <c r="AQ632" s="560"/>
      <c r="AR632" s="560"/>
      <c r="AS632" s="560"/>
      <c r="AT632" s="560"/>
      <c r="AU632" s="560"/>
      <c r="AV632" s="560"/>
      <c r="AW632" s="624"/>
      <c r="AX632" s="560"/>
      <c r="AY632" s="560"/>
      <c r="AZ632" s="560"/>
      <c r="BA632" s="624"/>
      <c r="BB632" s="560"/>
      <c r="BC632" s="560"/>
      <c r="BD632" s="560"/>
      <c r="BE632" s="624"/>
      <c r="BF632" s="560"/>
      <c r="BG632" s="560"/>
      <c r="BH632" s="560"/>
      <c r="BI632" s="560"/>
      <c r="BJ632" s="560"/>
      <c r="BK632" s="560"/>
      <c r="BL632" s="560"/>
      <c r="BM632" s="560"/>
      <c r="BN632" s="560"/>
      <c r="BO632" s="686"/>
    </row>
    <row r="633" spans="32:67" ht="20.25" customHeight="1">
      <c r="AF633" s="686"/>
      <c r="AG633" s="560"/>
      <c r="AH633" s="560"/>
      <c r="AI633" s="622"/>
      <c r="AJ633" s="560"/>
      <c r="AK633" s="560"/>
      <c r="AL633" s="560"/>
      <c r="AM633" s="623"/>
      <c r="AN633" s="267"/>
      <c r="AO633" s="623"/>
      <c r="AP633" s="560"/>
      <c r="AQ633" s="560"/>
      <c r="AR633" s="560"/>
      <c r="AS633" s="560"/>
      <c r="AT633" s="560"/>
      <c r="AU633" s="560"/>
      <c r="AV633" s="560"/>
      <c r="AW633" s="624"/>
      <c r="AX633" s="560"/>
      <c r="AY633" s="560"/>
      <c r="AZ633" s="560"/>
      <c r="BA633" s="624"/>
      <c r="BB633" s="560"/>
      <c r="BC633" s="560"/>
      <c r="BD633" s="560"/>
      <c r="BE633" s="624"/>
      <c r="BF633" s="560"/>
      <c r="BG633" s="560"/>
      <c r="BH633" s="560"/>
      <c r="BI633" s="560"/>
      <c r="BJ633" s="560"/>
      <c r="BK633" s="560"/>
      <c r="BL633" s="560"/>
      <c r="BM633" s="560"/>
      <c r="BN633" s="560"/>
      <c r="BO633" s="686"/>
    </row>
    <row r="634" spans="32:67" ht="20.25" customHeight="1">
      <c r="AF634" s="686"/>
      <c r="AG634" s="560"/>
      <c r="AH634" s="560"/>
      <c r="AI634" s="622"/>
      <c r="AJ634" s="560"/>
      <c r="AK634" s="560"/>
      <c r="AL634" s="560"/>
      <c r="AM634" s="623"/>
      <c r="AN634" s="267"/>
      <c r="AO634" s="623"/>
      <c r="AP634" s="560"/>
      <c r="AQ634" s="560"/>
      <c r="AR634" s="560"/>
      <c r="AS634" s="560"/>
      <c r="AT634" s="560"/>
      <c r="AU634" s="560"/>
      <c r="AV634" s="560"/>
      <c r="AW634" s="624"/>
      <c r="AX634" s="560"/>
      <c r="AY634" s="560"/>
      <c r="AZ634" s="560"/>
      <c r="BA634" s="624"/>
      <c r="BB634" s="560"/>
      <c r="BC634" s="560"/>
      <c r="BD634" s="560"/>
      <c r="BE634" s="624"/>
      <c r="BF634" s="560"/>
      <c r="BG634" s="560"/>
      <c r="BH634" s="560"/>
      <c r="BI634" s="560"/>
      <c r="BJ634" s="560"/>
      <c r="BK634" s="560"/>
      <c r="BL634" s="560"/>
      <c r="BM634" s="560"/>
      <c r="BN634" s="560"/>
      <c r="BO634" s="686"/>
    </row>
    <row r="635" spans="32:67" ht="20.25" customHeight="1">
      <c r="AF635" s="686"/>
      <c r="AG635" s="560"/>
      <c r="AH635" s="560"/>
      <c r="AI635" s="622"/>
      <c r="AJ635" s="560"/>
      <c r="AK635" s="560"/>
      <c r="AL635" s="560"/>
      <c r="AM635" s="623"/>
      <c r="AN635" s="267"/>
      <c r="AO635" s="623"/>
      <c r="AP635" s="560"/>
      <c r="AQ635" s="560"/>
      <c r="AR635" s="560"/>
      <c r="AS635" s="560"/>
      <c r="AT635" s="560"/>
      <c r="AU635" s="560"/>
      <c r="AV635" s="560"/>
      <c r="AW635" s="624"/>
      <c r="AX635" s="560"/>
      <c r="AY635" s="560"/>
      <c r="AZ635" s="560"/>
      <c r="BA635" s="624"/>
      <c r="BB635" s="560"/>
      <c r="BC635" s="560"/>
      <c r="BD635" s="560"/>
      <c r="BE635" s="624"/>
      <c r="BF635" s="560"/>
      <c r="BG635" s="560"/>
      <c r="BH635" s="560"/>
      <c r="BI635" s="560"/>
      <c r="BJ635" s="560"/>
      <c r="BK635" s="560"/>
      <c r="BL635" s="560"/>
      <c r="BM635" s="560"/>
      <c r="BN635" s="560"/>
      <c r="BO635" s="686"/>
    </row>
    <row r="636" spans="32:67" ht="20.25" customHeight="1">
      <c r="AF636" s="686"/>
      <c r="AG636" s="560"/>
      <c r="AH636" s="560"/>
      <c r="AI636" s="622"/>
      <c r="AJ636" s="560"/>
      <c r="AK636" s="560"/>
      <c r="AL636" s="560"/>
      <c r="AM636" s="623"/>
      <c r="AN636" s="267"/>
      <c r="AO636" s="623"/>
      <c r="AP636" s="560"/>
      <c r="AQ636" s="560"/>
      <c r="AR636" s="560"/>
      <c r="AS636" s="560"/>
      <c r="AT636" s="560"/>
      <c r="AU636" s="560"/>
      <c r="AV636" s="560"/>
      <c r="AW636" s="624"/>
      <c r="AX636" s="560"/>
      <c r="AY636" s="560"/>
      <c r="AZ636" s="560"/>
      <c r="BA636" s="624"/>
      <c r="BB636" s="560"/>
      <c r="BC636" s="560"/>
      <c r="BD636" s="560"/>
      <c r="BE636" s="624"/>
      <c r="BF636" s="560"/>
      <c r="BG636" s="560"/>
      <c r="BH636" s="560"/>
      <c r="BI636" s="560"/>
      <c r="BJ636" s="560"/>
      <c r="BK636" s="560"/>
      <c r="BL636" s="560"/>
      <c r="BM636" s="560"/>
      <c r="BN636" s="560"/>
      <c r="BO636" s="686"/>
    </row>
    <row r="637" spans="32:67" ht="20.25" customHeight="1">
      <c r="AF637" s="686"/>
      <c r="AG637" s="560"/>
      <c r="AH637" s="560"/>
      <c r="AI637" s="622"/>
      <c r="AJ637" s="560"/>
      <c r="AK637" s="560"/>
      <c r="AL637" s="560"/>
      <c r="AM637" s="623"/>
      <c r="AN637" s="267"/>
      <c r="AO637" s="623"/>
      <c r="AP637" s="560"/>
      <c r="AQ637" s="560"/>
      <c r="AR637" s="560"/>
      <c r="AS637" s="560"/>
      <c r="AT637" s="560"/>
      <c r="AU637" s="560"/>
      <c r="AV637" s="560"/>
      <c r="AW637" s="624"/>
      <c r="AX637" s="560"/>
      <c r="AY637" s="560"/>
      <c r="AZ637" s="560"/>
      <c r="BA637" s="624"/>
      <c r="BB637" s="560"/>
      <c r="BC637" s="560"/>
      <c r="BD637" s="560"/>
      <c r="BE637" s="624"/>
      <c r="BF637" s="560"/>
      <c r="BG637" s="560"/>
      <c r="BH637" s="560"/>
      <c r="BI637" s="560"/>
      <c r="BJ637" s="560"/>
      <c r="BK637" s="560"/>
      <c r="BL637" s="560"/>
      <c r="BM637" s="560"/>
      <c r="BN637" s="560"/>
      <c r="BO637" s="686"/>
    </row>
    <row r="638" spans="32:67" ht="20.25" customHeight="1">
      <c r="AF638" s="686"/>
      <c r="AG638" s="560"/>
      <c r="AH638" s="560"/>
      <c r="AI638" s="622"/>
      <c r="AJ638" s="560"/>
      <c r="AK638" s="560"/>
      <c r="AL638" s="560"/>
      <c r="AM638" s="623"/>
      <c r="AN638" s="267"/>
      <c r="AO638" s="623"/>
      <c r="AP638" s="560"/>
      <c r="AQ638" s="560"/>
      <c r="AR638" s="560"/>
      <c r="AS638" s="560"/>
      <c r="AT638" s="560"/>
      <c r="AU638" s="560"/>
      <c r="AV638" s="560"/>
      <c r="AW638" s="624"/>
      <c r="AX638" s="560"/>
      <c r="AY638" s="560"/>
      <c r="AZ638" s="560"/>
      <c r="BA638" s="624"/>
      <c r="BB638" s="560"/>
      <c r="BC638" s="560"/>
      <c r="BD638" s="560"/>
      <c r="BE638" s="624"/>
      <c r="BF638" s="560"/>
      <c r="BG638" s="560"/>
      <c r="BH638" s="560"/>
      <c r="BI638" s="560"/>
      <c r="BJ638" s="560"/>
      <c r="BK638" s="560"/>
      <c r="BL638" s="560"/>
      <c r="BM638" s="560"/>
      <c r="BN638" s="560"/>
      <c r="BO638" s="686"/>
    </row>
    <row r="639" spans="32:67" ht="20.25" customHeight="1">
      <c r="AF639" s="686"/>
      <c r="AG639" s="560"/>
      <c r="AH639" s="560"/>
      <c r="AI639" s="622"/>
      <c r="AJ639" s="560"/>
      <c r="AK639" s="560"/>
      <c r="AL639" s="560"/>
      <c r="AM639" s="623"/>
      <c r="AN639" s="267"/>
      <c r="AO639" s="623"/>
      <c r="AP639" s="560"/>
      <c r="AQ639" s="560"/>
      <c r="AR639" s="560"/>
      <c r="AS639" s="560"/>
      <c r="AT639" s="560"/>
      <c r="AU639" s="560"/>
      <c r="AV639" s="560"/>
      <c r="AW639" s="624"/>
      <c r="AX639" s="560"/>
      <c r="AY639" s="560"/>
      <c r="AZ639" s="560"/>
      <c r="BA639" s="624"/>
      <c r="BB639" s="560"/>
      <c r="BC639" s="560"/>
      <c r="BD639" s="560"/>
      <c r="BE639" s="624"/>
      <c r="BF639" s="560"/>
      <c r="BG639" s="560"/>
      <c r="BH639" s="560"/>
      <c r="BI639" s="560"/>
      <c r="BJ639" s="560"/>
      <c r="BK639" s="560"/>
      <c r="BL639" s="560"/>
      <c r="BM639" s="560"/>
      <c r="BN639" s="560"/>
      <c r="BO639" s="686"/>
    </row>
    <row r="640" spans="32:67" ht="20.25" customHeight="1">
      <c r="AF640" s="686"/>
      <c r="AG640" s="560"/>
      <c r="AH640" s="560"/>
      <c r="AI640" s="622"/>
      <c r="AJ640" s="560"/>
      <c r="AK640" s="560"/>
      <c r="AL640" s="560"/>
      <c r="AM640" s="623"/>
      <c r="AN640" s="267"/>
      <c r="AO640" s="623"/>
      <c r="AP640" s="560"/>
      <c r="AQ640" s="560"/>
      <c r="AR640" s="560"/>
      <c r="AS640" s="560"/>
      <c r="AT640" s="560"/>
      <c r="AU640" s="560"/>
      <c r="AV640" s="560"/>
      <c r="AW640" s="624"/>
      <c r="AX640" s="560"/>
      <c r="AY640" s="560"/>
      <c r="AZ640" s="560"/>
      <c r="BA640" s="624"/>
      <c r="BB640" s="560"/>
      <c r="BC640" s="560"/>
      <c r="BD640" s="560"/>
      <c r="BE640" s="624"/>
      <c r="BF640" s="560"/>
      <c r="BG640" s="560"/>
      <c r="BH640" s="560"/>
      <c r="BI640" s="560"/>
      <c r="BJ640" s="560"/>
      <c r="BK640" s="560"/>
      <c r="BL640" s="560"/>
      <c r="BM640" s="560"/>
      <c r="BN640" s="560"/>
      <c r="BO640" s="686"/>
    </row>
    <row r="641" spans="32:67" ht="20.25" customHeight="1">
      <c r="AF641" s="686"/>
      <c r="AG641" s="560"/>
      <c r="AH641" s="560"/>
      <c r="AI641" s="622"/>
      <c r="AJ641" s="560"/>
      <c r="AK641" s="560"/>
      <c r="AL641" s="560"/>
      <c r="AM641" s="623"/>
      <c r="AN641" s="267"/>
      <c r="AO641" s="623"/>
      <c r="AP641" s="560"/>
      <c r="AQ641" s="560"/>
      <c r="AR641" s="560"/>
      <c r="AS641" s="560"/>
      <c r="AT641" s="560"/>
      <c r="AU641" s="560"/>
      <c r="AV641" s="560"/>
      <c r="AW641" s="624"/>
      <c r="AX641" s="560"/>
      <c r="AY641" s="560"/>
      <c r="AZ641" s="560"/>
      <c r="BA641" s="624"/>
      <c r="BB641" s="560"/>
      <c r="BC641" s="560"/>
      <c r="BD641" s="560"/>
      <c r="BE641" s="624"/>
      <c r="BF641" s="560"/>
      <c r="BG641" s="560"/>
      <c r="BH641" s="560"/>
      <c r="BI641" s="560"/>
      <c r="BJ641" s="560"/>
      <c r="BK641" s="560"/>
      <c r="BL641" s="560"/>
      <c r="BM641" s="560"/>
      <c r="BN641" s="560"/>
      <c r="BO641" s="686"/>
    </row>
    <row r="642" spans="32:67" ht="20.25" customHeight="1">
      <c r="AF642" s="686"/>
      <c r="AG642" s="560"/>
      <c r="AH642" s="560"/>
      <c r="AI642" s="622"/>
      <c r="AJ642" s="560"/>
      <c r="AK642" s="560"/>
      <c r="AL642" s="560"/>
      <c r="AM642" s="623"/>
      <c r="AN642" s="267"/>
      <c r="AO642" s="623"/>
      <c r="AP642" s="560"/>
      <c r="AQ642" s="560"/>
      <c r="AR642" s="560"/>
      <c r="AS642" s="560"/>
      <c r="AT642" s="560"/>
      <c r="AU642" s="560"/>
      <c r="AV642" s="560"/>
      <c r="AW642" s="624"/>
      <c r="AX642" s="560"/>
      <c r="AY642" s="560"/>
      <c r="AZ642" s="560"/>
      <c r="BA642" s="624"/>
      <c r="BB642" s="560"/>
      <c r="BC642" s="560"/>
      <c r="BD642" s="560"/>
      <c r="BE642" s="624"/>
      <c r="BF642" s="560"/>
      <c r="BG642" s="560"/>
      <c r="BH642" s="560"/>
      <c r="BI642" s="560"/>
      <c r="BJ642" s="560"/>
      <c r="BK642" s="560"/>
      <c r="BL642" s="560"/>
      <c r="BM642" s="560"/>
      <c r="BN642" s="560"/>
      <c r="BO642" s="686"/>
    </row>
    <row r="643" spans="32:67" ht="20.25" customHeight="1">
      <c r="AF643" s="686"/>
      <c r="AG643" s="560"/>
      <c r="AH643" s="560"/>
      <c r="AI643" s="622"/>
      <c r="AJ643" s="560"/>
      <c r="AK643" s="560"/>
      <c r="AL643" s="560"/>
      <c r="AM643" s="623"/>
      <c r="AN643" s="267"/>
      <c r="AO643" s="623"/>
      <c r="AP643" s="560"/>
      <c r="AQ643" s="560"/>
      <c r="AR643" s="560"/>
      <c r="AS643" s="560"/>
      <c r="AT643" s="560"/>
      <c r="AU643" s="560"/>
      <c r="AV643" s="560"/>
      <c r="AW643" s="624"/>
      <c r="AX643" s="560"/>
      <c r="AY643" s="560"/>
      <c r="AZ643" s="560"/>
      <c r="BA643" s="624"/>
      <c r="BB643" s="560"/>
      <c r="BC643" s="560"/>
      <c r="BD643" s="560"/>
      <c r="BE643" s="624"/>
      <c r="BF643" s="560"/>
      <c r="BG643" s="560"/>
      <c r="BH643" s="560"/>
      <c r="BI643" s="560"/>
      <c r="BJ643" s="560"/>
      <c r="BK643" s="560"/>
      <c r="BL643" s="560"/>
      <c r="BM643" s="560"/>
      <c r="BN643" s="560"/>
      <c r="BO643" s="686"/>
    </row>
    <row r="644" spans="32:67" ht="20.25" customHeight="1">
      <c r="AF644" s="686"/>
      <c r="AG644" s="560"/>
      <c r="AH644" s="560"/>
      <c r="AI644" s="622"/>
      <c r="AJ644" s="560"/>
      <c r="AK644" s="560"/>
      <c r="AL644" s="560"/>
      <c r="AM644" s="623"/>
      <c r="AN644" s="267"/>
      <c r="AO644" s="623"/>
      <c r="AP644" s="560"/>
      <c r="AQ644" s="560"/>
      <c r="AR644" s="560"/>
      <c r="AS644" s="560"/>
      <c r="AT644" s="560"/>
      <c r="AU644" s="560"/>
      <c r="AV644" s="560"/>
      <c r="AW644" s="624"/>
      <c r="AX644" s="560"/>
      <c r="AY644" s="560"/>
      <c r="AZ644" s="560"/>
      <c r="BA644" s="624"/>
      <c r="BB644" s="560"/>
      <c r="BC644" s="560"/>
      <c r="BD644" s="560"/>
      <c r="BE644" s="624"/>
      <c r="BF644" s="560"/>
      <c r="BG644" s="560"/>
      <c r="BH644" s="560"/>
      <c r="BI644" s="560"/>
      <c r="BJ644" s="560"/>
      <c r="BK644" s="560"/>
      <c r="BL644" s="560"/>
      <c r="BM644" s="560"/>
      <c r="BN644" s="560"/>
      <c r="BO644" s="686"/>
    </row>
    <row r="645" spans="32:67" ht="20.25" customHeight="1">
      <c r="AF645" s="686"/>
      <c r="AG645" s="560"/>
      <c r="AH645" s="560"/>
      <c r="AI645" s="622"/>
      <c r="AJ645" s="560"/>
      <c r="AK645" s="560"/>
      <c r="AL645" s="560"/>
      <c r="AM645" s="623"/>
      <c r="AN645" s="267"/>
      <c r="AO645" s="623"/>
      <c r="AP645" s="560"/>
      <c r="AQ645" s="560"/>
      <c r="AR645" s="560"/>
      <c r="AS645" s="560"/>
      <c r="AT645" s="560"/>
      <c r="AU645" s="560"/>
      <c r="AV645" s="560"/>
      <c r="AW645" s="624"/>
      <c r="AX645" s="560"/>
      <c r="AY645" s="560"/>
      <c r="AZ645" s="560"/>
      <c r="BA645" s="624"/>
      <c r="BB645" s="560"/>
      <c r="BC645" s="560"/>
      <c r="BD645" s="560"/>
      <c r="BE645" s="624"/>
      <c r="BF645" s="560"/>
      <c r="BG645" s="560"/>
      <c r="BH645" s="560"/>
      <c r="BI645" s="560"/>
      <c r="BJ645" s="560"/>
      <c r="BK645" s="560"/>
      <c r="BL645" s="560"/>
      <c r="BM645" s="560"/>
      <c r="BN645" s="560"/>
      <c r="BO645" s="686"/>
    </row>
    <row r="646" spans="32:67" ht="20.25" customHeight="1">
      <c r="AF646" s="686"/>
      <c r="AG646" s="560"/>
      <c r="AH646" s="560"/>
      <c r="AI646" s="622"/>
      <c r="AJ646" s="560"/>
      <c r="AK646" s="560"/>
      <c r="AL646" s="560"/>
      <c r="AM646" s="623"/>
      <c r="AN646" s="267"/>
      <c r="AO646" s="623"/>
      <c r="AP646" s="560"/>
      <c r="AQ646" s="560"/>
      <c r="AR646" s="560"/>
      <c r="AS646" s="560"/>
      <c r="AT646" s="560"/>
      <c r="AU646" s="560"/>
      <c r="AV646" s="560"/>
      <c r="AW646" s="624"/>
      <c r="AX646" s="560"/>
      <c r="AY646" s="560"/>
      <c r="AZ646" s="560"/>
      <c r="BA646" s="624"/>
      <c r="BB646" s="560"/>
      <c r="BC646" s="560"/>
      <c r="BD646" s="560"/>
      <c r="BE646" s="624"/>
      <c r="BF646" s="560"/>
      <c r="BG646" s="560"/>
      <c r="BH646" s="560"/>
      <c r="BI646" s="560"/>
      <c r="BJ646" s="560"/>
      <c r="BK646" s="560"/>
      <c r="BL646" s="560"/>
      <c r="BM646" s="560"/>
      <c r="BN646" s="560"/>
      <c r="BO646" s="686"/>
    </row>
    <row r="647" spans="32:67" ht="20.25" customHeight="1">
      <c r="AF647" s="686"/>
      <c r="AG647" s="560"/>
      <c r="AH647" s="560"/>
      <c r="AI647" s="622"/>
      <c r="AJ647" s="560"/>
      <c r="AK647" s="560"/>
      <c r="AL647" s="560"/>
      <c r="AM647" s="623"/>
      <c r="AN647" s="267"/>
      <c r="AO647" s="623"/>
      <c r="AP647" s="560"/>
      <c r="AQ647" s="560"/>
      <c r="AR647" s="560"/>
      <c r="AS647" s="560"/>
      <c r="AT647" s="560"/>
      <c r="AU647" s="560"/>
      <c r="AV647" s="560"/>
      <c r="AW647" s="624"/>
      <c r="AX647" s="560"/>
      <c r="AY647" s="560"/>
      <c r="AZ647" s="560"/>
      <c r="BA647" s="624"/>
      <c r="BB647" s="560"/>
      <c r="BC647" s="560"/>
      <c r="BD647" s="560"/>
      <c r="BE647" s="624"/>
      <c r="BF647" s="560"/>
      <c r="BG647" s="560"/>
      <c r="BH647" s="560"/>
      <c r="BI647" s="560"/>
      <c r="BJ647" s="560"/>
      <c r="BK647" s="560"/>
      <c r="BL647" s="560"/>
      <c r="BM647" s="560"/>
      <c r="BN647" s="560"/>
      <c r="BO647" s="686"/>
    </row>
    <row r="648" spans="32:67" ht="20.25" customHeight="1">
      <c r="AF648" s="686"/>
      <c r="AG648" s="560"/>
      <c r="AH648" s="560"/>
      <c r="AI648" s="622"/>
      <c r="AJ648" s="560"/>
      <c r="AK648" s="560"/>
      <c r="AL648" s="560"/>
      <c r="AM648" s="623"/>
      <c r="AN648" s="267"/>
      <c r="AO648" s="623"/>
      <c r="AP648" s="560"/>
      <c r="AQ648" s="560"/>
      <c r="AR648" s="560"/>
      <c r="AS648" s="560"/>
      <c r="AT648" s="560"/>
      <c r="AU648" s="560"/>
      <c r="AV648" s="560"/>
      <c r="AW648" s="624"/>
      <c r="AX648" s="560"/>
      <c r="AY648" s="560"/>
      <c r="AZ648" s="560"/>
      <c r="BA648" s="624"/>
      <c r="BB648" s="560"/>
      <c r="BC648" s="560"/>
      <c r="BD648" s="560"/>
      <c r="BE648" s="624"/>
      <c r="BF648" s="560"/>
      <c r="BG648" s="560"/>
      <c r="BH648" s="560"/>
      <c r="BI648" s="560"/>
      <c r="BJ648" s="560"/>
      <c r="BK648" s="560"/>
      <c r="BL648" s="560"/>
      <c r="BM648" s="560"/>
      <c r="BN648" s="560"/>
      <c r="BO648" s="686"/>
    </row>
    <row r="649" spans="32:67" ht="20.25" customHeight="1">
      <c r="AF649" s="686"/>
      <c r="AG649" s="560"/>
      <c r="AH649" s="560"/>
      <c r="AI649" s="622"/>
      <c r="AJ649" s="560"/>
      <c r="AK649" s="560"/>
      <c r="AL649" s="560"/>
      <c r="AM649" s="623"/>
      <c r="AN649" s="267"/>
      <c r="AO649" s="623"/>
      <c r="AP649" s="560"/>
      <c r="AQ649" s="560"/>
      <c r="AR649" s="560"/>
      <c r="AS649" s="560"/>
      <c r="AT649" s="560"/>
      <c r="AU649" s="560"/>
      <c r="AV649" s="560"/>
      <c r="AW649" s="624"/>
      <c r="AX649" s="560"/>
      <c r="AY649" s="560"/>
      <c r="AZ649" s="560"/>
      <c r="BA649" s="624"/>
      <c r="BB649" s="560"/>
      <c r="BC649" s="560"/>
      <c r="BD649" s="560"/>
      <c r="BE649" s="624"/>
      <c r="BF649" s="560"/>
      <c r="BG649" s="560"/>
      <c r="BH649" s="560"/>
      <c r="BI649" s="560"/>
      <c r="BJ649" s="560"/>
      <c r="BK649" s="560"/>
      <c r="BL649" s="560"/>
      <c r="BM649" s="560"/>
      <c r="BN649" s="560"/>
      <c r="BO649" s="686"/>
    </row>
    <row r="650" spans="32:67" ht="20.25" customHeight="1">
      <c r="AF650" s="686"/>
      <c r="AG650" s="560"/>
      <c r="AH650" s="560"/>
      <c r="AI650" s="622"/>
      <c r="AJ650" s="560"/>
      <c r="AK650" s="560"/>
      <c r="AL650" s="560"/>
      <c r="AM650" s="623"/>
      <c r="AN650" s="267"/>
      <c r="AO650" s="623"/>
      <c r="AP650" s="560"/>
      <c r="AQ650" s="560"/>
      <c r="AR650" s="560"/>
      <c r="AS650" s="560"/>
      <c r="AT650" s="560"/>
      <c r="AU650" s="560"/>
      <c r="AV650" s="560"/>
      <c r="AW650" s="624"/>
      <c r="AX650" s="560"/>
      <c r="AY650" s="560"/>
      <c r="AZ650" s="560"/>
      <c r="BA650" s="624"/>
      <c r="BB650" s="560"/>
      <c r="BC650" s="560"/>
      <c r="BD650" s="560"/>
      <c r="BE650" s="624"/>
      <c r="BF650" s="560"/>
      <c r="BG650" s="560"/>
      <c r="BH650" s="560"/>
      <c r="BI650" s="560"/>
      <c r="BJ650" s="560"/>
      <c r="BK650" s="560"/>
      <c r="BL650" s="560"/>
      <c r="BM650" s="560"/>
      <c r="BN650" s="560"/>
      <c r="BO650" s="686"/>
    </row>
    <row r="651" spans="32:67" ht="20.25" customHeight="1">
      <c r="AF651" s="686"/>
      <c r="AG651" s="560"/>
      <c r="AH651" s="560"/>
      <c r="AI651" s="622"/>
      <c r="AJ651" s="560"/>
      <c r="AK651" s="560"/>
      <c r="AL651" s="560"/>
      <c r="AM651" s="623"/>
      <c r="AN651" s="267"/>
      <c r="AO651" s="623"/>
      <c r="AP651" s="560"/>
      <c r="AQ651" s="560"/>
      <c r="AR651" s="560"/>
      <c r="AS651" s="560"/>
      <c r="AT651" s="560"/>
      <c r="AU651" s="560"/>
      <c r="AV651" s="560"/>
      <c r="AW651" s="624"/>
      <c r="AX651" s="560"/>
      <c r="AY651" s="560"/>
      <c r="AZ651" s="560"/>
      <c r="BA651" s="624"/>
      <c r="BB651" s="560"/>
      <c r="BC651" s="560"/>
      <c r="BD651" s="560"/>
      <c r="BE651" s="624"/>
      <c r="BF651" s="560"/>
      <c r="BG651" s="560"/>
      <c r="BH651" s="560"/>
      <c r="BI651" s="560"/>
      <c r="BJ651" s="560"/>
      <c r="BK651" s="560"/>
      <c r="BL651" s="560"/>
      <c r="BM651" s="560"/>
      <c r="BN651" s="560"/>
      <c r="BO651" s="686"/>
    </row>
    <row r="652" spans="32:67" ht="20.25" customHeight="1">
      <c r="AF652" s="686"/>
      <c r="AG652" s="560"/>
      <c r="AH652" s="560"/>
      <c r="AI652" s="622"/>
      <c r="AJ652" s="560"/>
      <c r="AK652" s="560"/>
      <c r="AL652" s="560"/>
      <c r="AM652" s="623"/>
      <c r="AN652" s="267"/>
      <c r="AO652" s="623"/>
      <c r="AP652" s="560"/>
      <c r="AQ652" s="560"/>
      <c r="AR652" s="560"/>
      <c r="AS652" s="560"/>
      <c r="AT652" s="560"/>
      <c r="AU652" s="560"/>
      <c r="AV652" s="560"/>
      <c r="AW652" s="624"/>
      <c r="AX652" s="560"/>
      <c r="AY652" s="560"/>
      <c r="AZ652" s="560"/>
      <c r="BA652" s="624"/>
      <c r="BB652" s="560"/>
      <c r="BC652" s="560"/>
      <c r="BD652" s="560"/>
      <c r="BE652" s="624"/>
      <c r="BF652" s="560"/>
      <c r="BG652" s="560"/>
      <c r="BH652" s="560"/>
      <c r="BI652" s="560"/>
      <c r="BJ652" s="560"/>
      <c r="BK652" s="560"/>
      <c r="BL652" s="560"/>
      <c r="BM652" s="560"/>
      <c r="BN652" s="560"/>
      <c r="BO652" s="686"/>
    </row>
    <row r="653" spans="32:67" ht="20.25" customHeight="1">
      <c r="AF653" s="686"/>
      <c r="AG653" s="560"/>
      <c r="AH653" s="560"/>
      <c r="AI653" s="622"/>
      <c r="AJ653" s="560"/>
      <c r="AK653" s="560"/>
      <c r="AL653" s="560"/>
      <c r="AM653" s="623"/>
      <c r="AN653" s="267"/>
      <c r="AO653" s="623"/>
      <c r="AP653" s="560"/>
      <c r="AQ653" s="560"/>
      <c r="AR653" s="560"/>
      <c r="AS653" s="560"/>
      <c r="AT653" s="560"/>
      <c r="AU653" s="560"/>
      <c r="AV653" s="560"/>
      <c r="AW653" s="624"/>
      <c r="AX653" s="560"/>
      <c r="AY653" s="560"/>
      <c r="AZ653" s="560"/>
      <c r="BA653" s="624"/>
      <c r="BB653" s="560"/>
      <c r="BC653" s="560"/>
      <c r="BD653" s="560"/>
      <c r="BE653" s="624"/>
      <c r="BF653" s="560"/>
      <c r="BG653" s="560"/>
      <c r="BH653" s="560"/>
      <c r="BI653" s="560"/>
      <c r="BJ653" s="560"/>
      <c r="BK653" s="560"/>
      <c r="BL653" s="560"/>
      <c r="BM653" s="560"/>
      <c r="BN653" s="560"/>
      <c r="BO653" s="686"/>
    </row>
    <row r="654" spans="32:67" ht="20.25" customHeight="1">
      <c r="AF654" s="686"/>
      <c r="AG654" s="560"/>
      <c r="AH654" s="560"/>
      <c r="AI654" s="622"/>
      <c r="AJ654" s="560"/>
      <c r="AK654" s="560"/>
      <c r="AL654" s="560"/>
      <c r="AM654" s="623"/>
      <c r="AN654" s="267"/>
      <c r="AO654" s="623"/>
      <c r="AP654" s="560"/>
      <c r="AQ654" s="560"/>
      <c r="AR654" s="560"/>
      <c r="AS654" s="560"/>
      <c r="AT654" s="560"/>
      <c r="AU654" s="560"/>
      <c r="AV654" s="560"/>
      <c r="AW654" s="624"/>
      <c r="AX654" s="560"/>
      <c r="AY654" s="560"/>
      <c r="AZ654" s="560"/>
      <c r="BA654" s="624"/>
      <c r="BB654" s="560"/>
      <c r="BC654" s="560"/>
      <c r="BD654" s="560"/>
      <c r="BE654" s="624"/>
      <c r="BF654" s="560"/>
      <c r="BG654" s="560"/>
      <c r="BH654" s="560"/>
      <c r="BI654" s="560"/>
      <c r="BJ654" s="560"/>
      <c r="BK654" s="560"/>
      <c r="BL654" s="560"/>
      <c r="BM654" s="560"/>
      <c r="BN654" s="560"/>
      <c r="BO654" s="686"/>
    </row>
    <row r="655" spans="32:67" ht="20.25" customHeight="1">
      <c r="AF655" s="686"/>
      <c r="AG655" s="560"/>
      <c r="AH655" s="560"/>
      <c r="AI655" s="622"/>
      <c r="AJ655" s="560"/>
      <c r="AK655" s="560"/>
      <c r="AL655" s="560"/>
      <c r="AM655" s="623"/>
      <c r="AN655" s="267"/>
      <c r="AO655" s="623"/>
      <c r="AP655" s="560"/>
      <c r="AQ655" s="560"/>
      <c r="AR655" s="560"/>
      <c r="AS655" s="560"/>
      <c r="AT655" s="560"/>
      <c r="AU655" s="560"/>
      <c r="AV655" s="560"/>
      <c r="AW655" s="624"/>
      <c r="AX655" s="560"/>
      <c r="AY655" s="560"/>
      <c r="AZ655" s="560"/>
      <c r="BA655" s="624"/>
      <c r="BB655" s="560"/>
      <c r="BC655" s="560"/>
      <c r="BD655" s="560"/>
      <c r="BE655" s="624"/>
      <c r="BF655" s="560"/>
      <c r="BG655" s="560"/>
      <c r="BH655" s="560"/>
      <c r="BI655" s="560"/>
      <c r="BJ655" s="560"/>
      <c r="BK655" s="560"/>
      <c r="BL655" s="560"/>
      <c r="BM655" s="560"/>
      <c r="BN655" s="560"/>
      <c r="BO655" s="686"/>
    </row>
    <row r="656" spans="32:67" ht="20.25" customHeight="1">
      <c r="AF656" s="686"/>
      <c r="AG656" s="560"/>
      <c r="AH656" s="560"/>
      <c r="AI656" s="622"/>
      <c r="AJ656" s="560"/>
      <c r="AK656" s="560"/>
      <c r="AL656" s="560"/>
      <c r="AM656" s="623"/>
      <c r="AN656" s="267"/>
      <c r="AO656" s="623"/>
      <c r="AP656" s="560"/>
      <c r="AQ656" s="560"/>
      <c r="AR656" s="560"/>
      <c r="AS656" s="560"/>
      <c r="AT656" s="560"/>
      <c r="AU656" s="560"/>
      <c r="AV656" s="560"/>
      <c r="AW656" s="624"/>
      <c r="AX656" s="560"/>
      <c r="AY656" s="560"/>
      <c r="AZ656" s="560"/>
      <c r="BA656" s="624"/>
      <c r="BB656" s="560"/>
      <c r="BC656" s="560"/>
      <c r="BD656" s="560"/>
      <c r="BE656" s="624"/>
      <c r="BF656" s="560"/>
      <c r="BG656" s="560"/>
      <c r="BH656" s="560"/>
      <c r="BI656" s="560"/>
      <c r="BJ656" s="560"/>
      <c r="BK656" s="560"/>
      <c r="BL656" s="560"/>
      <c r="BM656" s="560"/>
      <c r="BN656" s="560"/>
      <c r="BO656" s="686"/>
    </row>
    <row r="657" spans="32:67" ht="20.25" customHeight="1">
      <c r="AF657" s="686"/>
      <c r="AG657" s="560"/>
      <c r="AH657" s="560"/>
      <c r="AI657" s="622"/>
      <c r="AJ657" s="560"/>
      <c r="AK657" s="560"/>
      <c r="AL657" s="560"/>
      <c r="AM657" s="623"/>
      <c r="AN657" s="267"/>
      <c r="AO657" s="623"/>
      <c r="AP657" s="560"/>
      <c r="AQ657" s="560"/>
      <c r="AR657" s="560"/>
      <c r="AS657" s="560"/>
      <c r="AT657" s="560"/>
      <c r="AU657" s="560"/>
      <c r="AV657" s="560"/>
      <c r="AW657" s="624"/>
      <c r="AX657" s="560"/>
      <c r="AY657" s="560"/>
      <c r="AZ657" s="560"/>
      <c r="BA657" s="624"/>
      <c r="BB657" s="560"/>
      <c r="BC657" s="560"/>
      <c r="BD657" s="560"/>
      <c r="BE657" s="624"/>
      <c r="BF657" s="560"/>
      <c r="BG657" s="560"/>
      <c r="BH657" s="560"/>
      <c r="BI657" s="560"/>
      <c r="BJ657" s="560"/>
      <c r="BK657" s="560"/>
      <c r="BL657" s="560"/>
      <c r="BM657" s="560"/>
      <c r="BN657" s="560"/>
      <c r="BO657" s="686"/>
    </row>
    <row r="658" spans="32:67" ht="20.25" customHeight="1">
      <c r="AF658" s="686"/>
      <c r="AG658" s="560"/>
      <c r="AH658" s="560"/>
      <c r="AI658" s="622"/>
      <c r="AJ658" s="560"/>
      <c r="AK658" s="560"/>
      <c r="AL658" s="560"/>
      <c r="AM658" s="623"/>
      <c r="AN658" s="267"/>
      <c r="AO658" s="623"/>
      <c r="AP658" s="560"/>
      <c r="AQ658" s="560"/>
      <c r="AR658" s="560"/>
      <c r="AS658" s="560"/>
      <c r="AT658" s="560"/>
      <c r="AU658" s="560"/>
      <c r="AV658" s="560"/>
      <c r="AW658" s="624"/>
      <c r="AX658" s="560"/>
      <c r="AY658" s="560"/>
      <c r="AZ658" s="560"/>
      <c r="BA658" s="624"/>
      <c r="BB658" s="560"/>
      <c r="BC658" s="560"/>
      <c r="BD658" s="560"/>
      <c r="BE658" s="624"/>
      <c r="BF658" s="560"/>
      <c r="BG658" s="560"/>
      <c r="BH658" s="560"/>
      <c r="BI658" s="560"/>
      <c r="BJ658" s="560"/>
      <c r="BK658" s="560"/>
      <c r="BL658" s="560"/>
      <c r="BM658" s="560"/>
      <c r="BN658" s="560"/>
      <c r="BO658" s="686"/>
    </row>
    <row r="659" spans="32:67" ht="20.25" customHeight="1">
      <c r="AF659" s="686"/>
      <c r="AG659" s="560"/>
      <c r="AH659" s="560"/>
      <c r="AI659" s="622"/>
      <c r="AJ659" s="560"/>
      <c r="AK659" s="560"/>
      <c r="AL659" s="560"/>
      <c r="AM659" s="623"/>
      <c r="AN659" s="267"/>
      <c r="AO659" s="623"/>
      <c r="AP659" s="560"/>
      <c r="AQ659" s="560"/>
      <c r="AR659" s="560"/>
      <c r="AS659" s="560"/>
      <c r="AT659" s="560"/>
      <c r="AU659" s="560"/>
      <c r="AV659" s="560"/>
      <c r="AW659" s="624"/>
      <c r="AX659" s="560"/>
      <c r="AY659" s="560"/>
      <c r="AZ659" s="560"/>
      <c r="BA659" s="624"/>
      <c r="BB659" s="560"/>
      <c r="BC659" s="560"/>
      <c r="BD659" s="560"/>
      <c r="BE659" s="624"/>
      <c r="BF659" s="560"/>
      <c r="BG659" s="560"/>
      <c r="BH659" s="560"/>
      <c r="BI659" s="560"/>
      <c r="BJ659" s="560"/>
      <c r="BK659" s="560"/>
      <c r="BL659" s="560"/>
      <c r="BM659" s="560"/>
      <c r="BN659" s="560"/>
      <c r="BO659" s="686"/>
    </row>
    <row r="660" spans="32:67" ht="20.25" customHeight="1">
      <c r="AF660" s="686"/>
      <c r="AG660" s="560"/>
      <c r="AH660" s="560"/>
      <c r="AI660" s="622"/>
      <c r="AJ660" s="560"/>
      <c r="AK660" s="560"/>
      <c r="AL660" s="560"/>
      <c r="AM660" s="623"/>
      <c r="AN660" s="267"/>
      <c r="AO660" s="623"/>
      <c r="AP660" s="560"/>
      <c r="AQ660" s="560"/>
      <c r="AR660" s="560"/>
      <c r="AS660" s="560"/>
      <c r="AT660" s="560"/>
      <c r="AU660" s="560"/>
      <c r="AV660" s="560"/>
      <c r="AW660" s="624"/>
      <c r="AX660" s="560"/>
      <c r="AY660" s="560"/>
      <c r="AZ660" s="560"/>
      <c r="BA660" s="624"/>
      <c r="BB660" s="560"/>
      <c r="BC660" s="560"/>
      <c r="BD660" s="560"/>
      <c r="BE660" s="624"/>
      <c r="BF660" s="560"/>
      <c r="BG660" s="560"/>
      <c r="BH660" s="560"/>
      <c r="BI660" s="560"/>
      <c r="BJ660" s="560"/>
      <c r="BK660" s="560"/>
      <c r="BL660" s="560"/>
      <c r="BM660" s="560"/>
      <c r="BN660" s="560"/>
      <c r="BO660" s="686"/>
    </row>
    <row r="661" spans="32:67" ht="20.25" customHeight="1">
      <c r="AF661" s="686"/>
      <c r="AG661" s="560"/>
      <c r="AH661" s="560"/>
      <c r="AI661" s="622"/>
      <c r="AJ661" s="560"/>
      <c r="AK661" s="560"/>
      <c r="AL661" s="560"/>
      <c r="AM661" s="623"/>
      <c r="AN661" s="267"/>
      <c r="AO661" s="623"/>
      <c r="AP661" s="560"/>
      <c r="AQ661" s="560"/>
      <c r="AR661" s="560"/>
      <c r="AS661" s="560"/>
      <c r="AT661" s="560"/>
      <c r="AU661" s="560"/>
      <c r="AV661" s="560"/>
      <c r="AW661" s="624"/>
      <c r="AX661" s="560"/>
      <c r="AY661" s="560"/>
      <c r="AZ661" s="560"/>
      <c r="BA661" s="624"/>
      <c r="BB661" s="560"/>
      <c r="BC661" s="560"/>
      <c r="BD661" s="560"/>
      <c r="BE661" s="624"/>
      <c r="BF661" s="560"/>
      <c r="BG661" s="560"/>
      <c r="BH661" s="560"/>
      <c r="BI661" s="560"/>
      <c r="BJ661" s="560"/>
      <c r="BK661" s="560"/>
      <c r="BL661" s="560"/>
      <c r="BM661" s="560"/>
      <c r="BN661" s="560"/>
      <c r="BO661" s="686"/>
    </row>
    <row r="662" spans="32:67" ht="20.25" customHeight="1">
      <c r="AF662" s="686"/>
      <c r="AG662" s="560"/>
      <c r="AH662" s="560"/>
      <c r="AI662" s="622"/>
      <c r="AJ662" s="560"/>
      <c r="AK662" s="560"/>
      <c r="AL662" s="560"/>
      <c r="AM662" s="623"/>
      <c r="AN662" s="267"/>
      <c r="AO662" s="623"/>
      <c r="AP662" s="560"/>
      <c r="AQ662" s="560"/>
      <c r="AR662" s="560"/>
      <c r="AS662" s="560"/>
      <c r="AT662" s="560"/>
      <c r="AU662" s="560"/>
      <c r="AV662" s="560"/>
      <c r="AW662" s="624"/>
      <c r="AX662" s="560"/>
      <c r="AY662" s="560"/>
      <c r="AZ662" s="560"/>
      <c r="BA662" s="624"/>
      <c r="BB662" s="560"/>
      <c r="BC662" s="560"/>
      <c r="BD662" s="560"/>
      <c r="BE662" s="624"/>
      <c r="BF662" s="560"/>
      <c r="BG662" s="560"/>
      <c r="BH662" s="560"/>
      <c r="BI662" s="560"/>
      <c r="BJ662" s="560"/>
      <c r="BK662" s="560"/>
      <c r="BL662" s="560"/>
      <c r="BM662" s="560"/>
      <c r="BN662" s="560"/>
      <c r="BO662" s="686"/>
    </row>
    <row r="663" spans="32:67" ht="20.25" customHeight="1">
      <c r="AF663" s="686"/>
      <c r="AG663" s="560"/>
      <c r="AH663" s="560"/>
      <c r="AI663" s="622"/>
      <c r="AJ663" s="560"/>
      <c r="AK663" s="560"/>
      <c r="AL663" s="560"/>
      <c r="AM663" s="623"/>
      <c r="AN663" s="267"/>
      <c r="AO663" s="623"/>
      <c r="AP663" s="560"/>
      <c r="AQ663" s="560"/>
      <c r="AR663" s="560"/>
      <c r="AS663" s="560"/>
      <c r="AT663" s="560"/>
      <c r="AU663" s="560"/>
      <c r="AV663" s="560"/>
      <c r="AW663" s="624"/>
      <c r="AX663" s="560"/>
      <c r="AY663" s="560"/>
      <c r="AZ663" s="560"/>
      <c r="BA663" s="624"/>
      <c r="BB663" s="560"/>
      <c r="BC663" s="560"/>
      <c r="BD663" s="560"/>
      <c r="BE663" s="624"/>
      <c r="BF663" s="560"/>
      <c r="BG663" s="560"/>
      <c r="BH663" s="560"/>
      <c r="BI663" s="560"/>
      <c r="BJ663" s="560"/>
      <c r="BK663" s="560"/>
      <c r="BL663" s="560"/>
      <c r="BM663" s="560"/>
      <c r="BN663" s="560"/>
      <c r="BO663" s="686"/>
    </row>
    <row r="664" spans="32:67" ht="20.25" customHeight="1">
      <c r="AF664" s="686"/>
      <c r="AG664" s="560"/>
      <c r="AH664" s="560"/>
      <c r="AI664" s="622"/>
      <c r="AJ664" s="560"/>
      <c r="AK664" s="560"/>
      <c r="AL664" s="560"/>
      <c r="AM664" s="623"/>
      <c r="AN664" s="267"/>
      <c r="AO664" s="623"/>
      <c r="AP664" s="560"/>
      <c r="AQ664" s="560"/>
      <c r="AR664" s="560"/>
      <c r="AS664" s="560"/>
      <c r="AT664" s="560"/>
      <c r="AU664" s="560"/>
      <c r="AV664" s="560"/>
      <c r="AW664" s="624"/>
      <c r="AX664" s="560"/>
      <c r="AY664" s="560"/>
      <c r="AZ664" s="560"/>
      <c r="BA664" s="624"/>
      <c r="BB664" s="560"/>
      <c r="BC664" s="560"/>
      <c r="BD664" s="560"/>
      <c r="BE664" s="624"/>
      <c r="BF664" s="560"/>
      <c r="BG664" s="560"/>
      <c r="BH664" s="560"/>
      <c r="BI664" s="560"/>
      <c r="BJ664" s="560"/>
      <c r="BK664" s="560"/>
      <c r="BL664" s="560"/>
      <c r="BM664" s="560"/>
      <c r="BN664" s="560"/>
      <c r="BO664" s="686"/>
    </row>
    <row r="665" spans="32:67" ht="20.25" customHeight="1">
      <c r="AF665" s="686"/>
      <c r="AG665" s="560"/>
      <c r="AH665" s="560"/>
      <c r="AI665" s="622"/>
      <c r="AJ665" s="560"/>
      <c r="AK665" s="560"/>
      <c r="AL665" s="560"/>
      <c r="AM665" s="623"/>
      <c r="AN665" s="267"/>
      <c r="AO665" s="623"/>
      <c r="AP665" s="560"/>
      <c r="AQ665" s="560"/>
      <c r="AR665" s="560"/>
      <c r="AS665" s="560"/>
      <c r="AT665" s="560"/>
      <c r="AU665" s="560"/>
      <c r="AV665" s="560"/>
      <c r="AW665" s="624"/>
      <c r="AX665" s="560"/>
      <c r="AY665" s="560"/>
      <c r="AZ665" s="560"/>
      <c r="BA665" s="624"/>
      <c r="BB665" s="560"/>
      <c r="BC665" s="560"/>
      <c r="BD665" s="560"/>
      <c r="BE665" s="624"/>
      <c r="BF665" s="560"/>
      <c r="BG665" s="560"/>
      <c r="BH665" s="560"/>
      <c r="BI665" s="560"/>
      <c r="BJ665" s="560"/>
      <c r="BK665" s="560"/>
      <c r="BL665" s="560"/>
      <c r="BM665" s="560"/>
      <c r="BN665" s="560"/>
      <c r="BO665" s="686"/>
    </row>
    <row r="666" spans="32:67" ht="20.25" customHeight="1">
      <c r="AF666" s="686"/>
      <c r="AG666" s="560"/>
      <c r="AH666" s="560"/>
      <c r="AI666" s="622"/>
      <c r="AJ666" s="560"/>
      <c r="AK666" s="560"/>
      <c r="AL666" s="560"/>
      <c r="AM666" s="623"/>
      <c r="AN666" s="267"/>
      <c r="AO666" s="623"/>
      <c r="AP666" s="560"/>
      <c r="AQ666" s="560"/>
      <c r="AR666" s="560"/>
      <c r="AS666" s="560"/>
      <c r="AT666" s="560"/>
      <c r="AU666" s="560"/>
      <c r="AV666" s="560"/>
      <c r="AW666" s="624"/>
      <c r="AX666" s="560"/>
      <c r="AY666" s="560"/>
      <c r="AZ666" s="560"/>
      <c r="BA666" s="624"/>
      <c r="BB666" s="560"/>
      <c r="BC666" s="560"/>
      <c r="BD666" s="560"/>
      <c r="BE666" s="624"/>
      <c r="BF666" s="560"/>
      <c r="BG666" s="560"/>
      <c r="BH666" s="560"/>
      <c r="BI666" s="560"/>
      <c r="BJ666" s="560"/>
      <c r="BK666" s="560"/>
      <c r="BL666" s="560"/>
      <c r="BM666" s="560"/>
      <c r="BN666" s="560"/>
      <c r="BO666" s="686"/>
    </row>
    <row r="667" spans="32:67" ht="20.25" customHeight="1">
      <c r="AF667" s="686"/>
      <c r="AG667" s="560"/>
      <c r="AH667" s="560"/>
      <c r="AI667" s="622"/>
      <c r="AJ667" s="560"/>
      <c r="AK667" s="560"/>
      <c r="AL667" s="560"/>
      <c r="AM667" s="623"/>
      <c r="AN667" s="267"/>
      <c r="AO667" s="623"/>
      <c r="AP667" s="560"/>
      <c r="AQ667" s="560"/>
      <c r="AR667" s="560"/>
      <c r="AS667" s="560"/>
      <c r="AT667" s="560"/>
      <c r="AU667" s="560"/>
      <c r="AV667" s="560"/>
      <c r="AW667" s="624"/>
      <c r="AX667" s="560"/>
      <c r="AY667" s="560"/>
      <c r="AZ667" s="560"/>
      <c r="BA667" s="624"/>
      <c r="BB667" s="560"/>
      <c r="BC667" s="560"/>
      <c r="BD667" s="560"/>
      <c r="BE667" s="624"/>
      <c r="BF667" s="560"/>
      <c r="BG667" s="560"/>
      <c r="BH667" s="560"/>
      <c r="BI667" s="560"/>
      <c r="BJ667" s="560"/>
      <c r="BK667" s="560"/>
      <c r="BL667" s="560"/>
      <c r="BM667" s="560"/>
      <c r="BN667" s="560"/>
      <c r="BO667" s="686"/>
    </row>
    <row r="668" spans="32:67" ht="20.25" customHeight="1">
      <c r="AF668" s="686"/>
      <c r="AG668" s="560"/>
      <c r="AH668" s="560"/>
      <c r="AI668" s="622"/>
      <c r="AJ668" s="560"/>
      <c r="AK668" s="560"/>
      <c r="AL668" s="560"/>
      <c r="AM668" s="623"/>
      <c r="AN668" s="267"/>
      <c r="AO668" s="623"/>
      <c r="AP668" s="560"/>
      <c r="AQ668" s="560"/>
      <c r="AR668" s="560"/>
      <c r="AS668" s="560"/>
      <c r="AT668" s="560"/>
      <c r="AU668" s="560"/>
      <c r="AV668" s="560"/>
      <c r="AW668" s="624"/>
      <c r="AX668" s="560"/>
      <c r="AY668" s="560"/>
      <c r="AZ668" s="560"/>
      <c r="BA668" s="624"/>
      <c r="BB668" s="560"/>
      <c r="BC668" s="560"/>
      <c r="BD668" s="560"/>
      <c r="BE668" s="624"/>
      <c r="BF668" s="560"/>
      <c r="BG668" s="560"/>
      <c r="BH668" s="560"/>
      <c r="BI668" s="560"/>
      <c r="BJ668" s="560"/>
      <c r="BK668" s="560"/>
      <c r="BL668" s="560"/>
      <c r="BM668" s="560"/>
      <c r="BN668" s="560"/>
      <c r="BO668" s="686"/>
    </row>
    <row r="669" spans="32:67" ht="20.25" customHeight="1">
      <c r="AF669" s="686"/>
      <c r="AG669" s="560"/>
      <c r="AH669" s="560"/>
      <c r="AI669" s="622"/>
      <c r="AJ669" s="560"/>
      <c r="AK669" s="560"/>
      <c r="AL669" s="560"/>
      <c r="AM669" s="623"/>
      <c r="AN669" s="267"/>
      <c r="AO669" s="623"/>
      <c r="AP669" s="560"/>
      <c r="AQ669" s="560"/>
      <c r="AR669" s="560"/>
      <c r="AS669" s="560"/>
      <c r="AT669" s="560"/>
      <c r="AU669" s="560"/>
      <c r="AV669" s="560"/>
      <c r="AW669" s="624"/>
      <c r="AX669" s="560"/>
      <c r="AY669" s="560"/>
      <c r="AZ669" s="560"/>
      <c r="BA669" s="624"/>
      <c r="BB669" s="560"/>
      <c r="BC669" s="560"/>
      <c r="BD669" s="560"/>
      <c r="BE669" s="624"/>
      <c r="BF669" s="560"/>
      <c r="BG669" s="560"/>
      <c r="BH669" s="560"/>
      <c r="BI669" s="560"/>
      <c r="BJ669" s="560"/>
      <c r="BK669" s="560"/>
      <c r="BL669" s="560"/>
      <c r="BM669" s="560"/>
      <c r="BN669" s="560"/>
      <c r="BO669" s="686"/>
    </row>
    <row r="670" spans="32:67" ht="20.25" customHeight="1">
      <c r="AF670" s="686"/>
      <c r="AG670" s="560"/>
      <c r="AH670" s="560"/>
      <c r="AI670" s="622"/>
      <c r="AJ670" s="560"/>
      <c r="AK670" s="560"/>
      <c r="AL670" s="560"/>
      <c r="AM670" s="623"/>
      <c r="AN670" s="267"/>
      <c r="AO670" s="623"/>
      <c r="AP670" s="560"/>
      <c r="AQ670" s="560"/>
      <c r="AR670" s="560"/>
      <c r="AS670" s="560"/>
      <c r="AT670" s="560"/>
      <c r="AU670" s="560"/>
      <c r="AV670" s="560"/>
      <c r="AW670" s="624"/>
      <c r="AX670" s="560"/>
      <c r="AY670" s="560"/>
      <c r="AZ670" s="560"/>
      <c r="BA670" s="624"/>
      <c r="BB670" s="560"/>
      <c r="BC670" s="560"/>
      <c r="BD670" s="560"/>
      <c r="BE670" s="624"/>
      <c r="BF670" s="560"/>
      <c r="BG670" s="560"/>
      <c r="BH670" s="560"/>
      <c r="BI670" s="560"/>
      <c r="BJ670" s="560"/>
      <c r="BK670" s="560"/>
      <c r="BL670" s="560"/>
      <c r="BM670" s="560"/>
      <c r="BN670" s="560"/>
      <c r="BO670" s="686"/>
    </row>
    <row r="671" spans="32:67" ht="20.25" customHeight="1">
      <c r="AF671" s="686"/>
      <c r="AG671" s="560"/>
      <c r="AH671" s="560"/>
      <c r="AI671" s="622"/>
      <c r="AJ671" s="560"/>
      <c r="AK671" s="560"/>
      <c r="AL671" s="560"/>
      <c r="AM671" s="623"/>
      <c r="AN671" s="267"/>
      <c r="AO671" s="623"/>
      <c r="AP671" s="560"/>
      <c r="AQ671" s="560"/>
      <c r="AR671" s="560"/>
      <c r="AS671" s="560"/>
      <c r="AT671" s="560"/>
      <c r="AU671" s="560"/>
      <c r="AV671" s="560"/>
      <c r="AW671" s="624"/>
      <c r="AX671" s="560"/>
      <c r="AY671" s="560"/>
      <c r="AZ671" s="560"/>
      <c r="BA671" s="624"/>
      <c r="BB671" s="560"/>
      <c r="BC671" s="560"/>
      <c r="BD671" s="560"/>
      <c r="BE671" s="624"/>
      <c r="BF671" s="560"/>
      <c r="BG671" s="560"/>
      <c r="BH671" s="560"/>
      <c r="BI671" s="560"/>
      <c r="BJ671" s="560"/>
      <c r="BK671" s="560"/>
      <c r="BL671" s="560"/>
      <c r="BM671" s="560"/>
      <c r="BN671" s="560"/>
      <c r="BO671" s="686"/>
    </row>
    <row r="672" spans="32:67" ht="20.25" customHeight="1">
      <c r="AF672" s="686"/>
      <c r="AG672" s="560"/>
      <c r="AH672" s="560"/>
      <c r="AI672" s="622"/>
      <c r="AJ672" s="560"/>
      <c r="AK672" s="560"/>
      <c r="AL672" s="560"/>
      <c r="AM672" s="623"/>
      <c r="AN672" s="267"/>
      <c r="AO672" s="623"/>
      <c r="AP672" s="560"/>
      <c r="AQ672" s="560"/>
      <c r="AR672" s="560"/>
      <c r="AS672" s="560"/>
      <c r="AT672" s="560"/>
      <c r="AU672" s="560"/>
      <c r="AV672" s="560"/>
      <c r="AW672" s="624"/>
      <c r="AX672" s="560"/>
      <c r="AY672" s="560"/>
      <c r="AZ672" s="560"/>
      <c r="BA672" s="624"/>
      <c r="BB672" s="560"/>
      <c r="BC672" s="560"/>
      <c r="BD672" s="560"/>
      <c r="BE672" s="624"/>
      <c r="BF672" s="560"/>
      <c r="BG672" s="560"/>
      <c r="BH672" s="560"/>
      <c r="BI672" s="560"/>
      <c r="BJ672" s="560"/>
      <c r="BK672" s="560"/>
      <c r="BL672" s="560"/>
      <c r="BM672" s="560"/>
      <c r="BN672" s="560"/>
      <c r="BO672" s="686"/>
    </row>
    <row r="673" spans="32:67" ht="20.25" customHeight="1">
      <c r="AF673" s="686"/>
      <c r="AG673" s="560"/>
      <c r="AH673" s="560"/>
      <c r="AI673" s="622"/>
      <c r="AJ673" s="560"/>
      <c r="AK673" s="560"/>
      <c r="AL673" s="560"/>
      <c r="AM673" s="623"/>
      <c r="AN673" s="267"/>
      <c r="AO673" s="623"/>
      <c r="AP673" s="560"/>
      <c r="AQ673" s="560"/>
      <c r="AR673" s="560"/>
      <c r="AS673" s="560"/>
      <c r="AT673" s="560"/>
      <c r="AU673" s="560"/>
      <c r="AV673" s="560"/>
      <c r="AW673" s="624"/>
      <c r="AX673" s="560"/>
      <c r="AY673" s="560"/>
      <c r="AZ673" s="560"/>
      <c r="BA673" s="624"/>
      <c r="BB673" s="560"/>
      <c r="BC673" s="560"/>
      <c r="BD673" s="560"/>
      <c r="BE673" s="624"/>
      <c r="BF673" s="560"/>
      <c r="BG673" s="560"/>
      <c r="BH673" s="560"/>
      <c r="BI673" s="560"/>
      <c r="BJ673" s="560"/>
      <c r="BK673" s="560"/>
      <c r="BL673" s="560"/>
      <c r="BM673" s="560"/>
      <c r="BN673" s="560"/>
      <c r="BO673" s="686"/>
    </row>
    <row r="674" spans="32:67" ht="20.25" customHeight="1">
      <c r="AF674" s="686"/>
      <c r="AG674" s="560"/>
      <c r="AH674" s="560"/>
      <c r="AI674" s="622"/>
      <c r="AJ674" s="560"/>
      <c r="AK674" s="560"/>
      <c r="AL674" s="560"/>
      <c r="AM674" s="623"/>
      <c r="AN674" s="267"/>
      <c r="AO674" s="623"/>
      <c r="AP674" s="560"/>
      <c r="AQ674" s="560"/>
      <c r="AR674" s="560"/>
      <c r="AS674" s="560"/>
      <c r="AT674" s="560"/>
      <c r="AU674" s="560"/>
      <c r="AV674" s="560"/>
      <c r="AW674" s="624"/>
      <c r="AX674" s="560"/>
      <c r="AY674" s="560"/>
      <c r="AZ674" s="560"/>
      <c r="BA674" s="624"/>
      <c r="BB674" s="560"/>
      <c r="BC674" s="560"/>
      <c r="BD674" s="560"/>
      <c r="BE674" s="624"/>
      <c r="BF674" s="560"/>
      <c r="BG674" s="560"/>
      <c r="BH674" s="560"/>
      <c r="BI674" s="560"/>
      <c r="BJ674" s="560"/>
      <c r="BK674" s="560"/>
      <c r="BL674" s="560"/>
      <c r="BM674" s="560"/>
      <c r="BN674" s="560"/>
      <c r="BO674" s="686"/>
    </row>
    <row r="675" spans="32:67" ht="20.25" customHeight="1">
      <c r="AF675" s="686"/>
      <c r="AG675" s="560"/>
      <c r="AH675" s="560"/>
      <c r="AI675" s="622"/>
      <c r="AJ675" s="560"/>
      <c r="AK675" s="560"/>
      <c r="AL675" s="560"/>
      <c r="AM675" s="623"/>
      <c r="AN675" s="267"/>
      <c r="AO675" s="623"/>
      <c r="AP675" s="560"/>
      <c r="AQ675" s="560"/>
      <c r="AR675" s="560"/>
      <c r="AS675" s="560"/>
      <c r="AT675" s="560"/>
      <c r="AU675" s="560"/>
      <c r="AV675" s="560"/>
      <c r="AW675" s="624"/>
      <c r="AX675" s="560"/>
      <c r="AY675" s="560"/>
      <c r="AZ675" s="560"/>
      <c r="BA675" s="624"/>
      <c r="BB675" s="560"/>
      <c r="BC675" s="560"/>
      <c r="BD675" s="560"/>
      <c r="BE675" s="624"/>
      <c r="BF675" s="560"/>
      <c r="BG675" s="560"/>
      <c r="BH675" s="560"/>
      <c r="BI675" s="560"/>
      <c r="BJ675" s="560"/>
      <c r="BK675" s="560"/>
      <c r="BL675" s="560"/>
      <c r="BM675" s="560"/>
      <c r="BN675" s="560"/>
      <c r="BO675" s="686"/>
    </row>
    <row r="676" spans="32:67" ht="20.25" customHeight="1">
      <c r="AF676" s="686"/>
      <c r="AG676" s="560"/>
      <c r="AH676" s="560"/>
      <c r="AI676" s="622"/>
      <c r="AJ676" s="560"/>
      <c r="AK676" s="560"/>
      <c r="AL676" s="560"/>
      <c r="AM676" s="623"/>
      <c r="AN676" s="267"/>
      <c r="AO676" s="623"/>
      <c r="AP676" s="560"/>
      <c r="AQ676" s="560"/>
      <c r="AR676" s="560"/>
      <c r="AS676" s="560"/>
      <c r="AT676" s="560"/>
      <c r="AU676" s="560"/>
      <c r="AV676" s="560"/>
      <c r="AW676" s="624"/>
      <c r="AX676" s="560"/>
      <c r="AY676" s="560"/>
      <c r="AZ676" s="560"/>
      <c r="BA676" s="624"/>
      <c r="BB676" s="560"/>
      <c r="BC676" s="560"/>
      <c r="BD676" s="560"/>
      <c r="BE676" s="624"/>
      <c r="BF676" s="560"/>
      <c r="BG676" s="560"/>
      <c r="BH676" s="560"/>
      <c r="BI676" s="560"/>
      <c r="BJ676" s="560"/>
      <c r="BK676" s="560"/>
      <c r="BL676" s="560"/>
      <c r="BM676" s="560"/>
      <c r="BN676" s="560"/>
      <c r="BO676" s="686"/>
    </row>
    <row r="677" spans="32:67" ht="20.25" customHeight="1">
      <c r="AF677" s="686"/>
      <c r="AG677" s="560"/>
      <c r="AH677" s="560"/>
      <c r="AI677" s="622"/>
      <c r="AJ677" s="560"/>
      <c r="AK677" s="560"/>
      <c r="AL677" s="560"/>
      <c r="AM677" s="623"/>
      <c r="AN677" s="267"/>
      <c r="AO677" s="623"/>
      <c r="AP677" s="560"/>
      <c r="AQ677" s="560"/>
      <c r="AR677" s="560"/>
      <c r="AS677" s="560"/>
      <c r="AT677" s="560"/>
      <c r="AU677" s="560"/>
      <c r="AV677" s="560"/>
      <c r="AW677" s="624"/>
      <c r="AX677" s="560"/>
      <c r="AY677" s="560"/>
      <c r="AZ677" s="560"/>
      <c r="BA677" s="624"/>
      <c r="BB677" s="560"/>
      <c r="BC677" s="560"/>
      <c r="BD677" s="560"/>
      <c r="BE677" s="624"/>
      <c r="BF677" s="560"/>
      <c r="BG677" s="560"/>
      <c r="BH677" s="560"/>
      <c r="BI677" s="560"/>
      <c r="BJ677" s="560"/>
      <c r="BK677" s="560"/>
      <c r="BL677" s="560"/>
      <c r="BM677" s="560"/>
      <c r="BN677" s="560"/>
      <c r="BO677" s="686"/>
    </row>
    <row r="678" spans="32:67" ht="20.25" customHeight="1">
      <c r="AF678" s="686"/>
      <c r="AG678" s="560"/>
      <c r="AH678" s="560"/>
      <c r="AI678" s="622"/>
      <c r="AJ678" s="560"/>
      <c r="AK678" s="560"/>
      <c r="AL678" s="560"/>
      <c r="AM678" s="623"/>
      <c r="AN678" s="267"/>
      <c r="AO678" s="623"/>
      <c r="AP678" s="560"/>
      <c r="AQ678" s="560"/>
      <c r="AR678" s="560"/>
      <c r="AS678" s="560"/>
      <c r="AT678" s="560"/>
      <c r="AU678" s="560"/>
      <c r="AV678" s="560"/>
      <c r="AW678" s="624"/>
      <c r="AX678" s="560"/>
      <c r="AY678" s="560"/>
      <c r="AZ678" s="560"/>
      <c r="BA678" s="624"/>
      <c r="BB678" s="560"/>
      <c r="BC678" s="560"/>
      <c r="BD678" s="560"/>
      <c r="BE678" s="624"/>
      <c r="BF678" s="560"/>
      <c r="BG678" s="560"/>
      <c r="BH678" s="560"/>
      <c r="BI678" s="560"/>
      <c r="BJ678" s="560"/>
      <c r="BK678" s="560"/>
      <c r="BL678" s="560"/>
      <c r="BM678" s="560"/>
      <c r="BN678" s="560"/>
      <c r="BO678" s="686"/>
    </row>
    <row r="679" spans="32:67" ht="20.25" customHeight="1">
      <c r="AF679" s="686"/>
      <c r="AG679" s="560"/>
      <c r="AH679" s="560"/>
      <c r="AI679" s="622"/>
      <c r="AJ679" s="560"/>
      <c r="AK679" s="560"/>
      <c r="AL679" s="560"/>
      <c r="AM679" s="623"/>
      <c r="AN679" s="267"/>
      <c r="AO679" s="623"/>
      <c r="AP679" s="560"/>
      <c r="AQ679" s="560"/>
      <c r="AR679" s="560"/>
      <c r="AS679" s="560"/>
      <c r="AT679" s="560"/>
      <c r="AU679" s="560"/>
      <c r="AV679" s="560"/>
      <c r="AW679" s="624"/>
      <c r="AX679" s="560"/>
      <c r="AY679" s="560"/>
      <c r="AZ679" s="560"/>
      <c r="BA679" s="624"/>
      <c r="BB679" s="560"/>
      <c r="BC679" s="560"/>
      <c r="BD679" s="560"/>
      <c r="BE679" s="624"/>
      <c r="BF679" s="560"/>
      <c r="BG679" s="560"/>
      <c r="BH679" s="560"/>
      <c r="BI679" s="560"/>
      <c r="BJ679" s="560"/>
      <c r="BK679" s="560"/>
      <c r="BL679" s="560"/>
      <c r="BM679" s="560"/>
      <c r="BN679" s="560"/>
      <c r="BO679" s="686"/>
    </row>
    <row r="680" spans="32:67" ht="20.25" customHeight="1">
      <c r="AF680" s="686"/>
      <c r="AG680" s="560"/>
      <c r="AH680" s="560"/>
      <c r="AI680" s="622"/>
      <c r="AJ680" s="560"/>
      <c r="AK680" s="560"/>
      <c r="AL680" s="560"/>
      <c r="AM680" s="623"/>
      <c r="AN680" s="267"/>
      <c r="AO680" s="623"/>
      <c r="AP680" s="560"/>
      <c r="AQ680" s="560"/>
      <c r="AR680" s="560"/>
      <c r="AS680" s="560"/>
      <c r="AT680" s="560"/>
      <c r="AU680" s="560"/>
      <c r="AV680" s="560"/>
      <c r="AW680" s="624"/>
      <c r="AX680" s="560"/>
      <c r="AY680" s="560"/>
      <c r="AZ680" s="560"/>
      <c r="BA680" s="624"/>
      <c r="BB680" s="560"/>
      <c r="BC680" s="560"/>
      <c r="BD680" s="560"/>
      <c r="BE680" s="624"/>
      <c r="BF680" s="560"/>
      <c r="BG680" s="560"/>
      <c r="BH680" s="560"/>
      <c r="BI680" s="560"/>
      <c r="BJ680" s="560"/>
      <c r="BK680" s="560"/>
      <c r="BL680" s="560"/>
      <c r="BM680" s="560"/>
      <c r="BN680" s="560"/>
      <c r="BO680" s="686"/>
    </row>
    <row r="681" spans="32:67" ht="20.25" customHeight="1">
      <c r="AF681" s="686"/>
      <c r="AG681" s="560"/>
      <c r="AH681" s="560"/>
      <c r="AI681" s="622"/>
      <c r="AJ681" s="560"/>
      <c r="AK681" s="560"/>
      <c r="AL681" s="560"/>
      <c r="AM681" s="623"/>
      <c r="AN681" s="267"/>
      <c r="AO681" s="623"/>
      <c r="AP681" s="560"/>
      <c r="AQ681" s="560"/>
      <c r="AR681" s="560"/>
      <c r="AS681" s="560"/>
      <c r="AT681" s="560"/>
      <c r="AU681" s="560"/>
      <c r="AV681" s="560"/>
      <c r="AW681" s="624"/>
      <c r="AX681" s="560"/>
      <c r="AY681" s="560"/>
      <c r="AZ681" s="560"/>
      <c r="BA681" s="624"/>
      <c r="BB681" s="560"/>
      <c r="BC681" s="560"/>
      <c r="BD681" s="560"/>
      <c r="BE681" s="624"/>
      <c r="BF681" s="560"/>
      <c r="BG681" s="560"/>
      <c r="BH681" s="560"/>
      <c r="BI681" s="560"/>
      <c r="BJ681" s="560"/>
      <c r="BK681" s="560"/>
      <c r="BL681" s="560"/>
      <c r="BM681" s="560"/>
      <c r="BN681" s="560"/>
      <c r="BO681" s="686"/>
    </row>
    <row r="682" spans="32:67" ht="20.25" customHeight="1">
      <c r="AF682" s="686"/>
      <c r="AG682" s="560"/>
      <c r="AH682" s="560"/>
      <c r="AI682" s="622"/>
      <c r="AJ682" s="560"/>
      <c r="AK682" s="560"/>
      <c r="AL682" s="560"/>
      <c r="AM682" s="623"/>
      <c r="AN682" s="267"/>
      <c r="AO682" s="623"/>
      <c r="AP682" s="560"/>
      <c r="AQ682" s="560"/>
      <c r="AR682" s="560"/>
      <c r="AS682" s="560"/>
      <c r="AT682" s="560"/>
      <c r="AU682" s="560"/>
      <c r="AV682" s="560"/>
      <c r="AW682" s="624"/>
      <c r="AX682" s="560"/>
      <c r="AY682" s="560"/>
      <c r="AZ682" s="560"/>
      <c r="BA682" s="624"/>
      <c r="BB682" s="560"/>
      <c r="BC682" s="560"/>
      <c r="BD682" s="560"/>
      <c r="BE682" s="624"/>
      <c r="BF682" s="560"/>
      <c r="BG682" s="560"/>
      <c r="BH682" s="560"/>
      <c r="BI682" s="560"/>
      <c r="BJ682" s="560"/>
      <c r="BK682" s="560"/>
      <c r="BL682" s="560"/>
      <c r="BM682" s="560"/>
      <c r="BN682" s="560"/>
      <c r="BO682" s="686"/>
    </row>
    <row r="683" spans="32:67" ht="20.25" customHeight="1">
      <c r="AF683" s="686"/>
      <c r="AG683" s="560"/>
      <c r="AH683" s="560"/>
      <c r="AI683" s="622"/>
      <c r="AJ683" s="560"/>
      <c r="AK683" s="560"/>
      <c r="AL683" s="560"/>
      <c r="AM683" s="623"/>
      <c r="AN683" s="267"/>
      <c r="AO683" s="623"/>
      <c r="AP683" s="560"/>
      <c r="AQ683" s="560"/>
      <c r="AR683" s="560"/>
      <c r="AS683" s="560"/>
      <c r="AT683" s="560"/>
      <c r="AU683" s="560"/>
      <c r="AV683" s="560"/>
      <c r="AW683" s="624"/>
      <c r="AX683" s="560"/>
      <c r="AY683" s="560"/>
      <c r="AZ683" s="560"/>
      <c r="BA683" s="624"/>
      <c r="BB683" s="560"/>
      <c r="BC683" s="560"/>
      <c r="BD683" s="560"/>
      <c r="BE683" s="624"/>
      <c r="BF683" s="560"/>
      <c r="BG683" s="560"/>
      <c r="BH683" s="560"/>
      <c r="BI683" s="560"/>
      <c r="BJ683" s="560"/>
      <c r="BK683" s="560"/>
      <c r="BL683" s="560"/>
      <c r="BM683" s="560"/>
      <c r="BN683" s="560"/>
      <c r="BO683" s="686"/>
    </row>
    <row r="684" spans="32:67" ht="20.25" customHeight="1">
      <c r="AF684" s="686"/>
      <c r="AG684" s="560"/>
      <c r="AH684" s="560"/>
      <c r="AI684" s="622"/>
      <c r="AJ684" s="560"/>
      <c r="AK684" s="560"/>
      <c r="AL684" s="560"/>
      <c r="AM684" s="623"/>
      <c r="AN684" s="267"/>
      <c r="AO684" s="623"/>
      <c r="AP684" s="560"/>
      <c r="AQ684" s="560"/>
      <c r="AR684" s="560"/>
      <c r="AS684" s="560"/>
      <c r="AT684" s="560"/>
      <c r="AU684" s="560"/>
      <c r="AV684" s="560"/>
      <c r="AW684" s="624"/>
      <c r="AX684" s="560"/>
      <c r="AY684" s="560"/>
      <c r="AZ684" s="560"/>
      <c r="BA684" s="624"/>
      <c r="BB684" s="560"/>
      <c r="BC684" s="560"/>
      <c r="BD684" s="560"/>
      <c r="BE684" s="624"/>
      <c r="BF684" s="560"/>
      <c r="BG684" s="560"/>
      <c r="BH684" s="560"/>
      <c r="BI684" s="560"/>
      <c r="BJ684" s="560"/>
      <c r="BK684" s="560"/>
      <c r="BL684" s="560"/>
      <c r="BM684" s="560"/>
      <c r="BN684" s="560"/>
      <c r="BO684" s="686"/>
    </row>
    <row r="685" spans="32:67" ht="20.25" customHeight="1">
      <c r="AF685" s="686"/>
      <c r="AG685" s="560"/>
      <c r="AH685" s="560"/>
      <c r="AI685" s="622"/>
      <c r="AJ685" s="560"/>
      <c r="AK685" s="560"/>
      <c r="AL685" s="560"/>
      <c r="AM685" s="623"/>
      <c r="AN685" s="267"/>
      <c r="AO685" s="623"/>
      <c r="AP685" s="560"/>
      <c r="AQ685" s="560"/>
      <c r="AR685" s="560"/>
      <c r="AS685" s="560"/>
      <c r="AT685" s="560"/>
      <c r="AU685" s="560"/>
      <c r="AV685" s="560"/>
      <c r="AW685" s="624"/>
      <c r="AX685" s="560"/>
      <c r="AY685" s="560"/>
      <c r="AZ685" s="560"/>
      <c r="BA685" s="624"/>
      <c r="BB685" s="560"/>
      <c r="BC685" s="560"/>
      <c r="BD685" s="560"/>
      <c r="BE685" s="624"/>
      <c r="BF685" s="560"/>
      <c r="BG685" s="560"/>
      <c r="BH685" s="560"/>
      <c r="BI685" s="560"/>
      <c r="BJ685" s="560"/>
      <c r="BK685" s="560"/>
      <c r="BL685" s="560"/>
      <c r="BM685" s="560"/>
      <c r="BN685" s="560"/>
      <c r="BO685" s="686"/>
    </row>
    <row r="686" spans="32:67" ht="20.25" customHeight="1">
      <c r="AF686" s="686"/>
      <c r="AG686" s="560"/>
      <c r="AH686" s="560"/>
      <c r="AI686" s="622"/>
      <c r="AJ686" s="560"/>
      <c r="AK686" s="560"/>
      <c r="AL686" s="560"/>
      <c r="AM686" s="623"/>
      <c r="AN686" s="267"/>
      <c r="AO686" s="623"/>
      <c r="AP686" s="560"/>
      <c r="AQ686" s="560"/>
      <c r="AR686" s="560"/>
      <c r="AS686" s="560"/>
      <c r="AT686" s="560"/>
      <c r="AU686" s="560"/>
      <c r="AV686" s="560"/>
      <c r="AW686" s="624"/>
      <c r="AX686" s="560"/>
      <c r="AY686" s="560"/>
      <c r="AZ686" s="560"/>
      <c r="BA686" s="624"/>
      <c r="BB686" s="560"/>
      <c r="BC686" s="560"/>
      <c r="BD686" s="560"/>
      <c r="BE686" s="624"/>
      <c r="BF686" s="560"/>
      <c r="BG686" s="560"/>
      <c r="BH686" s="560"/>
      <c r="BI686" s="560"/>
      <c r="BJ686" s="560"/>
      <c r="BK686" s="560"/>
      <c r="BL686" s="560"/>
      <c r="BM686" s="560"/>
      <c r="BN686" s="560"/>
      <c r="BO686" s="686"/>
    </row>
    <row r="687" spans="32:67" ht="20.25" customHeight="1">
      <c r="AF687" s="686"/>
      <c r="AG687" s="560"/>
      <c r="AH687" s="560"/>
      <c r="AI687" s="622"/>
      <c r="AJ687" s="560"/>
      <c r="AK687" s="560"/>
      <c r="AL687" s="560"/>
      <c r="AM687" s="623"/>
      <c r="AN687" s="267"/>
      <c r="AO687" s="623"/>
      <c r="AP687" s="560"/>
      <c r="AQ687" s="560"/>
      <c r="AR687" s="560"/>
      <c r="AS687" s="560"/>
      <c r="AT687" s="560"/>
      <c r="AU687" s="560"/>
      <c r="AV687" s="560"/>
      <c r="AW687" s="624"/>
      <c r="AX687" s="560"/>
      <c r="AY687" s="560"/>
      <c r="AZ687" s="560"/>
      <c r="BA687" s="624"/>
      <c r="BB687" s="560"/>
      <c r="BC687" s="560"/>
      <c r="BD687" s="560"/>
      <c r="BE687" s="624"/>
      <c r="BF687" s="560"/>
      <c r="BG687" s="560"/>
      <c r="BH687" s="560"/>
      <c r="BI687" s="560"/>
      <c r="BJ687" s="560"/>
      <c r="BK687" s="560"/>
      <c r="BL687" s="560"/>
      <c r="BM687" s="560"/>
      <c r="BN687" s="560"/>
      <c r="BO687" s="686"/>
    </row>
    <row r="688" spans="32:67" ht="20.25" customHeight="1">
      <c r="AF688" s="686"/>
      <c r="AG688" s="560"/>
      <c r="AH688" s="560"/>
      <c r="AI688" s="622"/>
      <c r="AJ688" s="560"/>
      <c r="AK688" s="560"/>
      <c r="AL688" s="560"/>
      <c r="AM688" s="623"/>
      <c r="AN688" s="267"/>
      <c r="AO688" s="623"/>
      <c r="AP688" s="560"/>
      <c r="AQ688" s="560"/>
      <c r="AR688" s="560"/>
      <c r="AS688" s="560"/>
      <c r="AT688" s="560"/>
      <c r="AU688" s="560"/>
      <c r="AV688" s="560"/>
      <c r="AW688" s="624"/>
      <c r="AX688" s="560"/>
      <c r="AY688" s="560"/>
      <c r="AZ688" s="560"/>
      <c r="BA688" s="624"/>
      <c r="BB688" s="560"/>
      <c r="BC688" s="560"/>
      <c r="BD688" s="560"/>
      <c r="BE688" s="624"/>
      <c r="BF688" s="560"/>
      <c r="BG688" s="560"/>
      <c r="BH688" s="560"/>
      <c r="BI688" s="560"/>
      <c r="BJ688" s="560"/>
      <c r="BK688" s="560"/>
      <c r="BL688" s="560"/>
      <c r="BM688" s="560"/>
      <c r="BN688" s="560"/>
      <c r="BO688" s="686"/>
    </row>
    <row r="689" spans="32:67" ht="20.25" customHeight="1">
      <c r="AF689" s="686"/>
      <c r="AG689" s="560"/>
      <c r="AH689" s="560"/>
      <c r="AI689" s="622"/>
      <c r="AJ689" s="560"/>
      <c r="AK689" s="560"/>
      <c r="AL689" s="560"/>
      <c r="AM689" s="623"/>
      <c r="AN689" s="267"/>
      <c r="AO689" s="623"/>
      <c r="AP689" s="560"/>
      <c r="AQ689" s="560"/>
      <c r="AR689" s="560"/>
      <c r="AS689" s="560"/>
      <c r="AT689" s="560"/>
      <c r="AU689" s="560"/>
      <c r="AV689" s="560"/>
      <c r="AW689" s="624"/>
      <c r="AX689" s="560"/>
      <c r="AY689" s="560"/>
      <c r="AZ689" s="560"/>
      <c r="BA689" s="624"/>
      <c r="BB689" s="560"/>
      <c r="BC689" s="560"/>
      <c r="BD689" s="560"/>
      <c r="BE689" s="624"/>
      <c r="BF689" s="560"/>
      <c r="BG689" s="560"/>
      <c r="BH689" s="560"/>
      <c r="BI689" s="560"/>
      <c r="BJ689" s="560"/>
      <c r="BK689" s="560"/>
      <c r="BL689" s="560"/>
      <c r="BM689" s="560"/>
      <c r="BN689" s="560"/>
      <c r="BO689" s="686"/>
    </row>
    <row r="690" spans="32:67" ht="20.25" customHeight="1">
      <c r="AF690" s="686"/>
      <c r="AG690" s="560"/>
      <c r="AH690" s="560"/>
      <c r="AI690" s="622"/>
      <c r="AJ690" s="560"/>
      <c r="AK690" s="560"/>
      <c r="AL690" s="560"/>
      <c r="AM690" s="623"/>
      <c r="AN690" s="267"/>
      <c r="AO690" s="623"/>
      <c r="AP690" s="560"/>
      <c r="AQ690" s="560"/>
      <c r="AR690" s="560"/>
      <c r="AS690" s="560"/>
      <c r="AT690" s="560"/>
      <c r="AU690" s="560"/>
      <c r="AV690" s="560"/>
      <c r="AW690" s="624"/>
      <c r="AX690" s="560"/>
      <c r="AY690" s="560"/>
      <c r="AZ690" s="560"/>
      <c r="BA690" s="624"/>
      <c r="BB690" s="560"/>
      <c r="BC690" s="560"/>
      <c r="BD690" s="560"/>
      <c r="BE690" s="624"/>
      <c r="BF690" s="560"/>
      <c r="BG690" s="560"/>
      <c r="BH690" s="560"/>
      <c r="BI690" s="560"/>
      <c r="BJ690" s="560"/>
      <c r="BK690" s="560"/>
      <c r="BL690" s="560"/>
      <c r="BM690" s="560"/>
      <c r="BN690" s="560"/>
      <c r="BO690" s="686"/>
    </row>
    <row r="691" spans="32:67" ht="20.25" customHeight="1">
      <c r="AF691" s="686"/>
      <c r="AG691" s="560"/>
      <c r="AH691" s="560"/>
      <c r="AI691" s="622"/>
      <c r="AJ691" s="560"/>
      <c r="AK691" s="560"/>
      <c r="AL691" s="560"/>
      <c r="AM691" s="623"/>
      <c r="AN691" s="267"/>
      <c r="AO691" s="623"/>
      <c r="AP691" s="560"/>
      <c r="AQ691" s="560"/>
      <c r="AR691" s="560"/>
      <c r="AS691" s="560"/>
      <c r="AT691" s="560"/>
      <c r="AU691" s="560"/>
      <c r="AV691" s="560"/>
      <c r="AW691" s="624"/>
      <c r="AX691" s="560"/>
      <c r="AY691" s="560"/>
      <c r="AZ691" s="560"/>
      <c r="BA691" s="624"/>
      <c r="BB691" s="560"/>
      <c r="BC691" s="560"/>
      <c r="BD691" s="560"/>
      <c r="BE691" s="624"/>
      <c r="BF691" s="560"/>
      <c r="BG691" s="560"/>
      <c r="BH691" s="560"/>
      <c r="BI691" s="560"/>
      <c r="BJ691" s="560"/>
      <c r="BK691" s="560"/>
      <c r="BL691" s="560"/>
      <c r="BM691" s="560"/>
      <c r="BN691" s="560"/>
      <c r="BO691" s="686"/>
    </row>
    <row r="692" spans="32:67" ht="20.25" customHeight="1">
      <c r="AF692" s="686"/>
      <c r="AG692" s="560"/>
      <c r="AH692" s="560"/>
      <c r="AI692" s="622"/>
      <c r="AJ692" s="560"/>
      <c r="AK692" s="560"/>
      <c r="AL692" s="560"/>
      <c r="AM692" s="623"/>
      <c r="AN692" s="267"/>
      <c r="AO692" s="623"/>
      <c r="AP692" s="560"/>
      <c r="AQ692" s="560"/>
      <c r="AR692" s="560"/>
      <c r="AS692" s="560"/>
      <c r="AT692" s="560"/>
      <c r="AU692" s="560"/>
      <c r="AV692" s="560"/>
      <c r="AW692" s="624"/>
      <c r="AX692" s="560"/>
      <c r="AY692" s="560"/>
      <c r="AZ692" s="560"/>
      <c r="BA692" s="624"/>
      <c r="BB692" s="560"/>
      <c r="BC692" s="560"/>
      <c r="BD692" s="560"/>
      <c r="BE692" s="624"/>
      <c r="BF692" s="560"/>
      <c r="BG692" s="560"/>
      <c r="BH692" s="560"/>
      <c r="BI692" s="560"/>
      <c r="BJ692" s="560"/>
      <c r="BK692" s="560"/>
      <c r="BL692" s="560"/>
      <c r="BM692" s="560"/>
      <c r="BN692" s="560"/>
      <c r="BO692" s="686"/>
    </row>
    <row r="693" spans="32:67" ht="20.25" customHeight="1">
      <c r="AF693" s="686"/>
      <c r="AG693" s="560"/>
      <c r="AH693" s="560"/>
      <c r="AI693" s="622"/>
      <c r="AJ693" s="560"/>
      <c r="AK693" s="560"/>
      <c r="AL693" s="560"/>
      <c r="AM693" s="623"/>
      <c r="AN693" s="267"/>
      <c r="AO693" s="623"/>
      <c r="AP693" s="560"/>
      <c r="AQ693" s="560"/>
      <c r="AR693" s="560"/>
      <c r="AS693" s="560"/>
      <c r="AT693" s="560"/>
      <c r="AU693" s="560"/>
      <c r="AV693" s="560"/>
      <c r="AW693" s="624"/>
      <c r="AX693" s="560"/>
      <c r="AY693" s="560"/>
      <c r="AZ693" s="560"/>
      <c r="BA693" s="624"/>
      <c r="BB693" s="560"/>
      <c r="BC693" s="560"/>
      <c r="BD693" s="560"/>
      <c r="BE693" s="624"/>
      <c r="BF693" s="560"/>
      <c r="BG693" s="560"/>
      <c r="BH693" s="560"/>
      <c r="BI693" s="560"/>
      <c r="BJ693" s="560"/>
      <c r="BK693" s="560"/>
      <c r="BL693" s="560"/>
      <c r="BM693" s="560"/>
      <c r="BN693" s="560"/>
      <c r="BO693" s="686"/>
    </row>
    <row r="694" spans="32:67" ht="20.25" customHeight="1">
      <c r="AF694" s="686"/>
      <c r="AG694" s="560"/>
      <c r="AH694" s="560"/>
      <c r="AI694" s="622"/>
      <c r="AJ694" s="560"/>
      <c r="AK694" s="560"/>
      <c r="AL694" s="560"/>
      <c r="AM694" s="623"/>
      <c r="AN694" s="267"/>
      <c r="AO694" s="623"/>
      <c r="AP694" s="560"/>
      <c r="AQ694" s="560"/>
      <c r="AR694" s="560"/>
      <c r="AS694" s="560"/>
      <c r="AT694" s="560"/>
      <c r="AU694" s="560"/>
      <c r="AV694" s="560"/>
      <c r="AW694" s="624"/>
      <c r="AX694" s="560"/>
      <c r="AY694" s="560"/>
      <c r="AZ694" s="560"/>
      <c r="BA694" s="624"/>
      <c r="BB694" s="560"/>
      <c r="BC694" s="560"/>
      <c r="BD694" s="560"/>
      <c r="BE694" s="624"/>
      <c r="BF694" s="560"/>
      <c r="BG694" s="560"/>
      <c r="BH694" s="560"/>
      <c r="BI694" s="560"/>
      <c r="BJ694" s="560"/>
      <c r="BK694" s="560"/>
      <c r="BL694" s="560"/>
      <c r="BM694" s="560"/>
      <c r="BN694" s="560"/>
      <c r="BO694" s="686"/>
    </row>
    <row r="695" spans="32:67" ht="20.25" customHeight="1">
      <c r="AF695" s="686"/>
      <c r="AG695" s="560"/>
      <c r="AH695" s="560"/>
      <c r="AI695" s="622"/>
      <c r="AJ695" s="560"/>
      <c r="AK695" s="560"/>
      <c r="AL695" s="560"/>
      <c r="AM695" s="623"/>
      <c r="AN695" s="267"/>
      <c r="AO695" s="623"/>
      <c r="AP695" s="560"/>
      <c r="AQ695" s="560"/>
      <c r="AR695" s="560"/>
      <c r="AS695" s="560"/>
      <c r="AT695" s="560"/>
      <c r="AU695" s="560"/>
      <c r="AV695" s="560"/>
      <c r="AW695" s="624"/>
      <c r="AX695" s="560"/>
      <c r="AY695" s="560"/>
      <c r="AZ695" s="560"/>
      <c r="BA695" s="624"/>
      <c r="BB695" s="560"/>
      <c r="BC695" s="560"/>
      <c r="BD695" s="560"/>
      <c r="BE695" s="624"/>
      <c r="BF695" s="560"/>
      <c r="BG695" s="560"/>
      <c r="BH695" s="560"/>
      <c r="BI695" s="560"/>
      <c r="BJ695" s="560"/>
      <c r="BK695" s="560"/>
      <c r="BL695" s="560"/>
      <c r="BM695" s="560"/>
      <c r="BN695" s="560"/>
      <c r="BO695" s="686"/>
    </row>
    <row r="696" spans="32:67" ht="20.25" customHeight="1">
      <c r="AF696" s="686"/>
      <c r="AG696" s="560"/>
      <c r="AH696" s="560"/>
      <c r="AI696" s="622"/>
      <c r="AJ696" s="560"/>
      <c r="AK696" s="560"/>
      <c r="AL696" s="560"/>
      <c r="AM696" s="623"/>
      <c r="AN696" s="267"/>
      <c r="AO696" s="623"/>
      <c r="AP696" s="560"/>
      <c r="AQ696" s="560"/>
      <c r="AR696" s="560"/>
      <c r="AS696" s="560"/>
      <c r="AT696" s="560"/>
      <c r="AU696" s="560"/>
      <c r="AV696" s="560"/>
      <c r="AW696" s="624"/>
      <c r="AX696" s="560"/>
      <c r="AY696" s="560"/>
      <c r="AZ696" s="560"/>
      <c r="BA696" s="624"/>
      <c r="BB696" s="560"/>
      <c r="BC696" s="560"/>
      <c r="BD696" s="560"/>
      <c r="BE696" s="624"/>
      <c r="BF696" s="560"/>
      <c r="BG696" s="560"/>
      <c r="BH696" s="560"/>
      <c r="BI696" s="560"/>
      <c r="BJ696" s="560"/>
      <c r="BK696" s="560"/>
      <c r="BL696" s="560"/>
      <c r="BM696" s="560"/>
      <c r="BN696" s="560"/>
      <c r="BO696" s="686"/>
    </row>
    <row r="697" spans="32:67" ht="20.25" customHeight="1">
      <c r="AF697" s="686"/>
      <c r="AG697" s="560"/>
      <c r="AH697" s="560"/>
      <c r="AI697" s="622"/>
      <c r="AJ697" s="560"/>
      <c r="AK697" s="560"/>
      <c r="AL697" s="560"/>
      <c r="AM697" s="623"/>
      <c r="AN697" s="267"/>
      <c r="AO697" s="623"/>
      <c r="AP697" s="560"/>
      <c r="AQ697" s="560"/>
      <c r="AR697" s="560"/>
      <c r="AS697" s="560"/>
      <c r="AT697" s="560"/>
      <c r="AU697" s="560"/>
      <c r="AV697" s="560"/>
      <c r="AW697" s="624"/>
      <c r="AX697" s="560"/>
      <c r="AY697" s="560"/>
      <c r="AZ697" s="560"/>
      <c r="BA697" s="624"/>
      <c r="BB697" s="560"/>
      <c r="BC697" s="560"/>
      <c r="BD697" s="560"/>
      <c r="BE697" s="624"/>
      <c r="BF697" s="560"/>
      <c r="BG697" s="560"/>
      <c r="BH697" s="560"/>
      <c r="BI697" s="560"/>
      <c r="BJ697" s="560"/>
      <c r="BK697" s="560"/>
      <c r="BL697" s="560"/>
      <c r="BM697" s="560"/>
      <c r="BN697" s="560"/>
      <c r="BO697" s="686"/>
    </row>
    <row r="698" spans="32:67" ht="20.25" customHeight="1">
      <c r="AF698" s="686"/>
      <c r="AG698" s="560"/>
      <c r="AH698" s="560"/>
      <c r="AI698" s="622"/>
      <c r="AJ698" s="560"/>
      <c r="AK698" s="560"/>
      <c r="AL698" s="560"/>
      <c r="AM698" s="623"/>
      <c r="AN698" s="267"/>
      <c r="AO698" s="623"/>
      <c r="AP698" s="560"/>
      <c r="AQ698" s="560"/>
      <c r="AR698" s="560"/>
      <c r="AS698" s="560"/>
      <c r="AT698" s="560"/>
      <c r="AU698" s="560"/>
      <c r="AV698" s="560"/>
      <c r="AW698" s="624"/>
      <c r="AX698" s="560"/>
      <c r="AY698" s="560"/>
      <c r="AZ698" s="560"/>
      <c r="BA698" s="624"/>
      <c r="BB698" s="560"/>
      <c r="BC698" s="560"/>
      <c r="BD698" s="560"/>
      <c r="BE698" s="624"/>
      <c r="BF698" s="560"/>
      <c r="BG698" s="560"/>
      <c r="BH698" s="560"/>
      <c r="BI698" s="560"/>
      <c r="BJ698" s="560"/>
      <c r="BK698" s="560"/>
      <c r="BL698" s="560"/>
      <c r="BM698" s="560"/>
      <c r="BN698" s="560"/>
      <c r="BO698" s="686"/>
    </row>
    <row r="699" spans="32:67" ht="20.25" customHeight="1">
      <c r="AF699" s="686"/>
      <c r="AG699" s="560"/>
      <c r="AH699" s="560"/>
      <c r="AI699" s="622"/>
      <c r="AJ699" s="560"/>
      <c r="AK699" s="560"/>
      <c r="AL699" s="560"/>
      <c r="AM699" s="623"/>
      <c r="AN699" s="267"/>
      <c r="AO699" s="623"/>
      <c r="AP699" s="560"/>
      <c r="AQ699" s="560"/>
      <c r="AR699" s="560"/>
      <c r="AS699" s="560"/>
      <c r="AT699" s="560"/>
      <c r="AU699" s="560"/>
      <c r="AV699" s="560"/>
      <c r="AW699" s="624"/>
      <c r="AX699" s="560"/>
      <c r="AY699" s="560"/>
      <c r="AZ699" s="560"/>
      <c r="BA699" s="624"/>
      <c r="BB699" s="560"/>
      <c r="BC699" s="560"/>
      <c r="BD699" s="560"/>
      <c r="BE699" s="624"/>
      <c r="BF699" s="560"/>
      <c r="BG699" s="560"/>
      <c r="BH699" s="560"/>
      <c r="BI699" s="560"/>
      <c r="BJ699" s="560"/>
      <c r="BK699" s="560"/>
      <c r="BL699" s="560"/>
      <c r="BM699" s="560"/>
      <c r="BN699" s="560"/>
      <c r="BO699" s="686"/>
    </row>
    <row r="700" spans="32:67" ht="20.25" customHeight="1">
      <c r="AF700" s="686"/>
      <c r="AG700" s="560"/>
      <c r="AH700" s="560"/>
      <c r="AI700" s="622"/>
      <c r="AJ700" s="560"/>
      <c r="AK700" s="560"/>
      <c r="AL700" s="560"/>
      <c r="AM700" s="623"/>
      <c r="AN700" s="267"/>
      <c r="AO700" s="623"/>
      <c r="AP700" s="560"/>
      <c r="AQ700" s="560"/>
      <c r="AR700" s="560"/>
      <c r="AS700" s="560"/>
      <c r="AT700" s="560"/>
      <c r="AU700" s="560"/>
      <c r="AV700" s="560"/>
      <c r="AW700" s="624"/>
      <c r="AX700" s="560"/>
      <c r="AY700" s="560"/>
      <c r="AZ700" s="560"/>
      <c r="BA700" s="624"/>
      <c r="BB700" s="560"/>
      <c r="BC700" s="560"/>
      <c r="BD700" s="560"/>
      <c r="BE700" s="624"/>
      <c r="BF700" s="560"/>
      <c r="BG700" s="560"/>
      <c r="BH700" s="560"/>
      <c r="BI700" s="560"/>
      <c r="BJ700" s="560"/>
      <c r="BK700" s="560"/>
      <c r="BL700" s="560"/>
      <c r="BM700" s="560"/>
      <c r="BN700" s="560"/>
      <c r="BO700" s="686"/>
    </row>
    <row r="701" spans="32:67" ht="20.25" customHeight="1">
      <c r="AF701" s="686"/>
      <c r="AG701" s="560"/>
      <c r="AH701" s="560"/>
      <c r="AI701" s="622"/>
      <c r="AJ701" s="560"/>
      <c r="AK701" s="560"/>
      <c r="AL701" s="560"/>
      <c r="AM701" s="623"/>
      <c r="AN701" s="267"/>
      <c r="AO701" s="623"/>
      <c r="AP701" s="560"/>
      <c r="AQ701" s="560"/>
      <c r="AR701" s="560"/>
      <c r="AS701" s="560"/>
      <c r="AT701" s="560"/>
      <c r="AU701" s="560"/>
      <c r="AV701" s="560"/>
      <c r="AW701" s="624"/>
      <c r="AX701" s="560"/>
      <c r="AY701" s="560"/>
      <c r="AZ701" s="560"/>
      <c r="BA701" s="624"/>
      <c r="BB701" s="560"/>
      <c r="BC701" s="560"/>
      <c r="BD701" s="560"/>
      <c r="BE701" s="624"/>
      <c r="BF701" s="560"/>
      <c r="BG701" s="560"/>
      <c r="BH701" s="560"/>
      <c r="BI701" s="560"/>
      <c r="BJ701" s="560"/>
      <c r="BK701" s="560"/>
      <c r="BL701" s="560"/>
      <c r="BM701" s="560"/>
      <c r="BN701" s="560"/>
      <c r="BO701" s="686"/>
    </row>
    <row r="702" spans="32:67" ht="20.25" customHeight="1">
      <c r="AF702" s="686"/>
      <c r="AG702" s="560"/>
      <c r="AH702" s="560"/>
      <c r="AI702" s="622"/>
      <c r="AJ702" s="560"/>
      <c r="AK702" s="560"/>
      <c r="AL702" s="560"/>
      <c r="AM702" s="623"/>
      <c r="AN702" s="267"/>
      <c r="AO702" s="623"/>
      <c r="AP702" s="560"/>
      <c r="AQ702" s="560"/>
      <c r="AR702" s="560"/>
      <c r="AS702" s="560"/>
      <c r="AT702" s="560"/>
      <c r="AU702" s="560"/>
      <c r="AV702" s="560"/>
      <c r="AW702" s="624"/>
      <c r="AX702" s="560"/>
      <c r="AY702" s="560"/>
      <c r="AZ702" s="560"/>
      <c r="BA702" s="624"/>
      <c r="BB702" s="560"/>
      <c r="BC702" s="560"/>
      <c r="BD702" s="560"/>
      <c r="BE702" s="624"/>
      <c r="BF702" s="560"/>
      <c r="BG702" s="560"/>
      <c r="BH702" s="560"/>
      <c r="BI702" s="560"/>
      <c r="BJ702" s="560"/>
      <c r="BK702" s="560"/>
      <c r="BL702" s="560"/>
      <c r="BM702" s="560"/>
      <c r="BN702" s="560"/>
      <c r="BO702" s="686"/>
    </row>
    <row r="703" spans="32:67" ht="20.25" customHeight="1">
      <c r="AF703" s="686"/>
      <c r="AG703" s="560"/>
      <c r="AH703" s="560"/>
      <c r="AI703" s="622"/>
      <c r="AJ703" s="560"/>
      <c r="AK703" s="560"/>
      <c r="AL703" s="560"/>
      <c r="AM703" s="623"/>
      <c r="AN703" s="267"/>
      <c r="AO703" s="623"/>
      <c r="AP703" s="560"/>
      <c r="AQ703" s="560"/>
      <c r="AR703" s="560"/>
      <c r="AS703" s="560"/>
      <c r="AT703" s="560"/>
      <c r="AU703" s="560"/>
      <c r="AV703" s="560"/>
      <c r="AW703" s="624"/>
      <c r="AX703" s="560"/>
      <c r="AY703" s="560"/>
      <c r="AZ703" s="560"/>
      <c r="BA703" s="624"/>
      <c r="BB703" s="560"/>
      <c r="BC703" s="560"/>
      <c r="BD703" s="560"/>
      <c r="BE703" s="624"/>
      <c r="BF703" s="560"/>
      <c r="BG703" s="560"/>
      <c r="BH703" s="560"/>
      <c r="BI703" s="560"/>
      <c r="BJ703" s="560"/>
      <c r="BK703" s="560"/>
      <c r="BL703" s="560"/>
      <c r="BM703" s="560"/>
      <c r="BN703" s="560"/>
      <c r="BO703" s="686"/>
    </row>
    <row r="704" spans="32:67" ht="20.25" customHeight="1">
      <c r="AF704" s="686"/>
      <c r="AG704" s="560"/>
      <c r="AH704" s="560"/>
      <c r="AI704" s="622"/>
      <c r="AJ704" s="560"/>
      <c r="AK704" s="560"/>
      <c r="AL704" s="560"/>
      <c r="AM704" s="623"/>
      <c r="AN704" s="267"/>
      <c r="AO704" s="623"/>
      <c r="AP704" s="560"/>
      <c r="AQ704" s="560"/>
      <c r="AR704" s="560"/>
      <c r="AS704" s="560"/>
      <c r="AT704" s="560"/>
      <c r="AU704" s="560"/>
      <c r="AV704" s="560"/>
      <c r="AW704" s="624"/>
      <c r="AX704" s="560"/>
      <c r="AY704" s="560"/>
      <c r="AZ704" s="560"/>
      <c r="BA704" s="624"/>
      <c r="BB704" s="560"/>
      <c r="BC704" s="560"/>
      <c r="BD704" s="560"/>
      <c r="BE704" s="624"/>
      <c r="BF704" s="560"/>
      <c r="BG704" s="560"/>
      <c r="BH704" s="560"/>
      <c r="BI704" s="560"/>
      <c r="BJ704" s="560"/>
      <c r="BK704" s="560"/>
      <c r="BL704" s="560"/>
      <c r="BM704" s="560"/>
      <c r="BN704" s="560"/>
      <c r="BO704" s="686"/>
    </row>
    <row r="705" spans="32:67" ht="20.25" customHeight="1">
      <c r="AF705" s="686"/>
      <c r="AG705" s="560"/>
      <c r="AH705" s="560"/>
      <c r="AI705" s="622"/>
      <c r="AJ705" s="560"/>
      <c r="AK705" s="560"/>
      <c r="AL705" s="560"/>
      <c r="AM705" s="623"/>
      <c r="AN705" s="267"/>
      <c r="AO705" s="623"/>
      <c r="AP705" s="560"/>
      <c r="AQ705" s="560"/>
      <c r="AR705" s="560"/>
      <c r="AS705" s="560"/>
      <c r="AT705" s="560"/>
      <c r="AU705" s="560"/>
      <c r="AV705" s="560"/>
      <c r="AW705" s="624"/>
      <c r="AX705" s="560"/>
      <c r="AY705" s="560"/>
      <c r="AZ705" s="560"/>
      <c r="BA705" s="624"/>
      <c r="BB705" s="560"/>
      <c r="BC705" s="560"/>
      <c r="BD705" s="560"/>
      <c r="BE705" s="624"/>
      <c r="BF705" s="560"/>
      <c r="BG705" s="560"/>
      <c r="BH705" s="560"/>
      <c r="BI705" s="560"/>
      <c r="BJ705" s="560"/>
      <c r="BK705" s="560"/>
      <c r="BL705" s="560"/>
      <c r="BM705" s="560"/>
      <c r="BN705" s="560"/>
      <c r="BO705" s="686"/>
    </row>
    <row r="706" spans="32:67" ht="20.25" customHeight="1">
      <c r="AF706" s="686"/>
      <c r="AG706" s="560"/>
      <c r="AH706" s="560"/>
      <c r="AI706" s="622"/>
      <c r="AJ706" s="560"/>
      <c r="AK706" s="560"/>
      <c r="AL706" s="560"/>
      <c r="AM706" s="623"/>
      <c r="AN706" s="267"/>
      <c r="AO706" s="623"/>
      <c r="AP706" s="560"/>
      <c r="AQ706" s="560"/>
      <c r="AR706" s="560"/>
      <c r="AS706" s="560"/>
      <c r="AT706" s="560"/>
      <c r="AU706" s="560"/>
      <c r="AV706" s="560"/>
      <c r="AW706" s="624"/>
      <c r="AX706" s="560"/>
      <c r="AY706" s="560"/>
      <c r="AZ706" s="560"/>
      <c r="BA706" s="624"/>
      <c r="BB706" s="560"/>
      <c r="BC706" s="560"/>
      <c r="BD706" s="560"/>
      <c r="BE706" s="624"/>
      <c r="BF706" s="560"/>
      <c r="BG706" s="560"/>
      <c r="BH706" s="560"/>
      <c r="BI706" s="560"/>
      <c r="BJ706" s="560"/>
      <c r="BK706" s="560"/>
      <c r="BL706" s="560"/>
      <c r="BM706" s="560"/>
      <c r="BN706" s="560"/>
      <c r="BO706" s="686"/>
    </row>
    <row r="707" spans="32:67" ht="20.25" customHeight="1">
      <c r="AF707" s="686"/>
      <c r="AG707" s="560"/>
      <c r="AH707" s="560"/>
      <c r="AI707" s="622"/>
      <c r="AJ707" s="560"/>
      <c r="AK707" s="560"/>
      <c r="AL707" s="560"/>
      <c r="AM707" s="623"/>
      <c r="AN707" s="267"/>
      <c r="AO707" s="623"/>
      <c r="AP707" s="560"/>
      <c r="AQ707" s="560"/>
      <c r="AR707" s="560"/>
      <c r="AS707" s="560"/>
      <c r="AT707" s="560"/>
      <c r="AU707" s="560"/>
      <c r="AV707" s="560"/>
      <c r="AW707" s="624"/>
      <c r="AX707" s="560"/>
      <c r="AY707" s="560"/>
      <c r="AZ707" s="560"/>
      <c r="BA707" s="624"/>
      <c r="BB707" s="560"/>
      <c r="BC707" s="560"/>
      <c r="BD707" s="560"/>
      <c r="BE707" s="624"/>
      <c r="BF707" s="560"/>
      <c r="BG707" s="560"/>
      <c r="BH707" s="560"/>
      <c r="BI707" s="560"/>
      <c r="BJ707" s="560"/>
      <c r="BK707" s="560"/>
      <c r="BL707" s="560"/>
      <c r="BM707" s="560"/>
      <c r="BN707" s="560"/>
      <c r="BO707" s="686"/>
    </row>
    <row r="708" spans="32:67" ht="20.25" customHeight="1">
      <c r="AF708" s="686"/>
      <c r="AG708" s="560"/>
      <c r="AH708" s="560"/>
      <c r="AI708" s="622"/>
      <c r="AJ708" s="560"/>
      <c r="AK708" s="560"/>
      <c r="AL708" s="560"/>
      <c r="AM708" s="623"/>
      <c r="AN708" s="267"/>
      <c r="AO708" s="623"/>
      <c r="AP708" s="560"/>
      <c r="AQ708" s="560"/>
      <c r="AR708" s="560"/>
      <c r="AS708" s="560"/>
      <c r="AT708" s="560"/>
      <c r="AU708" s="560"/>
      <c r="AV708" s="560"/>
      <c r="AW708" s="624"/>
      <c r="AX708" s="560"/>
      <c r="AY708" s="560"/>
      <c r="AZ708" s="560"/>
      <c r="BA708" s="624"/>
      <c r="BB708" s="560"/>
      <c r="BC708" s="560"/>
      <c r="BD708" s="560"/>
      <c r="BE708" s="624"/>
      <c r="BF708" s="560"/>
      <c r="BG708" s="560"/>
      <c r="BH708" s="560"/>
      <c r="BI708" s="560"/>
      <c r="BJ708" s="560"/>
      <c r="BK708" s="560"/>
      <c r="BL708" s="560"/>
      <c r="BM708" s="560"/>
      <c r="BN708" s="560"/>
      <c r="BO708" s="686"/>
    </row>
    <row r="709" spans="32:67" ht="20.25" customHeight="1">
      <c r="AF709" s="686"/>
      <c r="AG709" s="560"/>
      <c r="AH709" s="560"/>
      <c r="AI709" s="622"/>
      <c r="AJ709" s="560"/>
      <c r="AK709" s="560"/>
      <c r="AL709" s="560"/>
      <c r="AM709" s="623"/>
      <c r="AN709" s="267"/>
      <c r="AO709" s="623"/>
      <c r="AP709" s="560"/>
      <c r="AQ709" s="560"/>
      <c r="AR709" s="560"/>
      <c r="AS709" s="560"/>
      <c r="AT709" s="560"/>
      <c r="AU709" s="560"/>
      <c r="AV709" s="560"/>
      <c r="AW709" s="624"/>
      <c r="AX709" s="560"/>
      <c r="AY709" s="560"/>
      <c r="AZ709" s="560"/>
      <c r="BA709" s="624"/>
      <c r="BB709" s="560"/>
      <c r="BC709" s="560"/>
      <c r="BD709" s="560"/>
      <c r="BE709" s="624"/>
      <c r="BF709" s="560"/>
      <c r="BG709" s="560"/>
      <c r="BH709" s="560"/>
      <c r="BI709" s="560"/>
      <c r="BJ709" s="560"/>
      <c r="BK709" s="560"/>
      <c r="BL709" s="560"/>
      <c r="BM709" s="560"/>
      <c r="BN709" s="560"/>
      <c r="BO709" s="686"/>
    </row>
    <row r="710" spans="32:67" ht="20.25" customHeight="1">
      <c r="AF710" s="686"/>
      <c r="AG710" s="560"/>
      <c r="AH710" s="560"/>
      <c r="AI710" s="622"/>
      <c r="AJ710" s="560"/>
      <c r="AK710" s="560"/>
      <c r="AL710" s="560"/>
      <c r="AM710" s="623"/>
      <c r="AN710" s="267"/>
      <c r="AO710" s="623"/>
      <c r="AP710" s="560"/>
      <c r="AQ710" s="560"/>
      <c r="AR710" s="560"/>
      <c r="AS710" s="560"/>
      <c r="AT710" s="560"/>
      <c r="AU710" s="560"/>
      <c r="AV710" s="560"/>
      <c r="AW710" s="624"/>
      <c r="AX710" s="560"/>
      <c r="AY710" s="560"/>
      <c r="AZ710" s="560"/>
      <c r="BA710" s="624"/>
      <c r="BB710" s="560"/>
      <c r="BC710" s="560"/>
      <c r="BD710" s="560"/>
      <c r="BE710" s="624"/>
      <c r="BF710" s="560"/>
      <c r="BG710" s="560"/>
      <c r="BH710" s="560"/>
      <c r="BI710" s="560"/>
      <c r="BJ710" s="560"/>
      <c r="BK710" s="560"/>
      <c r="BL710" s="560"/>
      <c r="BM710" s="560"/>
      <c r="BN710" s="560"/>
      <c r="BO710" s="686"/>
    </row>
    <row r="711" spans="32:67" ht="20.25" customHeight="1">
      <c r="AF711" s="686"/>
      <c r="AG711" s="560"/>
      <c r="AH711" s="560"/>
      <c r="AI711" s="622"/>
      <c r="AJ711" s="560"/>
      <c r="AK711" s="560"/>
      <c r="AL711" s="560"/>
      <c r="AM711" s="623"/>
      <c r="AN711" s="267"/>
      <c r="AO711" s="623"/>
      <c r="AP711" s="560"/>
      <c r="AQ711" s="560"/>
      <c r="AR711" s="560"/>
      <c r="AS711" s="560"/>
      <c r="AT711" s="560"/>
      <c r="AU711" s="560"/>
      <c r="AV711" s="560"/>
      <c r="AW711" s="624"/>
      <c r="AX711" s="560"/>
      <c r="AY711" s="560"/>
      <c r="AZ711" s="560"/>
      <c r="BA711" s="624"/>
      <c r="BB711" s="560"/>
      <c r="BC711" s="560"/>
      <c r="BD711" s="560"/>
      <c r="BE711" s="624"/>
      <c r="BF711" s="560"/>
      <c r="BG711" s="560"/>
      <c r="BH711" s="560"/>
      <c r="BI711" s="560"/>
      <c r="BJ711" s="560"/>
      <c r="BK711" s="560"/>
      <c r="BL711" s="560"/>
      <c r="BM711" s="560"/>
      <c r="BN711" s="560"/>
      <c r="BO711" s="686"/>
    </row>
    <row r="712" spans="32:67" ht="20.25" customHeight="1">
      <c r="AF712" s="686"/>
      <c r="AG712" s="560"/>
      <c r="AH712" s="560"/>
      <c r="AI712" s="622"/>
      <c r="AJ712" s="560"/>
      <c r="AK712" s="560"/>
      <c r="AL712" s="560"/>
      <c r="AM712" s="623"/>
      <c r="AN712" s="267"/>
      <c r="AO712" s="623"/>
      <c r="AP712" s="560"/>
      <c r="AQ712" s="560"/>
      <c r="AR712" s="560"/>
      <c r="AS712" s="560"/>
      <c r="AT712" s="560"/>
      <c r="AU712" s="560"/>
      <c r="AV712" s="560"/>
      <c r="AW712" s="624"/>
      <c r="AX712" s="560"/>
      <c r="AY712" s="560"/>
      <c r="AZ712" s="560"/>
      <c r="BA712" s="624"/>
      <c r="BB712" s="560"/>
      <c r="BC712" s="560"/>
      <c r="BD712" s="560"/>
      <c r="BE712" s="624"/>
      <c r="BF712" s="560"/>
      <c r="BG712" s="560"/>
      <c r="BH712" s="560"/>
      <c r="BI712" s="560"/>
      <c r="BJ712" s="560"/>
      <c r="BK712" s="560"/>
      <c r="BL712" s="560"/>
      <c r="BM712" s="560"/>
      <c r="BN712" s="560"/>
      <c r="BO712" s="686"/>
    </row>
    <row r="713" spans="32:67" ht="20.25" customHeight="1">
      <c r="AF713" s="686"/>
      <c r="AG713" s="560"/>
      <c r="AH713" s="560"/>
      <c r="AI713" s="622"/>
      <c r="AJ713" s="560"/>
      <c r="AK713" s="560"/>
      <c r="AL713" s="560"/>
      <c r="AM713" s="623"/>
      <c r="AN713" s="267"/>
      <c r="AO713" s="623"/>
      <c r="AP713" s="560"/>
      <c r="AQ713" s="560"/>
      <c r="AR713" s="560"/>
      <c r="AS713" s="560"/>
      <c r="AT713" s="560"/>
      <c r="AU713" s="560"/>
      <c r="AV713" s="560"/>
      <c r="AW713" s="624"/>
      <c r="AX713" s="560"/>
      <c r="AY713" s="560"/>
      <c r="AZ713" s="560"/>
      <c r="BA713" s="624"/>
      <c r="BB713" s="560"/>
      <c r="BC713" s="560"/>
      <c r="BD713" s="560"/>
      <c r="BE713" s="624"/>
      <c r="BF713" s="560"/>
      <c r="BG713" s="560"/>
      <c r="BH713" s="560"/>
      <c r="BI713" s="560"/>
      <c r="BJ713" s="560"/>
      <c r="BK713" s="560"/>
      <c r="BL713" s="560"/>
      <c r="BM713" s="560"/>
      <c r="BN713" s="560"/>
      <c r="BO713" s="686"/>
    </row>
    <row r="714" spans="32:67" ht="20.25" customHeight="1">
      <c r="AF714" s="686"/>
      <c r="AG714" s="560"/>
      <c r="AH714" s="560"/>
      <c r="AI714" s="622"/>
      <c r="AJ714" s="560"/>
      <c r="AK714" s="560"/>
      <c r="AL714" s="560"/>
      <c r="AM714" s="623"/>
      <c r="AN714" s="267"/>
      <c r="AO714" s="623"/>
      <c r="AP714" s="560"/>
      <c r="AQ714" s="560"/>
      <c r="AR714" s="560"/>
      <c r="AS714" s="560"/>
      <c r="AT714" s="560"/>
      <c r="AU714" s="560"/>
      <c r="AV714" s="560"/>
      <c r="AW714" s="624"/>
      <c r="AX714" s="560"/>
      <c r="AY714" s="560"/>
      <c r="AZ714" s="560"/>
      <c r="BA714" s="624"/>
      <c r="BB714" s="560"/>
      <c r="BC714" s="560"/>
      <c r="BD714" s="560"/>
      <c r="BE714" s="624"/>
      <c r="BF714" s="560"/>
      <c r="BG714" s="560"/>
      <c r="BH714" s="560"/>
      <c r="BI714" s="560"/>
      <c r="BJ714" s="560"/>
      <c r="BK714" s="560"/>
      <c r="BL714" s="560"/>
      <c r="BM714" s="560"/>
      <c r="BN714" s="560"/>
      <c r="BO714" s="686"/>
    </row>
    <row r="715" spans="32:67" ht="20.25" customHeight="1">
      <c r="AF715" s="686"/>
      <c r="AG715" s="560"/>
      <c r="AH715" s="560"/>
      <c r="AI715" s="622"/>
      <c r="AJ715" s="560"/>
      <c r="AK715" s="560"/>
      <c r="AL715" s="560"/>
      <c r="AM715" s="623"/>
      <c r="AN715" s="267"/>
      <c r="AO715" s="623"/>
      <c r="AP715" s="560"/>
      <c r="AQ715" s="560"/>
      <c r="AR715" s="560"/>
      <c r="AS715" s="560"/>
      <c r="AT715" s="560"/>
      <c r="AU715" s="560"/>
      <c r="AV715" s="560"/>
      <c r="AW715" s="624"/>
      <c r="AX715" s="560"/>
      <c r="AY715" s="560"/>
      <c r="AZ715" s="560"/>
      <c r="BA715" s="624"/>
      <c r="BB715" s="560"/>
      <c r="BC715" s="560"/>
      <c r="BD715" s="560"/>
      <c r="BE715" s="624"/>
      <c r="BF715" s="560"/>
      <c r="BG715" s="560"/>
      <c r="BH715" s="560"/>
      <c r="BI715" s="560"/>
      <c r="BJ715" s="560"/>
      <c r="BK715" s="560"/>
      <c r="BL715" s="560"/>
      <c r="BM715" s="560"/>
      <c r="BN715" s="560"/>
      <c r="BO715" s="686"/>
    </row>
    <row r="716" spans="32:67" ht="20.25" customHeight="1">
      <c r="AF716" s="686"/>
      <c r="AG716" s="560"/>
      <c r="AH716" s="560"/>
      <c r="AI716" s="622"/>
      <c r="AJ716" s="560"/>
      <c r="AK716" s="560"/>
      <c r="AL716" s="560"/>
      <c r="AM716" s="623"/>
      <c r="AN716" s="267"/>
      <c r="AO716" s="623"/>
      <c r="AP716" s="560"/>
      <c r="AQ716" s="560"/>
      <c r="AR716" s="560"/>
      <c r="AS716" s="560"/>
      <c r="AT716" s="560"/>
      <c r="AU716" s="560"/>
      <c r="AV716" s="560"/>
      <c r="AW716" s="624"/>
      <c r="AX716" s="560"/>
      <c r="AY716" s="560"/>
      <c r="AZ716" s="560"/>
      <c r="BA716" s="624"/>
      <c r="BB716" s="560"/>
      <c r="BC716" s="560"/>
      <c r="BD716" s="560"/>
      <c r="BE716" s="624"/>
      <c r="BF716" s="560"/>
      <c r="BG716" s="560"/>
      <c r="BH716" s="560"/>
      <c r="BI716" s="560"/>
      <c r="BJ716" s="560"/>
      <c r="BK716" s="560"/>
      <c r="BL716" s="560"/>
      <c r="BM716" s="560"/>
      <c r="BN716" s="560"/>
      <c r="BO716" s="686"/>
    </row>
    <row r="717" spans="32:67" ht="20.25" customHeight="1">
      <c r="AF717" s="686"/>
      <c r="AG717" s="560"/>
      <c r="AH717" s="560"/>
      <c r="AI717" s="622"/>
      <c r="AJ717" s="560"/>
      <c r="AK717" s="560"/>
      <c r="AL717" s="560"/>
      <c r="AM717" s="623"/>
      <c r="AN717" s="267"/>
      <c r="AO717" s="623"/>
      <c r="AP717" s="560"/>
      <c r="AQ717" s="560"/>
      <c r="AR717" s="560"/>
      <c r="AS717" s="560"/>
      <c r="AT717" s="560"/>
      <c r="AU717" s="560"/>
      <c r="AV717" s="560"/>
      <c r="AW717" s="624"/>
      <c r="AX717" s="560"/>
      <c r="AY717" s="560"/>
      <c r="AZ717" s="560"/>
      <c r="BA717" s="624"/>
      <c r="BB717" s="560"/>
      <c r="BC717" s="560"/>
      <c r="BD717" s="560"/>
      <c r="BE717" s="624"/>
      <c r="BF717" s="560"/>
      <c r="BG717" s="560"/>
      <c r="BH717" s="560"/>
      <c r="BI717" s="560"/>
      <c r="BJ717" s="560"/>
      <c r="BK717" s="560"/>
      <c r="BL717" s="560"/>
      <c r="BM717" s="560"/>
      <c r="BN717" s="560"/>
      <c r="BO717" s="686"/>
    </row>
    <row r="718" spans="32:67" ht="20.25" customHeight="1">
      <c r="AF718" s="686"/>
      <c r="AG718" s="560"/>
      <c r="AH718" s="560"/>
      <c r="AI718" s="622"/>
      <c r="AJ718" s="560"/>
      <c r="AK718" s="560"/>
      <c r="AL718" s="560"/>
      <c r="AM718" s="623"/>
      <c r="AN718" s="267"/>
      <c r="AO718" s="623"/>
      <c r="AP718" s="560"/>
      <c r="AQ718" s="560"/>
      <c r="AR718" s="560"/>
      <c r="AS718" s="560"/>
      <c r="AT718" s="560"/>
      <c r="AU718" s="560"/>
      <c r="AV718" s="560"/>
      <c r="AW718" s="624"/>
      <c r="AX718" s="560"/>
      <c r="AY718" s="560"/>
      <c r="AZ718" s="560"/>
      <c r="BA718" s="624"/>
      <c r="BB718" s="560"/>
      <c r="BC718" s="560"/>
      <c r="BD718" s="560"/>
      <c r="BE718" s="624"/>
      <c r="BF718" s="560"/>
      <c r="BG718" s="560"/>
      <c r="BH718" s="560"/>
      <c r="BI718" s="560"/>
      <c r="BJ718" s="560"/>
      <c r="BK718" s="560"/>
      <c r="BL718" s="560"/>
      <c r="BM718" s="560"/>
      <c r="BN718" s="560"/>
      <c r="BO718" s="686"/>
    </row>
    <row r="719" spans="32:67" ht="20.25" customHeight="1">
      <c r="AF719" s="686"/>
      <c r="AG719" s="560"/>
      <c r="AH719" s="560"/>
      <c r="AI719" s="622"/>
      <c r="AJ719" s="560"/>
      <c r="AK719" s="560"/>
      <c r="AL719" s="560"/>
      <c r="AM719" s="623"/>
      <c r="AN719" s="267"/>
      <c r="AO719" s="623"/>
      <c r="AP719" s="560"/>
      <c r="AQ719" s="560"/>
      <c r="AR719" s="560"/>
      <c r="AS719" s="560"/>
      <c r="AT719" s="560"/>
      <c r="AU719" s="560"/>
      <c r="AV719" s="560"/>
      <c r="AW719" s="624"/>
      <c r="AX719" s="560"/>
      <c r="AY719" s="560"/>
      <c r="AZ719" s="560"/>
      <c r="BA719" s="624"/>
      <c r="BB719" s="560"/>
      <c r="BC719" s="560"/>
      <c r="BD719" s="560"/>
      <c r="BE719" s="624"/>
      <c r="BF719" s="560"/>
      <c r="BG719" s="560"/>
      <c r="BH719" s="560"/>
      <c r="BI719" s="560"/>
      <c r="BJ719" s="560"/>
      <c r="BK719" s="560"/>
      <c r="BL719" s="560"/>
      <c r="BM719" s="560"/>
      <c r="BN719" s="560"/>
      <c r="BO719" s="686"/>
    </row>
    <row r="720" spans="32:67" ht="20.25" customHeight="1">
      <c r="AF720" s="686"/>
      <c r="AG720" s="560"/>
      <c r="AH720" s="560"/>
      <c r="AI720" s="622"/>
      <c r="AJ720" s="560"/>
      <c r="AK720" s="560"/>
      <c r="AL720" s="560"/>
      <c r="AM720" s="623"/>
      <c r="AN720" s="267"/>
      <c r="AO720" s="623"/>
      <c r="AP720" s="560"/>
      <c r="AQ720" s="560"/>
      <c r="AR720" s="560"/>
      <c r="AS720" s="560"/>
      <c r="AT720" s="560"/>
      <c r="AU720" s="560"/>
      <c r="AV720" s="560"/>
      <c r="AW720" s="624"/>
      <c r="AX720" s="560"/>
      <c r="AY720" s="560"/>
      <c r="AZ720" s="560"/>
      <c r="BA720" s="624"/>
      <c r="BB720" s="560"/>
      <c r="BC720" s="560"/>
      <c r="BD720" s="560"/>
      <c r="BE720" s="624"/>
      <c r="BF720" s="560"/>
      <c r="BG720" s="560"/>
      <c r="BH720" s="560"/>
      <c r="BI720" s="560"/>
      <c r="BJ720" s="560"/>
      <c r="BK720" s="560"/>
      <c r="BL720" s="560"/>
      <c r="BM720" s="560"/>
      <c r="BN720" s="560"/>
      <c r="BO720" s="686"/>
    </row>
    <row r="721" spans="32:67" ht="20.25" customHeight="1">
      <c r="AF721" s="686"/>
      <c r="AG721" s="560"/>
      <c r="AH721" s="560"/>
      <c r="AI721" s="622"/>
      <c r="AJ721" s="560"/>
      <c r="AK721" s="560"/>
      <c r="AL721" s="560"/>
      <c r="AM721" s="623"/>
      <c r="AN721" s="267"/>
      <c r="AO721" s="623"/>
      <c r="AP721" s="560"/>
      <c r="AQ721" s="560"/>
      <c r="AR721" s="560"/>
      <c r="AS721" s="560"/>
      <c r="AT721" s="560"/>
      <c r="AU721" s="560"/>
      <c r="AV721" s="560"/>
      <c r="AW721" s="624"/>
      <c r="AX721" s="560"/>
      <c r="AY721" s="560"/>
      <c r="AZ721" s="560"/>
      <c r="BA721" s="624"/>
      <c r="BB721" s="560"/>
      <c r="BC721" s="560"/>
      <c r="BD721" s="560"/>
      <c r="BE721" s="624"/>
      <c r="BF721" s="560"/>
      <c r="BG721" s="560"/>
      <c r="BH721" s="560"/>
      <c r="BI721" s="560"/>
      <c r="BJ721" s="560"/>
      <c r="BK721" s="560"/>
      <c r="BL721" s="560"/>
      <c r="BM721" s="560"/>
      <c r="BN721" s="560"/>
      <c r="BO721" s="686"/>
    </row>
    <row r="722" spans="32:67" ht="20.25" customHeight="1">
      <c r="AF722" s="686"/>
      <c r="AG722" s="560"/>
      <c r="AH722" s="560"/>
      <c r="AI722" s="622"/>
      <c r="AJ722" s="560"/>
      <c r="AK722" s="560"/>
      <c r="AL722" s="560"/>
      <c r="AM722" s="623"/>
      <c r="AN722" s="267"/>
      <c r="AO722" s="623"/>
      <c r="AP722" s="560"/>
      <c r="AQ722" s="560"/>
      <c r="AR722" s="560"/>
      <c r="AS722" s="560"/>
      <c r="AT722" s="560"/>
      <c r="AU722" s="560"/>
      <c r="AV722" s="560"/>
      <c r="AW722" s="624"/>
      <c r="AX722" s="560"/>
      <c r="AY722" s="560"/>
      <c r="AZ722" s="560"/>
      <c r="BA722" s="624"/>
      <c r="BB722" s="560"/>
      <c r="BC722" s="560"/>
      <c r="BD722" s="560"/>
      <c r="BE722" s="624"/>
      <c r="BF722" s="560"/>
      <c r="BG722" s="560"/>
      <c r="BH722" s="560"/>
      <c r="BI722" s="560"/>
      <c r="BJ722" s="560"/>
      <c r="BK722" s="560"/>
      <c r="BL722" s="560"/>
      <c r="BM722" s="560"/>
      <c r="BN722" s="560"/>
      <c r="BO722" s="686"/>
    </row>
    <row r="723" spans="32:67" ht="20.25" customHeight="1">
      <c r="AF723" s="686"/>
      <c r="AG723" s="560"/>
      <c r="AH723" s="560"/>
      <c r="AI723" s="622"/>
      <c r="AJ723" s="560"/>
      <c r="AK723" s="560"/>
      <c r="AL723" s="560"/>
      <c r="AM723" s="623"/>
      <c r="AN723" s="267"/>
      <c r="AO723" s="623"/>
      <c r="AP723" s="560"/>
      <c r="AQ723" s="560"/>
      <c r="AR723" s="560"/>
      <c r="AS723" s="560"/>
      <c r="AT723" s="560"/>
      <c r="AU723" s="560"/>
      <c r="AV723" s="560"/>
      <c r="AW723" s="624"/>
      <c r="AX723" s="560"/>
      <c r="AY723" s="560"/>
      <c r="AZ723" s="560"/>
      <c r="BA723" s="624"/>
      <c r="BB723" s="560"/>
      <c r="BC723" s="560"/>
      <c r="BD723" s="560"/>
      <c r="BE723" s="624"/>
      <c r="BF723" s="560"/>
      <c r="BG723" s="560"/>
      <c r="BH723" s="560"/>
      <c r="BI723" s="560"/>
      <c r="BJ723" s="560"/>
      <c r="BK723" s="560"/>
      <c r="BL723" s="560"/>
      <c r="BM723" s="560"/>
      <c r="BN723" s="560"/>
      <c r="BO723" s="686"/>
    </row>
    <row r="724" spans="32:67" ht="20.25" customHeight="1">
      <c r="AF724" s="686"/>
      <c r="AG724" s="560"/>
      <c r="AH724" s="560"/>
      <c r="AI724" s="622"/>
      <c r="AJ724" s="560"/>
      <c r="AK724" s="560"/>
      <c r="AL724" s="560"/>
      <c r="AM724" s="623"/>
      <c r="AN724" s="267"/>
      <c r="AO724" s="623"/>
      <c r="AP724" s="560"/>
      <c r="AQ724" s="560"/>
      <c r="AR724" s="560"/>
      <c r="AS724" s="560"/>
      <c r="AT724" s="560"/>
      <c r="AU724" s="560"/>
      <c r="AV724" s="560"/>
      <c r="AW724" s="624"/>
      <c r="AX724" s="560"/>
      <c r="AY724" s="560"/>
      <c r="AZ724" s="560"/>
      <c r="BA724" s="624"/>
      <c r="BB724" s="560"/>
      <c r="BC724" s="560"/>
      <c r="BD724" s="560"/>
      <c r="BE724" s="624"/>
      <c r="BF724" s="560"/>
      <c r="BG724" s="560"/>
      <c r="BH724" s="560"/>
      <c r="BI724" s="560"/>
      <c r="BJ724" s="560"/>
      <c r="BK724" s="560"/>
      <c r="BL724" s="560"/>
      <c r="BM724" s="560"/>
      <c r="BN724" s="560"/>
      <c r="BO724" s="686"/>
    </row>
    <row r="725" spans="32:67" ht="20.25" customHeight="1">
      <c r="AF725" s="686"/>
      <c r="AG725" s="560"/>
      <c r="AH725" s="560"/>
      <c r="AI725" s="622"/>
      <c r="AJ725" s="560"/>
      <c r="AK725" s="560"/>
      <c r="AL725" s="560"/>
      <c r="AM725" s="623"/>
      <c r="AN725" s="267"/>
      <c r="AO725" s="623"/>
      <c r="AP725" s="560"/>
      <c r="AQ725" s="560"/>
      <c r="AR725" s="560"/>
      <c r="AS725" s="560"/>
      <c r="AT725" s="560"/>
      <c r="AU725" s="560"/>
      <c r="AV725" s="560"/>
      <c r="AW725" s="624"/>
      <c r="AX725" s="560"/>
      <c r="AY725" s="560"/>
      <c r="AZ725" s="560"/>
      <c r="BA725" s="624"/>
      <c r="BB725" s="560"/>
      <c r="BC725" s="560"/>
      <c r="BD725" s="560"/>
      <c r="BE725" s="624"/>
      <c r="BF725" s="560"/>
      <c r="BG725" s="560"/>
      <c r="BH725" s="560"/>
      <c r="BI725" s="560"/>
      <c r="BJ725" s="560"/>
      <c r="BK725" s="560"/>
      <c r="BL725" s="560"/>
      <c r="BM725" s="560"/>
      <c r="BN725" s="560"/>
      <c r="BO725" s="686"/>
    </row>
    <row r="726" spans="32:67" ht="20.25" customHeight="1">
      <c r="AF726" s="686"/>
      <c r="AG726" s="560"/>
      <c r="AH726" s="560"/>
      <c r="AI726" s="622"/>
      <c r="AJ726" s="560"/>
      <c r="AK726" s="560"/>
      <c r="AL726" s="560"/>
      <c r="AM726" s="623"/>
      <c r="AN726" s="267"/>
      <c r="AO726" s="623"/>
      <c r="AP726" s="560"/>
      <c r="AQ726" s="560"/>
      <c r="AR726" s="560"/>
      <c r="AS726" s="560"/>
      <c r="AT726" s="560"/>
      <c r="AU726" s="560"/>
      <c r="AV726" s="560"/>
      <c r="AW726" s="624"/>
      <c r="AX726" s="560"/>
      <c r="AY726" s="560"/>
      <c r="AZ726" s="560"/>
      <c r="BA726" s="624"/>
      <c r="BB726" s="560"/>
      <c r="BC726" s="560"/>
      <c r="BD726" s="560"/>
      <c r="BE726" s="624"/>
      <c r="BF726" s="560"/>
      <c r="BG726" s="560"/>
      <c r="BH726" s="560"/>
      <c r="BI726" s="560"/>
      <c r="BJ726" s="560"/>
      <c r="BK726" s="560"/>
      <c r="BL726" s="560"/>
      <c r="BM726" s="560"/>
      <c r="BN726" s="560"/>
      <c r="BO726" s="686"/>
    </row>
    <row r="727" spans="32:67" ht="20.25" customHeight="1">
      <c r="AF727" s="686"/>
      <c r="AG727" s="560"/>
      <c r="AH727" s="560"/>
      <c r="AI727" s="622"/>
      <c r="AJ727" s="560"/>
      <c r="AK727" s="560"/>
      <c r="AL727" s="560"/>
      <c r="AM727" s="623"/>
      <c r="AN727" s="267"/>
      <c r="AO727" s="623"/>
      <c r="AP727" s="560"/>
      <c r="AQ727" s="560"/>
      <c r="AR727" s="560"/>
      <c r="AS727" s="560"/>
      <c r="AT727" s="560"/>
      <c r="AU727" s="560"/>
      <c r="AV727" s="560"/>
      <c r="AW727" s="624"/>
      <c r="AX727" s="560"/>
      <c r="AY727" s="560"/>
      <c r="AZ727" s="560"/>
      <c r="BA727" s="624"/>
      <c r="BB727" s="560"/>
      <c r="BC727" s="560"/>
      <c r="BD727" s="560"/>
      <c r="BE727" s="624"/>
      <c r="BF727" s="560"/>
      <c r="BG727" s="560"/>
      <c r="BH727" s="560"/>
      <c r="BI727" s="560"/>
      <c r="BJ727" s="560"/>
      <c r="BK727" s="560"/>
      <c r="BL727" s="560"/>
      <c r="BM727" s="560"/>
      <c r="BN727" s="560"/>
      <c r="BO727" s="686"/>
    </row>
    <row r="728" spans="32:67" ht="20.25" customHeight="1">
      <c r="AF728" s="686"/>
      <c r="AG728" s="560"/>
      <c r="AH728" s="560"/>
      <c r="AI728" s="622"/>
      <c r="AJ728" s="560"/>
      <c r="AK728" s="560"/>
      <c r="AL728" s="560"/>
      <c r="AM728" s="623"/>
      <c r="AN728" s="267"/>
      <c r="AO728" s="623"/>
      <c r="AP728" s="560"/>
      <c r="AQ728" s="560"/>
      <c r="AR728" s="560"/>
      <c r="AS728" s="560"/>
      <c r="AT728" s="560"/>
      <c r="AU728" s="560"/>
      <c r="AV728" s="560"/>
      <c r="AW728" s="624"/>
      <c r="AX728" s="560"/>
      <c r="AY728" s="560"/>
      <c r="AZ728" s="560"/>
      <c r="BA728" s="624"/>
      <c r="BB728" s="560"/>
      <c r="BC728" s="560"/>
      <c r="BD728" s="560"/>
      <c r="BE728" s="624"/>
      <c r="BF728" s="560"/>
      <c r="BG728" s="560"/>
      <c r="BH728" s="560"/>
      <c r="BI728" s="560"/>
      <c r="BJ728" s="560"/>
      <c r="BK728" s="560"/>
      <c r="BL728" s="560"/>
      <c r="BM728" s="560"/>
      <c r="BN728" s="560"/>
      <c r="BO728" s="686"/>
    </row>
    <row r="729" spans="32:67" ht="20.25" customHeight="1">
      <c r="AF729" s="686"/>
      <c r="AG729" s="560"/>
      <c r="AH729" s="560"/>
      <c r="AI729" s="622"/>
      <c r="AJ729" s="560"/>
      <c r="AK729" s="560"/>
      <c r="AL729" s="560"/>
      <c r="AM729" s="623"/>
      <c r="AN729" s="267"/>
      <c r="AO729" s="623"/>
      <c r="AP729" s="560"/>
      <c r="AQ729" s="560"/>
      <c r="AR729" s="560"/>
      <c r="AS729" s="560"/>
      <c r="AT729" s="560"/>
      <c r="AU729" s="560"/>
      <c r="AV729" s="560"/>
      <c r="AW729" s="624"/>
      <c r="AX729" s="560"/>
      <c r="AY729" s="560"/>
      <c r="AZ729" s="560"/>
      <c r="BA729" s="624"/>
      <c r="BB729" s="560"/>
      <c r="BC729" s="560"/>
      <c r="BD729" s="560"/>
      <c r="BE729" s="624"/>
      <c r="BF729" s="560"/>
      <c r="BG729" s="560"/>
      <c r="BH729" s="560"/>
      <c r="BI729" s="560"/>
      <c r="BJ729" s="560"/>
      <c r="BK729" s="560"/>
      <c r="BL729" s="560"/>
      <c r="BM729" s="560"/>
      <c r="BN729" s="560"/>
      <c r="BO729" s="686"/>
    </row>
    <row r="730" spans="32:67" ht="20.25" customHeight="1">
      <c r="AF730" s="686"/>
      <c r="AG730" s="560"/>
      <c r="AH730" s="560"/>
      <c r="AI730" s="622"/>
      <c r="AJ730" s="560"/>
      <c r="AK730" s="560"/>
      <c r="AL730" s="560"/>
      <c r="AM730" s="623"/>
      <c r="AN730" s="267"/>
      <c r="AO730" s="623"/>
      <c r="AP730" s="560"/>
      <c r="AQ730" s="560"/>
      <c r="AR730" s="560"/>
      <c r="AS730" s="560"/>
      <c r="AT730" s="560"/>
      <c r="AU730" s="560"/>
      <c r="AV730" s="560"/>
      <c r="AW730" s="624"/>
      <c r="AX730" s="560"/>
      <c r="AY730" s="560"/>
      <c r="AZ730" s="560"/>
      <c r="BA730" s="624"/>
      <c r="BB730" s="560"/>
      <c r="BC730" s="560"/>
      <c r="BD730" s="560"/>
      <c r="BE730" s="624"/>
      <c r="BF730" s="560"/>
      <c r="BG730" s="560"/>
      <c r="BH730" s="560"/>
      <c r="BI730" s="560"/>
      <c r="BJ730" s="560"/>
      <c r="BK730" s="560"/>
      <c r="BL730" s="560"/>
      <c r="BM730" s="560"/>
      <c r="BN730" s="560"/>
      <c r="BO730" s="686"/>
    </row>
    <row r="731" spans="32:67" ht="20.25" customHeight="1">
      <c r="AF731" s="686"/>
      <c r="AG731" s="560"/>
      <c r="AH731" s="560"/>
      <c r="AI731" s="622"/>
      <c r="AJ731" s="560"/>
      <c r="AK731" s="560"/>
      <c r="AL731" s="560"/>
      <c r="AM731" s="623"/>
      <c r="AN731" s="267"/>
      <c r="AO731" s="623"/>
      <c r="AP731" s="560"/>
      <c r="AQ731" s="560"/>
      <c r="AR731" s="560"/>
      <c r="AS731" s="560"/>
      <c r="AT731" s="560"/>
      <c r="AU731" s="560"/>
      <c r="AV731" s="560"/>
      <c r="AW731" s="624"/>
      <c r="AX731" s="560"/>
      <c r="AY731" s="560"/>
      <c r="AZ731" s="560"/>
      <c r="BA731" s="624"/>
      <c r="BB731" s="560"/>
      <c r="BC731" s="560"/>
      <c r="BD731" s="560"/>
      <c r="BE731" s="624"/>
      <c r="BF731" s="560"/>
      <c r="BG731" s="560"/>
      <c r="BH731" s="560"/>
      <c r="BI731" s="560"/>
      <c r="BJ731" s="560"/>
      <c r="BK731" s="560"/>
      <c r="BL731" s="560"/>
      <c r="BM731" s="560"/>
      <c r="BN731" s="560"/>
      <c r="BO731" s="686"/>
    </row>
    <row r="732" spans="32:67" ht="20.25" customHeight="1">
      <c r="AF732" s="686"/>
      <c r="AG732" s="560"/>
      <c r="AH732" s="560"/>
      <c r="AI732" s="622"/>
      <c r="AJ732" s="560"/>
      <c r="AK732" s="560"/>
      <c r="AL732" s="560"/>
      <c r="AM732" s="623"/>
      <c r="AN732" s="267"/>
      <c r="AO732" s="623"/>
      <c r="AP732" s="560"/>
      <c r="AQ732" s="560"/>
      <c r="AR732" s="560"/>
      <c r="AS732" s="560"/>
      <c r="AT732" s="560"/>
      <c r="AU732" s="560"/>
      <c r="AV732" s="560"/>
      <c r="AW732" s="624"/>
      <c r="AX732" s="560"/>
      <c r="AY732" s="560"/>
      <c r="AZ732" s="560"/>
      <c r="BA732" s="624"/>
      <c r="BB732" s="560"/>
      <c r="BC732" s="560"/>
      <c r="BD732" s="560"/>
      <c r="BE732" s="624"/>
      <c r="BF732" s="560"/>
      <c r="BG732" s="560"/>
      <c r="BH732" s="560"/>
      <c r="BI732" s="560"/>
      <c r="BJ732" s="560"/>
      <c r="BK732" s="560"/>
      <c r="BL732" s="560"/>
      <c r="BM732" s="560"/>
      <c r="BN732" s="560"/>
      <c r="BO732" s="686"/>
    </row>
    <row r="733" spans="32:67" ht="20.25" customHeight="1">
      <c r="AF733" s="686"/>
      <c r="AG733" s="560"/>
      <c r="AH733" s="560"/>
      <c r="AI733" s="622"/>
      <c r="AJ733" s="560"/>
      <c r="AK733" s="560"/>
      <c r="AL733" s="560"/>
      <c r="AM733" s="623"/>
      <c r="AN733" s="267"/>
      <c r="AO733" s="623"/>
      <c r="AP733" s="560"/>
      <c r="AQ733" s="560"/>
      <c r="AR733" s="560"/>
      <c r="AS733" s="560"/>
      <c r="AT733" s="560"/>
      <c r="AU733" s="560"/>
      <c r="AV733" s="560"/>
      <c r="AW733" s="624"/>
      <c r="AX733" s="560"/>
      <c r="AY733" s="560"/>
      <c r="AZ733" s="560"/>
      <c r="BA733" s="624"/>
      <c r="BB733" s="560"/>
      <c r="BC733" s="560"/>
      <c r="BD733" s="560"/>
      <c r="BE733" s="624"/>
      <c r="BF733" s="560"/>
      <c r="BG733" s="560"/>
      <c r="BH733" s="560"/>
      <c r="BI733" s="560"/>
      <c r="BJ733" s="560"/>
      <c r="BK733" s="560"/>
      <c r="BL733" s="560"/>
      <c r="BM733" s="560"/>
      <c r="BN733" s="560"/>
      <c r="BO733" s="686"/>
    </row>
    <row r="734" spans="32:67" ht="20.25" customHeight="1">
      <c r="AF734" s="686"/>
      <c r="AG734" s="560"/>
      <c r="AH734" s="560"/>
      <c r="AI734" s="622"/>
      <c r="AJ734" s="560"/>
      <c r="AK734" s="560"/>
      <c r="AL734" s="560"/>
      <c r="AM734" s="623"/>
      <c r="AN734" s="267"/>
      <c r="AO734" s="623"/>
      <c r="AP734" s="560"/>
      <c r="AQ734" s="560"/>
      <c r="AR734" s="560"/>
      <c r="AS734" s="560"/>
      <c r="AT734" s="560"/>
      <c r="AU734" s="560"/>
      <c r="AV734" s="560"/>
      <c r="AW734" s="624"/>
      <c r="AX734" s="560"/>
      <c r="AY734" s="560"/>
      <c r="AZ734" s="560"/>
      <c r="BA734" s="624"/>
      <c r="BB734" s="560"/>
      <c r="BC734" s="560"/>
      <c r="BD734" s="560"/>
      <c r="BE734" s="624"/>
      <c r="BF734" s="560"/>
      <c r="BG734" s="560"/>
      <c r="BH734" s="560"/>
      <c r="BI734" s="560"/>
      <c r="BJ734" s="560"/>
      <c r="BK734" s="560"/>
      <c r="BL734" s="560"/>
      <c r="BM734" s="560"/>
      <c r="BN734" s="560"/>
      <c r="BO734" s="686"/>
    </row>
    <row r="735" spans="32:67" ht="20.25" customHeight="1">
      <c r="AF735" s="686"/>
      <c r="AG735" s="560"/>
      <c r="AH735" s="560"/>
      <c r="AI735" s="622"/>
      <c r="AJ735" s="560"/>
      <c r="AK735" s="560"/>
      <c r="AL735" s="560"/>
      <c r="AM735" s="623"/>
      <c r="AN735" s="267"/>
      <c r="AO735" s="623"/>
      <c r="AP735" s="560"/>
      <c r="AQ735" s="560"/>
      <c r="AR735" s="560"/>
      <c r="AS735" s="560"/>
      <c r="AT735" s="560"/>
      <c r="AU735" s="560"/>
      <c r="AV735" s="560"/>
      <c r="AW735" s="624"/>
      <c r="AX735" s="560"/>
      <c r="AY735" s="560"/>
      <c r="AZ735" s="560"/>
      <c r="BA735" s="624"/>
      <c r="BB735" s="560"/>
      <c r="BC735" s="560"/>
      <c r="BD735" s="560"/>
      <c r="BE735" s="624"/>
      <c r="BF735" s="560"/>
      <c r="BG735" s="560"/>
      <c r="BH735" s="560"/>
      <c r="BI735" s="560"/>
      <c r="BJ735" s="560"/>
      <c r="BK735" s="560"/>
      <c r="BL735" s="560"/>
      <c r="BM735" s="560"/>
      <c r="BN735" s="560"/>
      <c r="BO735" s="686"/>
    </row>
    <row r="736" spans="32:67" ht="20.25" customHeight="1">
      <c r="AF736" s="686"/>
      <c r="AG736" s="560"/>
      <c r="AH736" s="560"/>
      <c r="AI736" s="622"/>
      <c r="AJ736" s="560"/>
      <c r="AK736" s="560"/>
      <c r="AL736" s="560"/>
      <c r="AM736" s="623"/>
      <c r="AN736" s="267"/>
      <c r="AO736" s="623"/>
      <c r="AP736" s="560"/>
      <c r="AQ736" s="560"/>
      <c r="AR736" s="560"/>
      <c r="AS736" s="560"/>
      <c r="AT736" s="560"/>
      <c r="AU736" s="560"/>
      <c r="AV736" s="560"/>
      <c r="AW736" s="624"/>
      <c r="AX736" s="560"/>
      <c r="AY736" s="560"/>
      <c r="AZ736" s="560"/>
      <c r="BA736" s="624"/>
      <c r="BB736" s="560"/>
      <c r="BC736" s="560"/>
      <c r="BD736" s="560"/>
      <c r="BE736" s="624"/>
      <c r="BF736" s="560"/>
      <c r="BG736" s="560"/>
      <c r="BH736" s="560"/>
      <c r="BI736" s="560"/>
      <c r="BJ736" s="560"/>
      <c r="BK736" s="560"/>
      <c r="BL736" s="560"/>
      <c r="BM736" s="560"/>
      <c r="BN736" s="560"/>
      <c r="BO736" s="686"/>
    </row>
    <row r="737" spans="32:67" ht="20.25" customHeight="1">
      <c r="AF737" s="686"/>
      <c r="AG737" s="560"/>
      <c r="AH737" s="560"/>
      <c r="AI737" s="622"/>
      <c r="AJ737" s="560"/>
      <c r="AK737" s="560"/>
      <c r="AL737" s="560"/>
      <c r="AM737" s="623"/>
      <c r="AN737" s="267"/>
      <c r="AO737" s="623"/>
      <c r="AP737" s="560"/>
      <c r="AQ737" s="560"/>
      <c r="AR737" s="560"/>
      <c r="AS737" s="560"/>
      <c r="AT737" s="560"/>
      <c r="AU737" s="560"/>
      <c r="AV737" s="560"/>
      <c r="AW737" s="624"/>
      <c r="AX737" s="560"/>
      <c r="AY737" s="560"/>
      <c r="AZ737" s="560"/>
      <c r="BA737" s="624"/>
      <c r="BB737" s="560"/>
      <c r="BC737" s="560"/>
      <c r="BD737" s="560"/>
      <c r="BE737" s="624"/>
      <c r="BF737" s="560"/>
      <c r="BG737" s="560"/>
      <c r="BH737" s="560"/>
      <c r="BI737" s="560"/>
      <c r="BJ737" s="560"/>
      <c r="BK737" s="560"/>
      <c r="BL737" s="560"/>
      <c r="BM737" s="560"/>
      <c r="BN737" s="560"/>
      <c r="BO737" s="686"/>
    </row>
    <row r="738" spans="32:67" ht="20.25" customHeight="1">
      <c r="AF738" s="686"/>
      <c r="AG738" s="560"/>
      <c r="AH738" s="560"/>
      <c r="AI738" s="622"/>
      <c r="AJ738" s="560"/>
      <c r="AK738" s="560"/>
      <c r="AL738" s="560"/>
      <c r="AM738" s="623"/>
      <c r="AN738" s="267"/>
      <c r="AO738" s="623"/>
      <c r="AP738" s="560"/>
      <c r="AQ738" s="560"/>
      <c r="AR738" s="560"/>
      <c r="AS738" s="560"/>
      <c r="AT738" s="560"/>
      <c r="AU738" s="560"/>
      <c r="AV738" s="560"/>
      <c r="AW738" s="624"/>
      <c r="AX738" s="560"/>
      <c r="AY738" s="560"/>
      <c r="AZ738" s="560"/>
      <c r="BA738" s="624"/>
      <c r="BB738" s="560"/>
      <c r="BC738" s="560"/>
      <c r="BD738" s="560"/>
      <c r="BE738" s="624"/>
      <c r="BF738" s="560"/>
      <c r="BG738" s="560"/>
      <c r="BH738" s="560"/>
      <c r="BI738" s="560"/>
      <c r="BJ738" s="560"/>
      <c r="BK738" s="560"/>
      <c r="BL738" s="560"/>
      <c r="BM738" s="560"/>
      <c r="BN738" s="560"/>
      <c r="BO738" s="686"/>
    </row>
    <row r="739" spans="32:67" ht="20.25" customHeight="1">
      <c r="AF739" s="686"/>
      <c r="AG739" s="560"/>
      <c r="AH739" s="560"/>
      <c r="AI739" s="622"/>
      <c r="AJ739" s="560"/>
      <c r="AK739" s="560"/>
      <c r="AL739" s="560"/>
      <c r="AM739" s="623"/>
      <c r="AN739" s="267"/>
      <c r="AO739" s="623"/>
      <c r="AP739" s="560"/>
      <c r="AQ739" s="560"/>
      <c r="AR739" s="560"/>
      <c r="AS739" s="560"/>
      <c r="AT739" s="560"/>
      <c r="AU739" s="560"/>
      <c r="AV739" s="560"/>
      <c r="AW739" s="624"/>
      <c r="AX739" s="560"/>
      <c r="AY739" s="560"/>
      <c r="AZ739" s="560"/>
      <c r="BA739" s="624"/>
      <c r="BB739" s="560"/>
      <c r="BC739" s="560"/>
      <c r="BD739" s="560"/>
      <c r="BE739" s="624"/>
      <c r="BF739" s="560"/>
      <c r="BG739" s="560"/>
      <c r="BH739" s="560"/>
      <c r="BI739" s="560"/>
      <c r="BJ739" s="560"/>
      <c r="BK739" s="560"/>
      <c r="BL739" s="560"/>
      <c r="BM739" s="560"/>
      <c r="BN739" s="560"/>
      <c r="BO739" s="686"/>
    </row>
    <row r="740" spans="32:67" ht="20.25" customHeight="1">
      <c r="AF740" s="686"/>
      <c r="AG740" s="560"/>
      <c r="AH740" s="560"/>
      <c r="AI740" s="622"/>
      <c r="AJ740" s="560"/>
      <c r="AK740" s="560"/>
      <c r="AL740" s="560"/>
      <c r="AM740" s="623"/>
      <c r="AN740" s="267"/>
      <c r="AO740" s="623"/>
      <c r="AP740" s="560"/>
      <c r="AQ740" s="560"/>
      <c r="AR740" s="560"/>
      <c r="AS740" s="560"/>
      <c r="AT740" s="560"/>
      <c r="AU740" s="560"/>
      <c r="AV740" s="560"/>
      <c r="AW740" s="624"/>
      <c r="AX740" s="560"/>
      <c r="AY740" s="560"/>
      <c r="AZ740" s="560"/>
      <c r="BA740" s="624"/>
      <c r="BB740" s="560"/>
      <c r="BC740" s="560"/>
      <c r="BD740" s="560"/>
      <c r="BE740" s="624"/>
      <c r="BF740" s="560"/>
      <c r="BG740" s="560"/>
      <c r="BH740" s="560"/>
      <c r="BI740" s="560"/>
      <c r="BJ740" s="560"/>
      <c r="BK740" s="560"/>
      <c r="BL740" s="560"/>
      <c r="BM740" s="560"/>
      <c r="BN740" s="560"/>
      <c r="BO740" s="686"/>
    </row>
    <row r="741" spans="32:67" ht="20.25" customHeight="1">
      <c r="AF741" s="686"/>
      <c r="AG741" s="560"/>
      <c r="AH741" s="560"/>
      <c r="AI741" s="622"/>
      <c r="AJ741" s="560"/>
      <c r="AK741" s="560"/>
      <c r="AL741" s="560"/>
      <c r="AM741" s="623"/>
      <c r="AN741" s="267"/>
      <c r="AO741" s="623"/>
      <c r="AP741" s="560"/>
      <c r="AQ741" s="560"/>
      <c r="AR741" s="560"/>
      <c r="AS741" s="560"/>
      <c r="AT741" s="560"/>
      <c r="AU741" s="560"/>
      <c r="AV741" s="560"/>
      <c r="AW741" s="624"/>
      <c r="AX741" s="560"/>
      <c r="AY741" s="560"/>
      <c r="AZ741" s="560"/>
      <c r="BA741" s="624"/>
      <c r="BB741" s="560"/>
      <c r="BC741" s="560"/>
      <c r="BD741" s="560"/>
      <c r="BE741" s="624"/>
      <c r="BF741" s="560"/>
      <c r="BG741" s="560"/>
      <c r="BH741" s="560"/>
      <c r="BI741" s="560"/>
      <c r="BJ741" s="560"/>
      <c r="BK741" s="560"/>
      <c r="BL741" s="560"/>
      <c r="BM741" s="560"/>
      <c r="BN741" s="560"/>
      <c r="BO741" s="686"/>
    </row>
    <row r="742" spans="32:67" ht="20.25" customHeight="1">
      <c r="AF742" s="686"/>
      <c r="AG742" s="560"/>
      <c r="AH742" s="560"/>
      <c r="AI742" s="622"/>
      <c r="AJ742" s="560"/>
      <c r="AK742" s="560"/>
      <c r="AL742" s="560"/>
      <c r="AM742" s="623"/>
      <c r="AN742" s="267"/>
      <c r="AO742" s="623"/>
      <c r="AP742" s="560"/>
      <c r="AQ742" s="560"/>
      <c r="AR742" s="560"/>
      <c r="AS742" s="560"/>
      <c r="AT742" s="560"/>
      <c r="AU742" s="560"/>
      <c r="AV742" s="560"/>
      <c r="AW742" s="624"/>
      <c r="AX742" s="560"/>
      <c r="AY742" s="560"/>
      <c r="AZ742" s="560"/>
      <c r="BA742" s="624"/>
      <c r="BB742" s="560"/>
      <c r="BC742" s="560"/>
      <c r="BD742" s="560"/>
      <c r="BE742" s="624"/>
      <c r="BF742" s="560"/>
      <c r="BG742" s="560"/>
      <c r="BH742" s="560"/>
      <c r="BI742" s="560"/>
      <c r="BJ742" s="560"/>
      <c r="BK742" s="560"/>
      <c r="BL742" s="560"/>
      <c r="BM742" s="560"/>
      <c r="BN742" s="560"/>
      <c r="BO742" s="686"/>
    </row>
    <row r="743" spans="32:67" ht="20.25" customHeight="1">
      <c r="AF743" s="686"/>
      <c r="AG743" s="560"/>
      <c r="AH743" s="560"/>
      <c r="AI743" s="622"/>
      <c r="AJ743" s="560"/>
      <c r="AK743" s="560"/>
      <c r="AL743" s="560"/>
      <c r="AM743" s="623"/>
      <c r="AN743" s="267"/>
      <c r="AO743" s="623"/>
      <c r="AP743" s="560"/>
      <c r="AQ743" s="560"/>
      <c r="AR743" s="560"/>
      <c r="AS743" s="560"/>
      <c r="AT743" s="560"/>
      <c r="AU743" s="560"/>
      <c r="AV743" s="560"/>
      <c r="AW743" s="624"/>
      <c r="AX743" s="560"/>
      <c r="AY743" s="560"/>
      <c r="AZ743" s="560"/>
      <c r="BA743" s="624"/>
      <c r="BB743" s="560"/>
      <c r="BC743" s="560"/>
      <c r="BD743" s="560"/>
      <c r="BE743" s="624"/>
      <c r="BF743" s="560"/>
      <c r="BG743" s="560"/>
      <c r="BH743" s="560"/>
      <c r="BI743" s="560"/>
      <c r="BJ743" s="560"/>
      <c r="BK743" s="560"/>
      <c r="BL743" s="560"/>
      <c r="BM743" s="560"/>
      <c r="BN743" s="560"/>
      <c r="BO743" s="686"/>
    </row>
    <row r="744" spans="32:67" ht="20.25" customHeight="1">
      <c r="AF744" s="686"/>
      <c r="AG744" s="560"/>
      <c r="AH744" s="560"/>
      <c r="AI744" s="622"/>
      <c r="AJ744" s="560"/>
      <c r="AK744" s="560"/>
      <c r="AL744" s="560"/>
      <c r="AM744" s="623"/>
      <c r="AN744" s="267"/>
      <c r="AO744" s="623"/>
      <c r="AP744" s="560"/>
      <c r="AQ744" s="560"/>
      <c r="AR744" s="560"/>
      <c r="AS744" s="560"/>
      <c r="AT744" s="560"/>
      <c r="AU744" s="560"/>
      <c r="AV744" s="560"/>
      <c r="AW744" s="624"/>
      <c r="AX744" s="560"/>
      <c r="AY744" s="560"/>
      <c r="AZ744" s="560"/>
      <c r="BA744" s="624"/>
      <c r="BB744" s="560"/>
      <c r="BC744" s="560"/>
      <c r="BD744" s="560"/>
      <c r="BE744" s="624"/>
      <c r="BF744" s="560"/>
      <c r="BG744" s="560"/>
      <c r="BH744" s="560"/>
      <c r="BI744" s="560"/>
      <c r="BJ744" s="560"/>
      <c r="BK744" s="560"/>
      <c r="BL744" s="560"/>
      <c r="BM744" s="560"/>
      <c r="BN744" s="560"/>
      <c r="BO744" s="686"/>
    </row>
    <row r="745" spans="32:67" ht="20.25" customHeight="1">
      <c r="AF745" s="686"/>
      <c r="AG745" s="560"/>
      <c r="AH745" s="560"/>
      <c r="AI745" s="622"/>
      <c r="AJ745" s="560"/>
      <c r="AK745" s="560"/>
      <c r="AL745" s="560"/>
      <c r="AM745" s="623"/>
      <c r="AN745" s="267"/>
      <c r="AO745" s="623"/>
      <c r="AP745" s="560"/>
      <c r="AQ745" s="560"/>
      <c r="AR745" s="560"/>
      <c r="AS745" s="560"/>
      <c r="AT745" s="560"/>
      <c r="AU745" s="560"/>
      <c r="AV745" s="560"/>
      <c r="AW745" s="624"/>
      <c r="AX745" s="560"/>
      <c r="AY745" s="560"/>
      <c r="AZ745" s="560"/>
      <c r="BA745" s="624"/>
      <c r="BB745" s="560"/>
      <c r="BC745" s="560"/>
      <c r="BD745" s="560"/>
      <c r="BE745" s="624"/>
      <c r="BF745" s="560"/>
      <c r="BG745" s="560"/>
      <c r="BH745" s="560"/>
      <c r="BI745" s="560"/>
      <c r="BJ745" s="560"/>
      <c r="BK745" s="560"/>
      <c r="BL745" s="560"/>
      <c r="BM745" s="560"/>
      <c r="BN745" s="560"/>
      <c r="BO745" s="686"/>
    </row>
    <row r="746" spans="32:67" ht="20.25" customHeight="1">
      <c r="AF746" s="686"/>
      <c r="AG746" s="560"/>
      <c r="AH746" s="560"/>
      <c r="AI746" s="622"/>
      <c r="AJ746" s="560"/>
      <c r="AK746" s="560"/>
      <c r="AL746" s="560"/>
      <c r="AM746" s="623"/>
      <c r="AN746" s="267"/>
      <c r="AO746" s="623"/>
      <c r="AP746" s="560"/>
      <c r="AQ746" s="560"/>
      <c r="AR746" s="560"/>
      <c r="AS746" s="560"/>
      <c r="AT746" s="560"/>
      <c r="AU746" s="560"/>
      <c r="AV746" s="560"/>
      <c r="AW746" s="624"/>
      <c r="AX746" s="560"/>
      <c r="AY746" s="560"/>
      <c r="AZ746" s="560"/>
      <c r="BA746" s="624"/>
      <c r="BB746" s="560"/>
      <c r="BC746" s="560"/>
      <c r="BD746" s="560"/>
      <c r="BE746" s="624"/>
      <c r="BF746" s="560"/>
      <c r="BG746" s="560"/>
      <c r="BH746" s="560"/>
      <c r="BI746" s="560"/>
      <c r="BJ746" s="560"/>
      <c r="BK746" s="560"/>
      <c r="BL746" s="560"/>
      <c r="BM746" s="560"/>
      <c r="BN746" s="560"/>
      <c r="BO746" s="686"/>
    </row>
    <row r="747" spans="32:67" ht="20.25" customHeight="1">
      <c r="AF747" s="686"/>
      <c r="AG747" s="560"/>
      <c r="AH747" s="560"/>
      <c r="AI747" s="622"/>
      <c r="AJ747" s="560"/>
      <c r="AK747" s="560"/>
      <c r="AL747" s="560"/>
      <c r="AM747" s="623"/>
      <c r="AN747" s="267"/>
      <c r="AO747" s="623"/>
      <c r="AP747" s="560"/>
      <c r="AQ747" s="560"/>
      <c r="AR747" s="560"/>
      <c r="AS747" s="560"/>
      <c r="AT747" s="560"/>
      <c r="AU747" s="560"/>
      <c r="AV747" s="560"/>
      <c r="AW747" s="624"/>
      <c r="AX747" s="560"/>
      <c r="AY747" s="560"/>
      <c r="AZ747" s="560"/>
      <c r="BA747" s="624"/>
      <c r="BB747" s="560"/>
      <c r="BC747" s="560"/>
      <c r="BD747" s="560"/>
      <c r="BE747" s="624"/>
      <c r="BF747" s="560"/>
      <c r="BG747" s="560"/>
      <c r="BH747" s="560"/>
      <c r="BI747" s="560"/>
      <c r="BJ747" s="560"/>
      <c r="BK747" s="560"/>
      <c r="BL747" s="560"/>
      <c r="BM747" s="560"/>
      <c r="BN747" s="560"/>
      <c r="BO747" s="686"/>
    </row>
    <row r="748" spans="32:67" ht="20.25" customHeight="1">
      <c r="AF748" s="686"/>
      <c r="AG748" s="560"/>
      <c r="AH748" s="560"/>
      <c r="AI748" s="622"/>
      <c r="AJ748" s="560"/>
      <c r="AK748" s="560"/>
      <c r="AL748" s="560"/>
      <c r="AM748" s="623"/>
      <c r="AN748" s="267"/>
      <c r="AO748" s="623"/>
      <c r="AP748" s="560"/>
      <c r="AQ748" s="560"/>
      <c r="AR748" s="560"/>
      <c r="AS748" s="560"/>
      <c r="AT748" s="560"/>
      <c r="AU748" s="560"/>
      <c r="AV748" s="560"/>
      <c r="AW748" s="624"/>
      <c r="AX748" s="560"/>
      <c r="AY748" s="560"/>
      <c r="AZ748" s="560"/>
      <c r="BA748" s="624"/>
      <c r="BB748" s="560"/>
      <c r="BC748" s="560"/>
      <c r="BD748" s="560"/>
      <c r="BE748" s="624"/>
      <c r="BF748" s="560"/>
      <c r="BG748" s="560"/>
      <c r="BH748" s="560"/>
      <c r="BI748" s="560"/>
      <c r="BJ748" s="560"/>
      <c r="BK748" s="560"/>
      <c r="BL748" s="560"/>
      <c r="BM748" s="560"/>
      <c r="BN748" s="560"/>
      <c r="BO748" s="686"/>
    </row>
    <row r="749" spans="32:67" ht="20.25" customHeight="1">
      <c r="AF749" s="686"/>
      <c r="AG749" s="560"/>
      <c r="AH749" s="560"/>
      <c r="AI749" s="622"/>
      <c r="AJ749" s="560"/>
      <c r="AK749" s="560"/>
      <c r="AL749" s="560"/>
      <c r="AM749" s="623"/>
      <c r="AN749" s="267"/>
      <c r="AO749" s="623"/>
      <c r="AP749" s="560"/>
      <c r="AQ749" s="560"/>
      <c r="AR749" s="560"/>
      <c r="AS749" s="560"/>
      <c r="AT749" s="560"/>
      <c r="AU749" s="560"/>
      <c r="AV749" s="560"/>
      <c r="AW749" s="624"/>
      <c r="AX749" s="560"/>
      <c r="AY749" s="560"/>
      <c r="AZ749" s="560"/>
      <c r="BA749" s="624"/>
      <c r="BB749" s="560"/>
      <c r="BC749" s="560"/>
      <c r="BD749" s="560"/>
      <c r="BE749" s="624"/>
      <c r="BF749" s="560"/>
      <c r="BG749" s="560"/>
      <c r="BH749" s="560"/>
      <c r="BI749" s="560"/>
      <c r="BJ749" s="560"/>
      <c r="BK749" s="560"/>
      <c r="BL749" s="560"/>
      <c r="BM749" s="560"/>
      <c r="BN749" s="560"/>
      <c r="BO749" s="686"/>
    </row>
    <row r="750" spans="32:67" ht="20.25" customHeight="1">
      <c r="AF750" s="686"/>
      <c r="AG750" s="560"/>
      <c r="AH750" s="560"/>
      <c r="AI750" s="622"/>
      <c r="AJ750" s="560"/>
      <c r="AK750" s="560"/>
      <c r="AL750" s="560"/>
      <c r="AM750" s="623"/>
      <c r="AN750" s="267"/>
      <c r="AO750" s="623"/>
      <c r="AP750" s="560"/>
      <c r="AQ750" s="560"/>
      <c r="AR750" s="560"/>
      <c r="AS750" s="560"/>
      <c r="AT750" s="560"/>
      <c r="AU750" s="560"/>
      <c r="AV750" s="560"/>
      <c r="AW750" s="624"/>
      <c r="AX750" s="560"/>
      <c r="AY750" s="560"/>
      <c r="AZ750" s="560"/>
      <c r="BA750" s="624"/>
      <c r="BB750" s="560"/>
      <c r="BC750" s="560"/>
      <c r="BD750" s="560"/>
      <c r="BE750" s="624"/>
      <c r="BF750" s="560"/>
      <c r="BG750" s="560"/>
      <c r="BH750" s="560"/>
      <c r="BI750" s="560"/>
      <c r="BJ750" s="560"/>
      <c r="BK750" s="560"/>
      <c r="BL750" s="560"/>
      <c r="BM750" s="560"/>
      <c r="BN750" s="560"/>
      <c r="BO750" s="686"/>
    </row>
    <row r="751" spans="32:67" ht="20.25" customHeight="1">
      <c r="AF751" s="686"/>
      <c r="AG751" s="560"/>
      <c r="AH751" s="560"/>
      <c r="AI751" s="622"/>
      <c r="AJ751" s="560"/>
      <c r="AK751" s="560"/>
      <c r="AL751" s="560"/>
      <c r="AM751" s="623"/>
      <c r="AN751" s="267"/>
      <c r="AO751" s="623"/>
      <c r="AP751" s="560"/>
      <c r="AQ751" s="560"/>
      <c r="AR751" s="560"/>
      <c r="AS751" s="560"/>
      <c r="AT751" s="560"/>
      <c r="AU751" s="560"/>
      <c r="AV751" s="560"/>
      <c r="AW751" s="624"/>
      <c r="AX751" s="560"/>
      <c r="AY751" s="560"/>
      <c r="AZ751" s="560"/>
      <c r="BA751" s="624"/>
      <c r="BB751" s="560"/>
      <c r="BC751" s="560"/>
      <c r="BD751" s="560"/>
      <c r="BE751" s="624"/>
      <c r="BF751" s="560"/>
      <c r="BG751" s="560"/>
      <c r="BH751" s="560"/>
      <c r="BI751" s="560"/>
      <c r="BJ751" s="560"/>
      <c r="BK751" s="560"/>
      <c r="BL751" s="560"/>
      <c r="BM751" s="560"/>
      <c r="BN751" s="560"/>
      <c r="BO751" s="686"/>
    </row>
    <row r="752" spans="32:67" ht="20.25" customHeight="1">
      <c r="AF752" s="686"/>
      <c r="AG752" s="560"/>
      <c r="AH752" s="560"/>
      <c r="AI752" s="622"/>
      <c r="AJ752" s="560"/>
      <c r="AK752" s="560"/>
      <c r="AL752" s="560"/>
      <c r="AM752" s="623"/>
      <c r="AN752" s="267"/>
      <c r="AO752" s="623"/>
      <c r="AP752" s="560"/>
      <c r="AQ752" s="560"/>
      <c r="AR752" s="560"/>
      <c r="AS752" s="560"/>
      <c r="AT752" s="560"/>
      <c r="AU752" s="560"/>
      <c r="AV752" s="560"/>
      <c r="AW752" s="624"/>
      <c r="AX752" s="560"/>
      <c r="AY752" s="560"/>
      <c r="AZ752" s="560"/>
      <c r="BA752" s="624"/>
      <c r="BB752" s="560"/>
      <c r="BC752" s="560"/>
      <c r="BD752" s="560"/>
      <c r="BE752" s="624"/>
      <c r="BF752" s="560"/>
      <c r="BG752" s="560"/>
      <c r="BH752" s="560"/>
      <c r="BI752" s="560"/>
      <c r="BJ752" s="560"/>
      <c r="BK752" s="560"/>
      <c r="BL752" s="560"/>
      <c r="BM752" s="560"/>
      <c r="BN752" s="560"/>
      <c r="BO752" s="686"/>
    </row>
    <row r="753" spans="32:67" ht="20.25" customHeight="1">
      <c r="AF753" s="686"/>
      <c r="AG753" s="560"/>
      <c r="AH753" s="560"/>
      <c r="AI753" s="622"/>
      <c r="AJ753" s="560"/>
      <c r="AK753" s="560"/>
      <c r="AL753" s="560"/>
      <c r="AM753" s="623"/>
      <c r="AN753" s="267"/>
      <c r="AO753" s="623"/>
      <c r="AP753" s="560"/>
      <c r="AQ753" s="560"/>
      <c r="AR753" s="560"/>
      <c r="AS753" s="560"/>
      <c r="AT753" s="560"/>
      <c r="AU753" s="560"/>
      <c r="AV753" s="560"/>
      <c r="AW753" s="624"/>
      <c r="AX753" s="560"/>
      <c r="AY753" s="560"/>
      <c r="AZ753" s="560"/>
      <c r="BA753" s="624"/>
      <c r="BB753" s="560"/>
      <c r="BC753" s="560"/>
      <c r="BD753" s="560"/>
      <c r="BE753" s="624"/>
      <c r="BF753" s="560"/>
      <c r="BG753" s="560"/>
      <c r="BH753" s="560"/>
      <c r="BI753" s="560"/>
      <c r="BJ753" s="560"/>
      <c r="BK753" s="560"/>
      <c r="BL753" s="560"/>
      <c r="BM753" s="560"/>
      <c r="BN753" s="560"/>
      <c r="BO753" s="686"/>
    </row>
    <row r="754" spans="32:67" ht="20.25" customHeight="1">
      <c r="AF754" s="686"/>
      <c r="AG754" s="560"/>
      <c r="AH754" s="560"/>
      <c r="AI754" s="622"/>
      <c r="AJ754" s="560"/>
      <c r="AK754" s="560"/>
      <c r="AL754" s="560"/>
      <c r="AM754" s="623"/>
      <c r="AN754" s="267"/>
      <c r="AO754" s="623"/>
      <c r="AP754" s="560"/>
      <c r="AQ754" s="560"/>
      <c r="AR754" s="560"/>
      <c r="AS754" s="560"/>
      <c r="AT754" s="560"/>
      <c r="AU754" s="560"/>
      <c r="AV754" s="560"/>
      <c r="AW754" s="624"/>
      <c r="AX754" s="560"/>
      <c r="AY754" s="560"/>
      <c r="AZ754" s="560"/>
      <c r="BA754" s="624"/>
      <c r="BB754" s="560"/>
      <c r="BC754" s="560"/>
      <c r="BD754" s="560"/>
      <c r="BE754" s="624"/>
      <c r="BF754" s="560"/>
      <c r="BG754" s="560"/>
      <c r="BH754" s="560"/>
      <c r="BI754" s="560"/>
      <c r="BJ754" s="560"/>
      <c r="BK754" s="560"/>
      <c r="BL754" s="560"/>
      <c r="BM754" s="560"/>
      <c r="BN754" s="560"/>
      <c r="BO754" s="686"/>
    </row>
    <row r="755" spans="32:67" ht="20.25" customHeight="1">
      <c r="AF755" s="686"/>
      <c r="AG755" s="560"/>
      <c r="AH755" s="560"/>
      <c r="AI755" s="622"/>
      <c r="AJ755" s="560"/>
      <c r="AK755" s="560"/>
      <c r="AL755" s="560"/>
      <c r="AM755" s="623"/>
      <c r="AN755" s="267"/>
      <c r="AO755" s="623"/>
      <c r="AP755" s="560"/>
      <c r="AQ755" s="560"/>
      <c r="AR755" s="560"/>
      <c r="AS755" s="560"/>
      <c r="AT755" s="560"/>
      <c r="AU755" s="560"/>
      <c r="AV755" s="560"/>
      <c r="AW755" s="624"/>
      <c r="AX755" s="560"/>
      <c r="AY755" s="560"/>
      <c r="AZ755" s="560"/>
      <c r="BA755" s="624"/>
      <c r="BB755" s="560"/>
      <c r="BC755" s="560"/>
      <c r="BD755" s="560"/>
      <c r="BE755" s="624"/>
      <c r="BF755" s="560"/>
      <c r="BG755" s="560"/>
      <c r="BH755" s="560"/>
      <c r="BI755" s="560"/>
      <c r="BJ755" s="560"/>
      <c r="BK755" s="560"/>
      <c r="BL755" s="560"/>
      <c r="BM755" s="560"/>
      <c r="BN755" s="560"/>
      <c r="BO755" s="686"/>
    </row>
    <row r="756" spans="32:67" ht="20.25" customHeight="1">
      <c r="AF756" s="686"/>
      <c r="AG756" s="560"/>
      <c r="AH756" s="560"/>
      <c r="AI756" s="622"/>
      <c r="AJ756" s="560"/>
      <c r="AK756" s="560"/>
      <c r="AL756" s="560"/>
      <c r="AM756" s="623"/>
      <c r="AN756" s="267"/>
      <c r="AO756" s="623"/>
      <c r="AP756" s="560"/>
      <c r="AQ756" s="560"/>
      <c r="AR756" s="560"/>
      <c r="AS756" s="560"/>
      <c r="AT756" s="560"/>
      <c r="AU756" s="560"/>
      <c r="AV756" s="560"/>
      <c r="AW756" s="624"/>
      <c r="AX756" s="560"/>
      <c r="AY756" s="560"/>
      <c r="AZ756" s="560"/>
      <c r="BA756" s="624"/>
      <c r="BB756" s="560"/>
      <c r="BC756" s="560"/>
      <c r="BD756" s="560"/>
      <c r="BE756" s="624"/>
      <c r="BF756" s="560"/>
      <c r="BG756" s="560"/>
      <c r="BH756" s="560"/>
      <c r="BI756" s="560"/>
      <c r="BJ756" s="560"/>
      <c r="BK756" s="560"/>
      <c r="BL756" s="560"/>
      <c r="BM756" s="560"/>
      <c r="BN756" s="560"/>
      <c r="BO756" s="686"/>
    </row>
    <row r="757" spans="32:67" ht="20.25" customHeight="1">
      <c r="AF757" s="686"/>
      <c r="AG757" s="560"/>
      <c r="AH757" s="560"/>
      <c r="AI757" s="622"/>
      <c r="AJ757" s="560"/>
      <c r="AK757" s="560"/>
      <c r="AL757" s="560"/>
      <c r="AM757" s="623"/>
      <c r="AN757" s="267"/>
      <c r="AO757" s="623"/>
      <c r="AP757" s="560"/>
      <c r="AQ757" s="560"/>
      <c r="AR757" s="560"/>
      <c r="AS757" s="560"/>
      <c r="AT757" s="560"/>
      <c r="AU757" s="560"/>
      <c r="AV757" s="560"/>
      <c r="AW757" s="624"/>
      <c r="AX757" s="560"/>
      <c r="AY757" s="560"/>
      <c r="AZ757" s="560"/>
      <c r="BA757" s="624"/>
      <c r="BB757" s="560"/>
      <c r="BC757" s="560"/>
      <c r="BD757" s="560"/>
      <c r="BE757" s="624"/>
      <c r="BF757" s="560"/>
      <c r="BG757" s="560"/>
      <c r="BH757" s="560"/>
      <c r="BI757" s="560"/>
      <c r="BJ757" s="560"/>
      <c r="BK757" s="560"/>
      <c r="BL757" s="560"/>
      <c r="BM757" s="560"/>
      <c r="BN757" s="560"/>
      <c r="BO757" s="686"/>
    </row>
    <row r="758" spans="32:67" ht="20.25" customHeight="1">
      <c r="AF758" s="686"/>
      <c r="AG758" s="560"/>
      <c r="AH758" s="560"/>
      <c r="AI758" s="622"/>
      <c r="AJ758" s="560"/>
      <c r="AK758" s="560"/>
      <c r="AL758" s="560"/>
      <c r="AM758" s="623"/>
      <c r="AN758" s="267"/>
      <c r="AO758" s="623"/>
      <c r="AP758" s="560"/>
      <c r="AQ758" s="560"/>
      <c r="AR758" s="560"/>
      <c r="AS758" s="560"/>
      <c r="AT758" s="560"/>
      <c r="AU758" s="560"/>
      <c r="AV758" s="560"/>
      <c r="AW758" s="624"/>
      <c r="AX758" s="560"/>
      <c r="AY758" s="560"/>
      <c r="AZ758" s="560"/>
      <c r="BA758" s="624"/>
      <c r="BB758" s="560"/>
      <c r="BC758" s="560"/>
      <c r="BD758" s="560"/>
      <c r="BE758" s="624"/>
      <c r="BF758" s="560"/>
      <c r="BG758" s="560"/>
      <c r="BH758" s="560"/>
      <c r="BI758" s="560"/>
      <c r="BJ758" s="560"/>
      <c r="BK758" s="560"/>
      <c r="BL758" s="560"/>
      <c r="BM758" s="560"/>
      <c r="BN758" s="560"/>
      <c r="BO758" s="686"/>
    </row>
    <row r="759" spans="32:67" ht="20.25" customHeight="1">
      <c r="AF759" s="686"/>
      <c r="AG759" s="560"/>
      <c r="AH759" s="560"/>
      <c r="AI759" s="622"/>
      <c r="AJ759" s="560"/>
      <c r="AK759" s="560"/>
      <c r="AL759" s="560"/>
      <c r="AM759" s="623"/>
      <c r="AN759" s="267"/>
      <c r="AO759" s="623"/>
      <c r="AP759" s="560"/>
      <c r="AQ759" s="560"/>
      <c r="AR759" s="560"/>
      <c r="AS759" s="560"/>
      <c r="AT759" s="560"/>
      <c r="AU759" s="560"/>
      <c r="AV759" s="560"/>
      <c r="AW759" s="624"/>
      <c r="AX759" s="560"/>
      <c r="AY759" s="560"/>
      <c r="AZ759" s="560"/>
      <c r="BA759" s="624"/>
      <c r="BB759" s="560"/>
      <c r="BC759" s="560"/>
      <c r="BD759" s="560"/>
      <c r="BE759" s="624"/>
      <c r="BF759" s="560"/>
      <c r="BG759" s="560"/>
      <c r="BH759" s="560"/>
      <c r="BI759" s="560"/>
      <c r="BJ759" s="560"/>
      <c r="BK759" s="560"/>
      <c r="BL759" s="560"/>
      <c r="BM759" s="560"/>
      <c r="BN759" s="560"/>
      <c r="BO759" s="686"/>
    </row>
    <row r="760" spans="32:67" ht="20.25" customHeight="1">
      <c r="AF760" s="686"/>
      <c r="AG760" s="560"/>
      <c r="AH760" s="560"/>
      <c r="AI760" s="622"/>
      <c r="AJ760" s="560"/>
      <c r="AK760" s="560"/>
      <c r="AL760" s="560"/>
      <c r="AM760" s="623"/>
      <c r="AN760" s="267"/>
      <c r="AO760" s="623"/>
      <c r="AP760" s="560"/>
      <c r="AQ760" s="560"/>
      <c r="AR760" s="560"/>
      <c r="AS760" s="560"/>
      <c r="AT760" s="560"/>
      <c r="AU760" s="560"/>
      <c r="AV760" s="560"/>
      <c r="AW760" s="624"/>
      <c r="AX760" s="560"/>
      <c r="AY760" s="560"/>
      <c r="AZ760" s="560"/>
      <c r="BA760" s="624"/>
      <c r="BB760" s="560"/>
      <c r="BC760" s="560"/>
      <c r="BD760" s="560"/>
      <c r="BE760" s="624"/>
      <c r="BF760" s="560"/>
      <c r="BG760" s="560"/>
      <c r="BH760" s="560"/>
      <c r="BI760" s="560"/>
      <c r="BJ760" s="560"/>
      <c r="BK760" s="560"/>
      <c r="BL760" s="560"/>
      <c r="BM760" s="560"/>
      <c r="BN760" s="560"/>
      <c r="BO760" s="686"/>
    </row>
    <row r="761" spans="32:67" ht="20.25" customHeight="1">
      <c r="AF761" s="686"/>
      <c r="AG761" s="560"/>
      <c r="AH761" s="560"/>
      <c r="AI761" s="622"/>
      <c r="AJ761" s="560"/>
      <c r="AK761" s="560"/>
      <c r="AL761" s="560"/>
      <c r="AM761" s="623"/>
      <c r="AN761" s="267"/>
      <c r="AO761" s="623"/>
      <c r="AP761" s="560"/>
      <c r="AQ761" s="560"/>
      <c r="AR761" s="560"/>
      <c r="AS761" s="560"/>
      <c r="AT761" s="560"/>
      <c r="AU761" s="560"/>
      <c r="AV761" s="560"/>
      <c r="AW761" s="624"/>
      <c r="AX761" s="560"/>
      <c r="AY761" s="560"/>
      <c r="AZ761" s="560"/>
      <c r="BA761" s="624"/>
      <c r="BB761" s="560"/>
      <c r="BC761" s="560"/>
      <c r="BD761" s="560"/>
      <c r="BE761" s="624"/>
      <c r="BF761" s="560"/>
      <c r="BG761" s="560"/>
      <c r="BH761" s="560"/>
      <c r="BI761" s="560"/>
      <c r="BJ761" s="560"/>
      <c r="BK761" s="560"/>
      <c r="BL761" s="560"/>
      <c r="BM761" s="560"/>
      <c r="BN761" s="560"/>
      <c r="BO761" s="686"/>
    </row>
    <row r="762" spans="32:67" ht="20.25" customHeight="1">
      <c r="AF762" s="686"/>
      <c r="AG762" s="560"/>
      <c r="AH762" s="560"/>
      <c r="AI762" s="622"/>
      <c r="AJ762" s="560"/>
      <c r="AK762" s="560"/>
      <c r="AL762" s="560"/>
      <c r="AM762" s="623"/>
      <c r="AN762" s="267"/>
      <c r="AO762" s="623"/>
      <c r="AP762" s="560"/>
      <c r="AQ762" s="560"/>
      <c r="AR762" s="560"/>
      <c r="AS762" s="560"/>
      <c r="AT762" s="560"/>
      <c r="AU762" s="560"/>
      <c r="AV762" s="560"/>
      <c r="AW762" s="624"/>
      <c r="AX762" s="560"/>
      <c r="AY762" s="560"/>
      <c r="AZ762" s="560"/>
      <c r="BA762" s="624"/>
      <c r="BB762" s="560"/>
      <c r="BC762" s="560"/>
      <c r="BD762" s="560"/>
      <c r="BE762" s="624"/>
      <c r="BF762" s="560"/>
      <c r="BG762" s="560"/>
      <c r="BH762" s="560"/>
      <c r="BI762" s="560"/>
      <c r="BJ762" s="560"/>
      <c r="BK762" s="560"/>
      <c r="BL762" s="560"/>
      <c r="BM762" s="560"/>
      <c r="BN762" s="560"/>
      <c r="BO762" s="686"/>
    </row>
    <row r="763" spans="32:67" ht="20.25" customHeight="1">
      <c r="AF763" s="686"/>
      <c r="AG763" s="560"/>
      <c r="AH763" s="560"/>
      <c r="AI763" s="622"/>
      <c r="AJ763" s="560"/>
      <c r="AK763" s="560"/>
      <c r="AL763" s="560"/>
      <c r="AM763" s="623"/>
      <c r="AN763" s="267"/>
      <c r="AO763" s="623"/>
      <c r="AP763" s="560"/>
      <c r="AQ763" s="560"/>
      <c r="AR763" s="560"/>
      <c r="AS763" s="560"/>
      <c r="AT763" s="560"/>
      <c r="AU763" s="560"/>
      <c r="AV763" s="560"/>
      <c r="AW763" s="624"/>
      <c r="AX763" s="560"/>
      <c r="AY763" s="560"/>
      <c r="AZ763" s="560"/>
      <c r="BA763" s="624"/>
      <c r="BB763" s="560"/>
      <c r="BC763" s="560"/>
      <c r="BD763" s="560"/>
      <c r="BE763" s="624"/>
      <c r="BF763" s="560"/>
      <c r="BG763" s="560"/>
      <c r="BH763" s="560"/>
      <c r="BI763" s="560"/>
      <c r="BJ763" s="560"/>
      <c r="BK763" s="560"/>
      <c r="BL763" s="560"/>
      <c r="BM763" s="560"/>
      <c r="BN763" s="560"/>
      <c r="BO763" s="686"/>
    </row>
    <row r="764" spans="32:67" ht="20.25" customHeight="1">
      <c r="AF764" s="686"/>
      <c r="AG764" s="560"/>
      <c r="AH764" s="560"/>
      <c r="AI764" s="622"/>
      <c r="AJ764" s="560"/>
      <c r="AK764" s="560"/>
      <c r="AL764" s="560"/>
      <c r="AM764" s="623"/>
      <c r="AN764" s="267"/>
      <c r="AO764" s="623"/>
      <c r="AP764" s="560"/>
      <c r="AQ764" s="560"/>
      <c r="AR764" s="560"/>
      <c r="AS764" s="560"/>
      <c r="AT764" s="560"/>
      <c r="AU764" s="560"/>
      <c r="AV764" s="560"/>
      <c r="AW764" s="624"/>
      <c r="AX764" s="560"/>
      <c r="AY764" s="560"/>
      <c r="AZ764" s="560"/>
      <c r="BA764" s="624"/>
      <c r="BB764" s="560"/>
      <c r="BC764" s="560"/>
      <c r="BD764" s="560"/>
      <c r="BE764" s="624"/>
      <c r="BF764" s="560"/>
      <c r="BG764" s="560"/>
      <c r="BH764" s="560"/>
      <c r="BI764" s="560"/>
      <c r="BJ764" s="560"/>
      <c r="BK764" s="560"/>
      <c r="BL764" s="560"/>
      <c r="BM764" s="560"/>
      <c r="BN764" s="560"/>
      <c r="BO764" s="686"/>
    </row>
    <row r="765" spans="32:67" ht="20.25" customHeight="1">
      <c r="AF765" s="686"/>
      <c r="AG765" s="560"/>
      <c r="AH765" s="560"/>
      <c r="AI765" s="622"/>
      <c r="AJ765" s="560"/>
      <c r="AK765" s="560"/>
      <c r="AL765" s="560"/>
      <c r="AM765" s="623"/>
      <c r="AN765" s="267"/>
      <c r="AO765" s="623"/>
      <c r="AP765" s="560"/>
      <c r="AQ765" s="560"/>
      <c r="AR765" s="560"/>
      <c r="AS765" s="560"/>
      <c r="AT765" s="560"/>
      <c r="AU765" s="560"/>
      <c r="AV765" s="560"/>
      <c r="AW765" s="624"/>
      <c r="AX765" s="560"/>
      <c r="AY765" s="560"/>
      <c r="AZ765" s="560"/>
      <c r="BA765" s="624"/>
      <c r="BB765" s="560"/>
      <c r="BC765" s="560"/>
      <c r="BD765" s="560"/>
      <c r="BE765" s="624"/>
      <c r="BF765" s="560"/>
      <c r="BG765" s="560"/>
      <c r="BH765" s="560"/>
      <c r="BI765" s="560"/>
      <c r="BJ765" s="560"/>
      <c r="BK765" s="560"/>
      <c r="BL765" s="560"/>
      <c r="BM765" s="560"/>
      <c r="BN765" s="560"/>
      <c r="BO765" s="686"/>
    </row>
    <row r="766" spans="32:67" ht="20.25" customHeight="1">
      <c r="AF766" s="686"/>
      <c r="AG766" s="560"/>
      <c r="AH766" s="560"/>
      <c r="AI766" s="622"/>
      <c r="AJ766" s="560"/>
      <c r="AK766" s="560"/>
      <c r="AL766" s="560"/>
      <c r="AM766" s="623"/>
      <c r="AN766" s="267"/>
      <c r="AO766" s="623"/>
      <c r="AP766" s="560"/>
      <c r="AQ766" s="560"/>
      <c r="AR766" s="560"/>
      <c r="AS766" s="560"/>
      <c r="AT766" s="560"/>
      <c r="AU766" s="560"/>
      <c r="AV766" s="560"/>
      <c r="AW766" s="624"/>
      <c r="AX766" s="560"/>
      <c r="AY766" s="560"/>
      <c r="AZ766" s="560"/>
      <c r="BA766" s="624"/>
      <c r="BB766" s="560"/>
      <c r="BC766" s="560"/>
      <c r="BD766" s="560"/>
      <c r="BE766" s="624"/>
      <c r="BF766" s="560"/>
      <c r="BG766" s="560"/>
      <c r="BH766" s="560"/>
      <c r="BI766" s="560"/>
      <c r="BJ766" s="560"/>
      <c r="BK766" s="560"/>
      <c r="BL766" s="560"/>
      <c r="BM766" s="560"/>
      <c r="BN766" s="560"/>
      <c r="BO766" s="686"/>
    </row>
    <row r="767" spans="32:67" ht="20.25" customHeight="1">
      <c r="AF767" s="686"/>
      <c r="AG767" s="560"/>
      <c r="AH767" s="560"/>
      <c r="AI767" s="622"/>
      <c r="AJ767" s="560"/>
      <c r="AK767" s="560"/>
      <c r="AL767" s="560"/>
      <c r="AM767" s="623"/>
      <c r="AN767" s="267"/>
      <c r="AO767" s="623"/>
      <c r="AP767" s="560"/>
      <c r="AQ767" s="560"/>
      <c r="AR767" s="560"/>
      <c r="AS767" s="560"/>
      <c r="AT767" s="560"/>
      <c r="AU767" s="560"/>
      <c r="AV767" s="560"/>
      <c r="AW767" s="624"/>
      <c r="AX767" s="560"/>
      <c r="AY767" s="560"/>
      <c r="AZ767" s="560"/>
      <c r="BA767" s="624"/>
      <c r="BB767" s="560"/>
      <c r="BC767" s="560"/>
      <c r="BD767" s="560"/>
      <c r="BE767" s="624"/>
      <c r="BF767" s="560"/>
      <c r="BG767" s="560"/>
      <c r="BH767" s="560"/>
      <c r="BI767" s="560"/>
      <c r="BJ767" s="560"/>
      <c r="BK767" s="560"/>
      <c r="BL767" s="560"/>
      <c r="BM767" s="560"/>
      <c r="BN767" s="560"/>
      <c r="BO767" s="686"/>
    </row>
    <row r="768" spans="32:67" ht="20.25" customHeight="1">
      <c r="AF768" s="686"/>
      <c r="AG768" s="560"/>
      <c r="AH768" s="560"/>
      <c r="AI768" s="622"/>
      <c r="AJ768" s="560"/>
      <c r="AK768" s="560"/>
      <c r="AL768" s="560"/>
      <c r="AM768" s="623"/>
      <c r="AN768" s="267"/>
      <c r="AO768" s="623"/>
      <c r="AP768" s="560"/>
      <c r="AQ768" s="560"/>
      <c r="AR768" s="560"/>
      <c r="AS768" s="560"/>
      <c r="AT768" s="560"/>
      <c r="AU768" s="560"/>
      <c r="AV768" s="560"/>
      <c r="AW768" s="624"/>
      <c r="AX768" s="560"/>
      <c r="AY768" s="560"/>
      <c r="AZ768" s="560"/>
      <c r="BA768" s="624"/>
      <c r="BB768" s="560"/>
      <c r="BC768" s="560"/>
      <c r="BD768" s="560"/>
      <c r="BE768" s="624"/>
      <c r="BF768" s="560"/>
      <c r="BG768" s="560"/>
      <c r="BH768" s="560"/>
      <c r="BI768" s="560"/>
      <c r="BJ768" s="560"/>
      <c r="BK768" s="560"/>
      <c r="BL768" s="560"/>
      <c r="BM768" s="560"/>
      <c r="BN768" s="560"/>
      <c r="BO768" s="686"/>
    </row>
    <row r="769" spans="32:67" ht="20.25" customHeight="1">
      <c r="AF769" s="686"/>
      <c r="AG769" s="560"/>
      <c r="AH769" s="560"/>
      <c r="AI769" s="622"/>
      <c r="AJ769" s="560"/>
      <c r="AK769" s="560"/>
      <c r="AL769" s="560"/>
      <c r="AM769" s="623"/>
      <c r="AN769" s="267"/>
      <c r="AO769" s="623"/>
      <c r="AP769" s="560"/>
      <c r="AQ769" s="560"/>
      <c r="AR769" s="560"/>
      <c r="AS769" s="560"/>
      <c r="AT769" s="560"/>
      <c r="AU769" s="560"/>
      <c r="AV769" s="560"/>
      <c r="AW769" s="624"/>
      <c r="AX769" s="560"/>
      <c r="AY769" s="560"/>
      <c r="AZ769" s="560"/>
      <c r="BA769" s="624"/>
      <c r="BB769" s="560"/>
      <c r="BC769" s="560"/>
      <c r="BD769" s="560"/>
      <c r="BE769" s="624"/>
      <c r="BF769" s="560"/>
      <c r="BG769" s="560"/>
      <c r="BH769" s="560"/>
      <c r="BI769" s="560"/>
      <c r="BJ769" s="560"/>
      <c r="BK769" s="560"/>
      <c r="BL769" s="560"/>
      <c r="BM769" s="560"/>
      <c r="BN769" s="560"/>
      <c r="BO769" s="686"/>
    </row>
    <row r="770" spans="32:67" ht="20.25" customHeight="1">
      <c r="AF770" s="686"/>
      <c r="AG770" s="560"/>
      <c r="AH770" s="560"/>
      <c r="AI770" s="622"/>
      <c r="AJ770" s="560"/>
      <c r="AK770" s="560"/>
      <c r="AL770" s="560"/>
      <c r="AM770" s="623"/>
      <c r="AN770" s="267"/>
      <c r="AO770" s="623"/>
      <c r="AP770" s="560"/>
      <c r="AQ770" s="560"/>
      <c r="AR770" s="560"/>
      <c r="AS770" s="560"/>
      <c r="AT770" s="560"/>
      <c r="AU770" s="560"/>
      <c r="AV770" s="560"/>
      <c r="AW770" s="624"/>
      <c r="AX770" s="560"/>
      <c r="AY770" s="560"/>
      <c r="AZ770" s="560"/>
      <c r="BA770" s="624"/>
      <c r="BB770" s="560"/>
      <c r="BC770" s="560"/>
      <c r="BD770" s="560"/>
      <c r="BE770" s="624"/>
      <c r="BF770" s="560"/>
      <c r="BG770" s="560"/>
      <c r="BH770" s="560"/>
      <c r="BI770" s="560"/>
      <c r="BJ770" s="560"/>
      <c r="BK770" s="560"/>
      <c r="BL770" s="560"/>
      <c r="BM770" s="560"/>
      <c r="BN770" s="560"/>
      <c r="BO770" s="686"/>
    </row>
    <row r="771" spans="32:67" ht="20.25" customHeight="1">
      <c r="AF771" s="686"/>
      <c r="AG771" s="560"/>
      <c r="AH771" s="560"/>
      <c r="AI771" s="622"/>
      <c r="AJ771" s="560"/>
      <c r="AK771" s="560"/>
      <c r="AL771" s="560"/>
      <c r="AM771" s="623"/>
      <c r="AN771" s="267"/>
      <c r="AO771" s="623"/>
      <c r="AP771" s="560"/>
      <c r="AQ771" s="560"/>
      <c r="AR771" s="560"/>
      <c r="AS771" s="560"/>
      <c r="AT771" s="560"/>
      <c r="AU771" s="560"/>
      <c r="AV771" s="560"/>
      <c r="AW771" s="624"/>
      <c r="AX771" s="560"/>
      <c r="AY771" s="560"/>
      <c r="AZ771" s="560"/>
      <c r="BA771" s="624"/>
      <c r="BB771" s="560"/>
      <c r="BC771" s="560"/>
      <c r="BD771" s="560"/>
      <c r="BE771" s="624"/>
      <c r="BF771" s="560"/>
      <c r="BG771" s="560"/>
      <c r="BH771" s="560"/>
      <c r="BI771" s="560"/>
      <c r="BJ771" s="560"/>
      <c r="BK771" s="560"/>
      <c r="BL771" s="560"/>
      <c r="BM771" s="560"/>
      <c r="BN771" s="560"/>
      <c r="BO771" s="686"/>
    </row>
    <row r="772" spans="32:67" ht="20.25" customHeight="1">
      <c r="AF772" s="686"/>
      <c r="AG772" s="560"/>
      <c r="AH772" s="560"/>
      <c r="AI772" s="622"/>
      <c r="AJ772" s="560"/>
      <c r="AK772" s="560"/>
      <c r="AL772" s="560"/>
      <c r="AM772" s="623"/>
      <c r="AN772" s="267"/>
      <c r="AO772" s="623"/>
      <c r="AP772" s="560"/>
      <c r="AQ772" s="560"/>
      <c r="AR772" s="560"/>
      <c r="AS772" s="560"/>
      <c r="AT772" s="560"/>
      <c r="AU772" s="560"/>
      <c r="AV772" s="560"/>
      <c r="AW772" s="624"/>
      <c r="AX772" s="560"/>
      <c r="AY772" s="560"/>
      <c r="AZ772" s="560"/>
      <c r="BA772" s="624"/>
      <c r="BB772" s="560"/>
      <c r="BC772" s="560"/>
      <c r="BD772" s="560"/>
      <c r="BE772" s="624"/>
      <c r="BF772" s="560"/>
      <c r="BG772" s="560"/>
      <c r="BH772" s="560"/>
      <c r="BI772" s="560"/>
      <c r="BJ772" s="560"/>
      <c r="BK772" s="560"/>
      <c r="BL772" s="560"/>
      <c r="BM772" s="560"/>
      <c r="BN772" s="560"/>
      <c r="BO772" s="686"/>
    </row>
    <row r="773" spans="32:67" ht="20.25" customHeight="1">
      <c r="AF773" s="686"/>
      <c r="AG773" s="560"/>
      <c r="AH773" s="560"/>
      <c r="AI773" s="622"/>
      <c r="AJ773" s="560"/>
      <c r="AK773" s="560"/>
      <c r="AL773" s="560"/>
      <c r="AM773" s="623"/>
      <c r="AN773" s="267"/>
      <c r="AO773" s="623"/>
      <c r="AP773" s="560"/>
      <c r="AQ773" s="560"/>
      <c r="AR773" s="560"/>
      <c r="AS773" s="560"/>
      <c r="AT773" s="560"/>
      <c r="AU773" s="560"/>
      <c r="AV773" s="560"/>
      <c r="AW773" s="624"/>
      <c r="AX773" s="560"/>
      <c r="AY773" s="560"/>
      <c r="AZ773" s="560"/>
      <c r="BA773" s="624"/>
      <c r="BB773" s="560"/>
      <c r="BC773" s="560"/>
      <c r="BD773" s="560"/>
      <c r="BE773" s="624"/>
      <c r="BF773" s="560"/>
      <c r="BG773" s="560"/>
      <c r="BH773" s="560"/>
      <c r="BI773" s="560"/>
      <c r="BJ773" s="560"/>
      <c r="BK773" s="560"/>
      <c r="BL773" s="560"/>
      <c r="BM773" s="560"/>
      <c r="BN773" s="560"/>
      <c r="BO773" s="686"/>
    </row>
    <row r="774" spans="32:67" ht="20.25" customHeight="1">
      <c r="AF774" s="686"/>
      <c r="AG774" s="560"/>
      <c r="AH774" s="560"/>
      <c r="AI774" s="622"/>
      <c r="AJ774" s="560"/>
      <c r="AK774" s="560"/>
      <c r="AL774" s="560"/>
      <c r="AM774" s="623"/>
      <c r="AN774" s="267"/>
      <c r="AO774" s="623"/>
      <c r="AP774" s="560"/>
      <c r="AQ774" s="560"/>
      <c r="AR774" s="560"/>
      <c r="AS774" s="560"/>
      <c r="AT774" s="560"/>
      <c r="AU774" s="560"/>
      <c r="AV774" s="560"/>
      <c r="AW774" s="624"/>
      <c r="AX774" s="560"/>
      <c r="AY774" s="560"/>
      <c r="AZ774" s="560"/>
      <c r="BA774" s="624"/>
      <c r="BB774" s="560"/>
      <c r="BC774" s="560"/>
      <c r="BD774" s="560"/>
      <c r="BE774" s="624"/>
      <c r="BF774" s="560"/>
      <c r="BG774" s="560"/>
      <c r="BH774" s="560"/>
      <c r="BI774" s="560"/>
      <c r="BJ774" s="560"/>
      <c r="BK774" s="560"/>
      <c r="BL774" s="560"/>
      <c r="BM774" s="560"/>
      <c r="BN774" s="560"/>
      <c r="BO774" s="686"/>
    </row>
    <row r="775" spans="32:67" ht="20.25" customHeight="1">
      <c r="AF775" s="686"/>
      <c r="AG775" s="560"/>
      <c r="AH775" s="560"/>
      <c r="AI775" s="622"/>
      <c r="AJ775" s="560"/>
      <c r="AK775" s="560"/>
      <c r="AL775" s="560"/>
      <c r="AM775" s="623"/>
      <c r="AN775" s="267"/>
      <c r="AO775" s="623"/>
      <c r="AP775" s="560"/>
      <c r="AQ775" s="560"/>
      <c r="AR775" s="560"/>
      <c r="AS775" s="560"/>
      <c r="AT775" s="560"/>
      <c r="AU775" s="560"/>
      <c r="AV775" s="560"/>
      <c r="AW775" s="624"/>
      <c r="AX775" s="560"/>
      <c r="AY775" s="560"/>
      <c r="AZ775" s="560"/>
      <c r="BA775" s="624"/>
      <c r="BB775" s="560"/>
      <c r="BC775" s="560"/>
      <c r="BD775" s="560"/>
      <c r="BE775" s="624"/>
      <c r="BF775" s="560"/>
      <c r="BG775" s="560"/>
      <c r="BH775" s="560"/>
      <c r="BI775" s="560"/>
      <c r="BJ775" s="560"/>
      <c r="BK775" s="560"/>
      <c r="BL775" s="560"/>
      <c r="BM775" s="560"/>
      <c r="BN775" s="560"/>
      <c r="BO775" s="686"/>
    </row>
    <row r="776" spans="32:67" ht="20.25" customHeight="1">
      <c r="AF776" s="686"/>
      <c r="AG776" s="560"/>
      <c r="AH776" s="560"/>
      <c r="AI776" s="622"/>
      <c r="AJ776" s="560"/>
      <c r="AK776" s="560"/>
      <c r="AL776" s="560"/>
      <c r="AM776" s="623"/>
      <c r="AN776" s="267"/>
      <c r="AO776" s="623"/>
      <c r="AP776" s="560"/>
      <c r="AQ776" s="560"/>
      <c r="AR776" s="560"/>
      <c r="AS776" s="560"/>
      <c r="AT776" s="560"/>
      <c r="AU776" s="560"/>
      <c r="AV776" s="560"/>
      <c r="AW776" s="624"/>
      <c r="AX776" s="560"/>
      <c r="AY776" s="560"/>
      <c r="AZ776" s="560"/>
      <c r="BA776" s="624"/>
      <c r="BB776" s="560"/>
      <c r="BC776" s="560"/>
      <c r="BD776" s="560"/>
      <c r="BE776" s="624"/>
      <c r="BF776" s="560"/>
      <c r="BG776" s="560"/>
      <c r="BH776" s="560"/>
      <c r="BI776" s="560"/>
      <c r="BJ776" s="560"/>
      <c r="BK776" s="560"/>
      <c r="BL776" s="560"/>
      <c r="BM776" s="560"/>
      <c r="BN776" s="560"/>
      <c r="BO776" s="686"/>
    </row>
    <row r="777" spans="32:67" ht="20.25" customHeight="1">
      <c r="AF777" s="686"/>
      <c r="AG777" s="560"/>
      <c r="AH777" s="560"/>
      <c r="AI777" s="622"/>
      <c r="AJ777" s="560"/>
      <c r="AK777" s="560"/>
      <c r="AL777" s="560"/>
      <c r="AM777" s="623"/>
      <c r="AN777" s="267"/>
      <c r="AO777" s="623"/>
      <c r="AP777" s="560"/>
      <c r="AQ777" s="560"/>
      <c r="AR777" s="560"/>
      <c r="AS777" s="560"/>
      <c r="AT777" s="560"/>
      <c r="AU777" s="560"/>
      <c r="AV777" s="560"/>
      <c r="AW777" s="624"/>
      <c r="AX777" s="560"/>
      <c r="AY777" s="560"/>
      <c r="AZ777" s="560"/>
      <c r="BA777" s="624"/>
      <c r="BB777" s="560"/>
      <c r="BC777" s="560"/>
      <c r="BD777" s="560"/>
      <c r="BE777" s="624"/>
      <c r="BF777" s="560"/>
      <c r="BG777" s="560"/>
      <c r="BH777" s="560"/>
      <c r="BI777" s="560"/>
      <c r="BJ777" s="560"/>
      <c r="BK777" s="560"/>
      <c r="BL777" s="560"/>
      <c r="BM777" s="560"/>
      <c r="BN777" s="560"/>
      <c r="BO777" s="686"/>
    </row>
    <row r="778" spans="32:67" ht="20.25" customHeight="1">
      <c r="AF778" s="686"/>
      <c r="AG778" s="560"/>
      <c r="AH778" s="560"/>
      <c r="AI778" s="622"/>
      <c r="AJ778" s="560"/>
      <c r="AK778" s="560"/>
      <c r="AL778" s="560"/>
      <c r="AM778" s="623"/>
      <c r="AN778" s="267"/>
      <c r="AO778" s="623"/>
      <c r="AP778" s="560"/>
      <c r="AQ778" s="560"/>
      <c r="AR778" s="560"/>
      <c r="AS778" s="560"/>
      <c r="AT778" s="560"/>
      <c r="AU778" s="560"/>
      <c r="AV778" s="560"/>
      <c r="AW778" s="624"/>
      <c r="AX778" s="560"/>
      <c r="AY778" s="560"/>
      <c r="AZ778" s="560"/>
      <c r="BA778" s="624"/>
      <c r="BB778" s="560"/>
      <c r="BC778" s="560"/>
      <c r="BD778" s="560"/>
      <c r="BE778" s="624"/>
      <c r="BF778" s="560"/>
      <c r="BG778" s="560"/>
      <c r="BH778" s="560"/>
      <c r="BI778" s="560"/>
      <c r="BJ778" s="560"/>
      <c r="BK778" s="560"/>
      <c r="BL778" s="560"/>
      <c r="BM778" s="560"/>
      <c r="BN778" s="560"/>
      <c r="BO778" s="686"/>
    </row>
    <row r="779" spans="32:67" ht="20.25" customHeight="1">
      <c r="AF779" s="686"/>
      <c r="AG779" s="560"/>
      <c r="AH779" s="560"/>
      <c r="AI779" s="622"/>
      <c r="AJ779" s="560"/>
      <c r="AK779" s="560"/>
      <c r="AL779" s="560"/>
      <c r="AM779" s="623"/>
      <c r="AN779" s="267"/>
      <c r="AO779" s="623"/>
      <c r="AP779" s="560"/>
      <c r="AQ779" s="560"/>
      <c r="AR779" s="560"/>
      <c r="AS779" s="560"/>
      <c r="AT779" s="560"/>
      <c r="AU779" s="560"/>
      <c r="AV779" s="560"/>
      <c r="AW779" s="624"/>
      <c r="AX779" s="560"/>
      <c r="AY779" s="560"/>
      <c r="AZ779" s="560"/>
      <c r="BA779" s="624"/>
      <c r="BB779" s="560"/>
      <c r="BC779" s="560"/>
      <c r="BD779" s="560"/>
      <c r="BE779" s="624"/>
      <c r="BF779" s="560"/>
      <c r="BG779" s="560"/>
      <c r="BH779" s="560"/>
      <c r="BI779" s="560"/>
      <c r="BJ779" s="560"/>
      <c r="BK779" s="560"/>
      <c r="BL779" s="560"/>
      <c r="BM779" s="560"/>
      <c r="BN779" s="560"/>
      <c r="BO779" s="686"/>
    </row>
    <row r="780" spans="32:67" ht="20.25" customHeight="1">
      <c r="AF780" s="686"/>
      <c r="AG780" s="560"/>
      <c r="AH780" s="560"/>
      <c r="AI780" s="622"/>
      <c r="AJ780" s="560"/>
      <c r="AK780" s="560"/>
      <c r="AL780" s="560"/>
      <c r="AM780" s="623"/>
      <c r="AN780" s="267"/>
      <c r="AO780" s="623"/>
      <c r="AP780" s="560"/>
      <c r="AQ780" s="560"/>
      <c r="AR780" s="560"/>
      <c r="AS780" s="560"/>
      <c r="AT780" s="560"/>
      <c r="AU780" s="560"/>
      <c r="AV780" s="560"/>
      <c r="AW780" s="624"/>
      <c r="AX780" s="560"/>
      <c r="AY780" s="560"/>
      <c r="AZ780" s="560"/>
      <c r="BA780" s="624"/>
      <c r="BB780" s="560"/>
      <c r="BC780" s="560"/>
      <c r="BD780" s="560"/>
      <c r="BE780" s="624"/>
      <c r="BF780" s="560"/>
      <c r="BG780" s="560"/>
      <c r="BH780" s="560"/>
      <c r="BI780" s="560"/>
      <c r="BJ780" s="560"/>
      <c r="BK780" s="560"/>
      <c r="BL780" s="560"/>
      <c r="BM780" s="560"/>
      <c r="BN780" s="560"/>
      <c r="BO780" s="686"/>
    </row>
    <row r="781" spans="32:67" ht="20.25" customHeight="1">
      <c r="AF781" s="686"/>
      <c r="AG781" s="560"/>
      <c r="AH781" s="560"/>
      <c r="AI781" s="622"/>
      <c r="AJ781" s="560"/>
      <c r="AK781" s="560"/>
      <c r="AL781" s="560"/>
      <c r="AM781" s="623"/>
      <c r="AN781" s="267"/>
      <c r="AO781" s="623"/>
      <c r="AP781" s="560"/>
      <c r="AQ781" s="560"/>
      <c r="AR781" s="560"/>
      <c r="AS781" s="560"/>
      <c r="AT781" s="560"/>
      <c r="AU781" s="560"/>
      <c r="AV781" s="560"/>
      <c r="AW781" s="624"/>
      <c r="AX781" s="560"/>
      <c r="AY781" s="560"/>
      <c r="AZ781" s="560"/>
      <c r="BA781" s="624"/>
      <c r="BB781" s="560"/>
      <c r="BC781" s="560"/>
      <c r="BD781" s="560"/>
      <c r="BE781" s="624"/>
      <c r="BF781" s="560"/>
      <c r="BG781" s="560"/>
      <c r="BH781" s="560"/>
      <c r="BI781" s="560"/>
      <c r="BJ781" s="560"/>
      <c r="BK781" s="560"/>
      <c r="BL781" s="560"/>
      <c r="BM781" s="560"/>
      <c r="BN781" s="560"/>
      <c r="BO781" s="686"/>
    </row>
    <row r="782" spans="32:67" ht="20.25" customHeight="1">
      <c r="AF782" s="686"/>
      <c r="AG782" s="560"/>
      <c r="AH782" s="560"/>
      <c r="AI782" s="622"/>
      <c r="AJ782" s="560"/>
      <c r="AK782" s="560"/>
      <c r="AL782" s="560"/>
      <c r="AM782" s="623"/>
      <c r="AN782" s="267"/>
      <c r="AO782" s="623"/>
      <c r="AP782" s="560"/>
      <c r="AQ782" s="560"/>
      <c r="AR782" s="560"/>
      <c r="AS782" s="560"/>
      <c r="AT782" s="560"/>
      <c r="AU782" s="560"/>
      <c r="AV782" s="560"/>
      <c r="AW782" s="624"/>
      <c r="AX782" s="560"/>
      <c r="AY782" s="560"/>
      <c r="AZ782" s="560"/>
      <c r="BA782" s="624"/>
      <c r="BB782" s="560"/>
      <c r="BC782" s="560"/>
      <c r="BD782" s="560"/>
      <c r="BE782" s="624"/>
      <c r="BF782" s="560"/>
      <c r="BG782" s="560"/>
      <c r="BH782" s="560"/>
      <c r="BI782" s="560"/>
      <c r="BJ782" s="560"/>
      <c r="BK782" s="560"/>
      <c r="BL782" s="560"/>
      <c r="BM782" s="560"/>
      <c r="BN782" s="560"/>
      <c r="BO782" s="686"/>
    </row>
    <row r="783" spans="32:67" ht="20.25" customHeight="1">
      <c r="AF783" s="686"/>
      <c r="AG783" s="560"/>
      <c r="AH783" s="560"/>
      <c r="AI783" s="622"/>
      <c r="AJ783" s="560"/>
      <c r="AK783" s="560"/>
      <c r="AL783" s="560"/>
      <c r="AM783" s="623"/>
      <c r="AN783" s="267"/>
      <c r="AO783" s="623"/>
      <c r="AP783" s="560"/>
      <c r="AQ783" s="560"/>
      <c r="AR783" s="560"/>
      <c r="AS783" s="560"/>
      <c r="AT783" s="560"/>
      <c r="AU783" s="560"/>
      <c r="AV783" s="560"/>
      <c r="AW783" s="624"/>
      <c r="AX783" s="560"/>
      <c r="AY783" s="560"/>
      <c r="AZ783" s="560"/>
      <c r="BA783" s="624"/>
      <c r="BB783" s="560"/>
      <c r="BC783" s="560"/>
      <c r="BD783" s="560"/>
      <c r="BE783" s="624"/>
      <c r="BF783" s="560"/>
      <c r="BG783" s="560"/>
      <c r="BH783" s="560"/>
      <c r="BI783" s="560"/>
      <c r="BJ783" s="560"/>
      <c r="BK783" s="560"/>
      <c r="BL783" s="560"/>
      <c r="BM783" s="560"/>
      <c r="BN783" s="560"/>
      <c r="BO783" s="686"/>
    </row>
    <row r="784" spans="32:67" ht="20.25" customHeight="1">
      <c r="AF784" s="686"/>
      <c r="AG784" s="560"/>
      <c r="AH784" s="560"/>
      <c r="AI784" s="622"/>
      <c r="AJ784" s="560"/>
      <c r="AK784" s="560"/>
      <c r="AL784" s="560"/>
      <c r="AM784" s="623"/>
      <c r="AN784" s="267"/>
      <c r="AO784" s="623"/>
      <c r="AP784" s="560"/>
      <c r="AQ784" s="560"/>
      <c r="AR784" s="560"/>
      <c r="AS784" s="560"/>
      <c r="AT784" s="560"/>
      <c r="AU784" s="560"/>
      <c r="AV784" s="560"/>
      <c r="AW784" s="624"/>
      <c r="AX784" s="560"/>
      <c r="AY784" s="560"/>
      <c r="AZ784" s="560"/>
      <c r="BA784" s="624"/>
      <c r="BB784" s="560"/>
      <c r="BC784" s="560"/>
      <c r="BD784" s="560"/>
      <c r="BE784" s="624"/>
      <c r="BF784" s="560"/>
      <c r="BG784" s="560"/>
      <c r="BH784" s="560"/>
      <c r="BI784" s="560"/>
      <c r="BJ784" s="560"/>
      <c r="BK784" s="560"/>
      <c r="BL784" s="560"/>
      <c r="BM784" s="560"/>
      <c r="BN784" s="560"/>
      <c r="BO784" s="686"/>
    </row>
    <row r="785" spans="32:67" ht="20.25" customHeight="1">
      <c r="AF785" s="686"/>
      <c r="AG785" s="560"/>
      <c r="AH785" s="560"/>
      <c r="AI785" s="622"/>
      <c r="AJ785" s="560"/>
      <c r="AK785" s="560"/>
      <c r="AL785" s="560"/>
      <c r="AM785" s="623"/>
      <c r="AN785" s="267"/>
      <c r="AO785" s="623"/>
      <c r="AP785" s="560"/>
      <c r="AQ785" s="560"/>
      <c r="AR785" s="560"/>
      <c r="AS785" s="560"/>
      <c r="AT785" s="560"/>
      <c r="AU785" s="560"/>
      <c r="AV785" s="560"/>
      <c r="AW785" s="624"/>
      <c r="AX785" s="560"/>
      <c r="AY785" s="560"/>
      <c r="AZ785" s="560"/>
      <c r="BA785" s="624"/>
      <c r="BB785" s="560"/>
      <c r="BC785" s="560"/>
      <c r="BD785" s="560"/>
      <c r="BE785" s="624"/>
      <c r="BF785" s="560"/>
      <c r="BG785" s="560"/>
      <c r="BH785" s="560"/>
      <c r="BI785" s="560"/>
      <c r="BJ785" s="560"/>
      <c r="BK785" s="560"/>
      <c r="BL785" s="560"/>
      <c r="BM785" s="560"/>
      <c r="BN785" s="560"/>
      <c r="BO785" s="686"/>
    </row>
    <row r="786" spans="32:67" ht="20.25" customHeight="1">
      <c r="AF786" s="686"/>
      <c r="AG786" s="560"/>
      <c r="AH786" s="560"/>
      <c r="AI786" s="622"/>
      <c r="AJ786" s="560"/>
      <c r="AK786" s="560"/>
      <c r="AL786" s="560"/>
      <c r="AM786" s="623"/>
      <c r="AN786" s="267"/>
      <c r="AO786" s="623"/>
      <c r="AP786" s="560"/>
      <c r="AQ786" s="560"/>
      <c r="AR786" s="560"/>
      <c r="AS786" s="560"/>
      <c r="AT786" s="560"/>
      <c r="AU786" s="560"/>
      <c r="AV786" s="560"/>
      <c r="AW786" s="624"/>
      <c r="AX786" s="560"/>
      <c r="AY786" s="560"/>
      <c r="AZ786" s="560"/>
      <c r="BA786" s="624"/>
      <c r="BB786" s="560"/>
      <c r="BC786" s="560"/>
      <c r="BD786" s="560"/>
      <c r="BE786" s="624"/>
      <c r="BF786" s="560"/>
      <c r="BG786" s="560"/>
      <c r="BH786" s="560"/>
      <c r="BI786" s="560"/>
      <c r="BJ786" s="560"/>
      <c r="BK786" s="560"/>
      <c r="BL786" s="560"/>
      <c r="BM786" s="560"/>
      <c r="BN786" s="560"/>
      <c r="BO786" s="686"/>
    </row>
    <row r="787" spans="32:67" ht="20.25" customHeight="1">
      <c r="AF787" s="686"/>
      <c r="AG787" s="560"/>
      <c r="AH787" s="560"/>
      <c r="AI787" s="622"/>
      <c r="AJ787" s="560"/>
      <c r="AK787" s="560"/>
      <c r="AL787" s="560"/>
      <c r="AM787" s="623"/>
      <c r="AN787" s="267"/>
      <c r="AO787" s="623"/>
      <c r="AP787" s="560"/>
      <c r="AQ787" s="560"/>
      <c r="AR787" s="560"/>
      <c r="AS787" s="560"/>
      <c r="AT787" s="560"/>
      <c r="AU787" s="560"/>
      <c r="AV787" s="560"/>
      <c r="AW787" s="624"/>
      <c r="AX787" s="560"/>
      <c r="AY787" s="560"/>
      <c r="AZ787" s="560"/>
      <c r="BA787" s="624"/>
      <c r="BB787" s="560"/>
      <c r="BC787" s="560"/>
      <c r="BD787" s="560"/>
      <c r="BE787" s="624"/>
      <c r="BF787" s="560"/>
      <c r="BG787" s="560"/>
      <c r="BH787" s="560"/>
      <c r="BI787" s="560"/>
      <c r="BJ787" s="560"/>
      <c r="BK787" s="560"/>
      <c r="BL787" s="560"/>
      <c r="BM787" s="560"/>
      <c r="BN787" s="560"/>
      <c r="BO787" s="686"/>
    </row>
    <row r="788" spans="32:67" ht="20.25" customHeight="1">
      <c r="AF788" s="686"/>
      <c r="AG788" s="560"/>
      <c r="AH788" s="560"/>
      <c r="AI788" s="622"/>
      <c r="AJ788" s="560"/>
      <c r="AK788" s="560"/>
      <c r="AL788" s="560"/>
      <c r="AM788" s="623"/>
      <c r="AN788" s="267"/>
      <c r="AO788" s="623"/>
      <c r="AP788" s="560"/>
      <c r="AQ788" s="560"/>
      <c r="AR788" s="560"/>
      <c r="AS788" s="560"/>
      <c r="AT788" s="560"/>
      <c r="AU788" s="560"/>
      <c r="AV788" s="560"/>
      <c r="AW788" s="624"/>
      <c r="AX788" s="560"/>
      <c r="AY788" s="560"/>
      <c r="AZ788" s="560"/>
      <c r="BA788" s="624"/>
      <c r="BB788" s="560"/>
      <c r="BC788" s="560"/>
      <c r="BD788" s="560"/>
      <c r="BE788" s="624"/>
      <c r="BF788" s="560"/>
      <c r="BG788" s="560"/>
      <c r="BH788" s="560"/>
      <c r="BI788" s="560"/>
      <c r="BJ788" s="560"/>
      <c r="BK788" s="560"/>
      <c r="BL788" s="560"/>
      <c r="BM788" s="560"/>
      <c r="BN788" s="560"/>
      <c r="BO788" s="686"/>
    </row>
    <row r="789" spans="32:67" ht="20.25" customHeight="1">
      <c r="AF789" s="686"/>
      <c r="AG789" s="560"/>
      <c r="AH789" s="560"/>
      <c r="AI789" s="622"/>
      <c r="AJ789" s="560"/>
      <c r="AK789" s="560"/>
      <c r="AL789" s="560"/>
      <c r="AM789" s="623"/>
      <c r="AN789" s="267"/>
      <c r="AO789" s="623"/>
      <c r="AP789" s="560"/>
      <c r="AQ789" s="560"/>
      <c r="AR789" s="560"/>
      <c r="AS789" s="560"/>
      <c r="AT789" s="560"/>
      <c r="AU789" s="560"/>
      <c r="AV789" s="560"/>
      <c r="AW789" s="624"/>
      <c r="AX789" s="560"/>
      <c r="AY789" s="560"/>
      <c r="AZ789" s="560"/>
      <c r="BA789" s="624"/>
      <c r="BB789" s="560"/>
      <c r="BC789" s="560"/>
      <c r="BD789" s="560"/>
      <c r="BE789" s="624"/>
      <c r="BF789" s="560"/>
      <c r="BG789" s="560"/>
      <c r="BH789" s="560"/>
      <c r="BI789" s="560"/>
      <c r="BJ789" s="560"/>
      <c r="BK789" s="560"/>
      <c r="BL789" s="560"/>
      <c r="BM789" s="560"/>
      <c r="BN789" s="560"/>
      <c r="BO789" s="686"/>
    </row>
    <row r="790" spans="32:67" ht="20.25" customHeight="1">
      <c r="AF790" s="686"/>
      <c r="AG790" s="560"/>
      <c r="AH790" s="560"/>
      <c r="AI790" s="622"/>
      <c r="AJ790" s="560"/>
      <c r="AK790" s="560"/>
      <c r="AL790" s="560"/>
      <c r="AM790" s="623"/>
      <c r="AN790" s="267"/>
      <c r="AO790" s="623"/>
      <c r="AP790" s="560"/>
      <c r="AQ790" s="560"/>
      <c r="AR790" s="560"/>
      <c r="AS790" s="560"/>
      <c r="AT790" s="560"/>
      <c r="AU790" s="560"/>
      <c r="AV790" s="560"/>
      <c r="AW790" s="624"/>
      <c r="AX790" s="560"/>
      <c r="AY790" s="560"/>
      <c r="AZ790" s="560"/>
      <c r="BA790" s="624"/>
      <c r="BB790" s="560"/>
      <c r="BC790" s="560"/>
      <c r="BD790" s="560"/>
      <c r="BE790" s="624"/>
      <c r="BF790" s="560"/>
      <c r="BG790" s="560"/>
      <c r="BH790" s="560"/>
      <c r="BI790" s="560"/>
      <c r="BJ790" s="560"/>
      <c r="BK790" s="560"/>
      <c r="BL790" s="560"/>
      <c r="BM790" s="560"/>
      <c r="BN790" s="560"/>
      <c r="BO790" s="686"/>
    </row>
    <row r="791" spans="32:67" ht="20.25" customHeight="1">
      <c r="AF791" s="686"/>
      <c r="AG791" s="560"/>
      <c r="AH791" s="560"/>
      <c r="AI791" s="622"/>
      <c r="AJ791" s="560"/>
      <c r="AK791" s="560"/>
      <c r="AL791" s="560"/>
      <c r="AM791" s="623"/>
      <c r="AN791" s="267"/>
      <c r="AO791" s="623"/>
      <c r="AP791" s="560"/>
      <c r="AQ791" s="560"/>
      <c r="AR791" s="560"/>
      <c r="AS791" s="560"/>
      <c r="AT791" s="560"/>
      <c r="AU791" s="560"/>
      <c r="AV791" s="560"/>
      <c r="AW791" s="624"/>
      <c r="AX791" s="560"/>
      <c r="AY791" s="560"/>
      <c r="AZ791" s="560"/>
      <c r="BA791" s="624"/>
      <c r="BB791" s="560"/>
      <c r="BC791" s="560"/>
      <c r="BD791" s="560"/>
      <c r="BE791" s="624"/>
      <c r="BF791" s="560"/>
      <c r="BG791" s="560"/>
      <c r="BH791" s="560"/>
      <c r="BI791" s="560"/>
      <c r="BJ791" s="560"/>
      <c r="BK791" s="560"/>
      <c r="BL791" s="560"/>
      <c r="BM791" s="560"/>
      <c r="BN791" s="560"/>
      <c r="BO791" s="686"/>
    </row>
    <row r="792" spans="32:67" ht="20.25" customHeight="1">
      <c r="AF792" s="686"/>
      <c r="AG792" s="560"/>
      <c r="AH792" s="560"/>
      <c r="AI792" s="622"/>
      <c r="AJ792" s="560"/>
      <c r="AK792" s="560"/>
      <c r="AL792" s="560"/>
      <c r="AM792" s="623"/>
      <c r="AN792" s="267"/>
      <c r="AO792" s="623"/>
      <c r="AP792" s="560"/>
      <c r="AQ792" s="560"/>
      <c r="AR792" s="560"/>
      <c r="AS792" s="560"/>
      <c r="AT792" s="560"/>
      <c r="AU792" s="560"/>
      <c r="AV792" s="560"/>
      <c r="AW792" s="624"/>
      <c r="AX792" s="560"/>
      <c r="AY792" s="560"/>
      <c r="AZ792" s="560"/>
      <c r="BA792" s="624"/>
      <c r="BB792" s="560"/>
      <c r="BC792" s="560"/>
      <c r="BD792" s="560"/>
      <c r="BE792" s="624"/>
      <c r="BF792" s="560"/>
      <c r="BG792" s="560"/>
      <c r="BH792" s="560"/>
      <c r="BI792" s="560"/>
      <c r="BJ792" s="560"/>
      <c r="BK792" s="560"/>
      <c r="BL792" s="560"/>
      <c r="BM792" s="560"/>
      <c r="BN792" s="560"/>
      <c r="BO792" s="686"/>
    </row>
    <row r="793" spans="32:67" ht="20.25" customHeight="1">
      <c r="AF793" s="686"/>
      <c r="AG793" s="560"/>
      <c r="AH793" s="560"/>
      <c r="AI793" s="622"/>
      <c r="AJ793" s="560"/>
      <c r="AK793" s="560"/>
      <c r="AL793" s="560"/>
      <c r="AM793" s="623"/>
      <c r="AN793" s="267"/>
      <c r="AO793" s="623"/>
      <c r="AP793" s="560"/>
      <c r="AQ793" s="560"/>
      <c r="AR793" s="560"/>
      <c r="AS793" s="560"/>
      <c r="AT793" s="560"/>
      <c r="AU793" s="560"/>
      <c r="AV793" s="560"/>
      <c r="AW793" s="624"/>
      <c r="AX793" s="560"/>
      <c r="AY793" s="560"/>
      <c r="AZ793" s="560"/>
      <c r="BA793" s="624"/>
      <c r="BB793" s="560"/>
      <c r="BC793" s="560"/>
      <c r="BD793" s="560"/>
      <c r="BE793" s="624"/>
      <c r="BF793" s="560"/>
      <c r="BG793" s="560"/>
      <c r="BH793" s="560"/>
      <c r="BI793" s="560"/>
      <c r="BJ793" s="560"/>
      <c r="BK793" s="560"/>
      <c r="BL793" s="560"/>
      <c r="BM793" s="560"/>
      <c r="BN793" s="560"/>
      <c r="BO793" s="686"/>
    </row>
    <row r="794" spans="32:67" ht="20.25" customHeight="1">
      <c r="AF794" s="686"/>
      <c r="AG794" s="560"/>
      <c r="AH794" s="560"/>
      <c r="AI794" s="622"/>
      <c r="AJ794" s="560"/>
      <c r="AK794" s="560"/>
      <c r="AL794" s="560"/>
      <c r="AM794" s="623"/>
      <c r="AN794" s="267"/>
      <c r="AO794" s="623"/>
      <c r="AP794" s="560"/>
      <c r="AQ794" s="560"/>
      <c r="AR794" s="560"/>
      <c r="AS794" s="560"/>
      <c r="AT794" s="560"/>
      <c r="AU794" s="560"/>
      <c r="AV794" s="560"/>
      <c r="AW794" s="624"/>
      <c r="AX794" s="560"/>
      <c r="AY794" s="560"/>
      <c r="AZ794" s="560"/>
      <c r="BA794" s="624"/>
      <c r="BB794" s="560"/>
      <c r="BC794" s="560"/>
      <c r="BD794" s="560"/>
      <c r="BE794" s="624"/>
      <c r="BF794" s="560"/>
      <c r="BG794" s="560"/>
      <c r="BH794" s="560"/>
      <c r="BI794" s="560"/>
      <c r="BJ794" s="560"/>
      <c r="BK794" s="560"/>
      <c r="BL794" s="560"/>
      <c r="BM794" s="560"/>
      <c r="BN794" s="560"/>
      <c r="BO794" s="686"/>
    </row>
    <row r="795" spans="32:67" ht="20.25" customHeight="1">
      <c r="AF795" s="686"/>
      <c r="AG795" s="560"/>
      <c r="AH795" s="560"/>
      <c r="AI795" s="622"/>
      <c r="AJ795" s="560"/>
      <c r="AK795" s="560"/>
      <c r="AL795" s="560"/>
      <c r="AM795" s="623"/>
      <c r="AN795" s="267"/>
      <c r="AO795" s="623"/>
      <c r="AP795" s="560"/>
      <c r="AQ795" s="560"/>
      <c r="AR795" s="560"/>
      <c r="AS795" s="560"/>
      <c r="AT795" s="560"/>
      <c r="AU795" s="560"/>
      <c r="AV795" s="560"/>
      <c r="AW795" s="624"/>
      <c r="AX795" s="560"/>
      <c r="AY795" s="560"/>
      <c r="AZ795" s="560"/>
      <c r="BA795" s="624"/>
      <c r="BB795" s="560"/>
      <c r="BC795" s="560"/>
      <c r="BD795" s="560"/>
      <c r="BE795" s="624"/>
      <c r="BF795" s="560"/>
      <c r="BG795" s="560"/>
      <c r="BH795" s="560"/>
      <c r="BI795" s="560"/>
      <c r="BJ795" s="560"/>
      <c r="BK795" s="560"/>
      <c r="BL795" s="560"/>
      <c r="BM795" s="560"/>
      <c r="BN795" s="560"/>
      <c r="BO795" s="686"/>
    </row>
    <row r="796" spans="32:67" ht="20.25" customHeight="1">
      <c r="AF796" s="686"/>
      <c r="AG796" s="560"/>
      <c r="AH796" s="560"/>
      <c r="AI796" s="622"/>
      <c r="AJ796" s="560"/>
      <c r="AK796" s="560"/>
      <c r="AL796" s="560"/>
      <c r="AM796" s="623"/>
      <c r="AN796" s="267"/>
      <c r="AO796" s="623"/>
      <c r="AP796" s="560"/>
      <c r="AQ796" s="560"/>
      <c r="AR796" s="560"/>
      <c r="AS796" s="560"/>
      <c r="AT796" s="560"/>
      <c r="AU796" s="560"/>
      <c r="AV796" s="560"/>
      <c r="AW796" s="624"/>
      <c r="AX796" s="560"/>
      <c r="AY796" s="560"/>
      <c r="AZ796" s="560"/>
      <c r="BA796" s="624"/>
      <c r="BB796" s="560"/>
      <c r="BC796" s="560"/>
      <c r="BD796" s="560"/>
      <c r="BE796" s="624"/>
      <c r="BF796" s="560"/>
      <c r="BG796" s="560"/>
      <c r="BH796" s="560"/>
      <c r="BI796" s="560"/>
      <c r="BJ796" s="560"/>
      <c r="BK796" s="560"/>
      <c r="BL796" s="560"/>
      <c r="BM796" s="560"/>
      <c r="BN796" s="560"/>
      <c r="BO796" s="686"/>
    </row>
    <row r="797" spans="32:67" ht="20.25" customHeight="1">
      <c r="AF797" s="686"/>
      <c r="AG797" s="560"/>
      <c r="AH797" s="560"/>
      <c r="AI797" s="622"/>
      <c r="AJ797" s="560"/>
      <c r="AK797" s="560"/>
      <c r="AL797" s="560"/>
      <c r="AM797" s="623"/>
      <c r="AN797" s="267"/>
      <c r="AO797" s="623"/>
      <c r="AP797" s="560"/>
      <c r="AQ797" s="560"/>
      <c r="AR797" s="560"/>
      <c r="AS797" s="560"/>
      <c r="AT797" s="560"/>
      <c r="AU797" s="560"/>
      <c r="AV797" s="560"/>
      <c r="AW797" s="624"/>
      <c r="AX797" s="560"/>
      <c r="AY797" s="560"/>
      <c r="AZ797" s="560"/>
      <c r="BA797" s="624"/>
      <c r="BB797" s="560"/>
      <c r="BC797" s="560"/>
      <c r="BD797" s="560"/>
      <c r="BE797" s="624"/>
      <c r="BF797" s="560"/>
      <c r="BG797" s="560"/>
      <c r="BH797" s="560"/>
      <c r="BI797" s="560"/>
      <c r="BJ797" s="560"/>
      <c r="BK797" s="560"/>
      <c r="BL797" s="560"/>
      <c r="BM797" s="560"/>
      <c r="BN797" s="560"/>
      <c r="BO797" s="686"/>
    </row>
    <row r="798" spans="32:67" ht="20.25" customHeight="1">
      <c r="AF798" s="686"/>
      <c r="AG798" s="560"/>
      <c r="AH798" s="560"/>
      <c r="AI798" s="622"/>
      <c r="AJ798" s="560"/>
      <c r="AK798" s="560"/>
      <c r="AL798" s="560"/>
      <c r="AM798" s="623"/>
      <c r="AN798" s="267"/>
      <c r="AO798" s="623"/>
      <c r="AP798" s="560"/>
      <c r="AQ798" s="560"/>
      <c r="AR798" s="560"/>
      <c r="AS798" s="560"/>
      <c r="AT798" s="560"/>
      <c r="AU798" s="560"/>
      <c r="AV798" s="560"/>
      <c r="AW798" s="624"/>
      <c r="AX798" s="560"/>
      <c r="AY798" s="560"/>
      <c r="AZ798" s="560"/>
      <c r="BA798" s="624"/>
      <c r="BB798" s="560"/>
      <c r="BC798" s="560"/>
      <c r="BD798" s="560"/>
      <c r="BE798" s="624"/>
      <c r="BF798" s="560"/>
      <c r="BG798" s="560"/>
      <c r="BH798" s="560"/>
      <c r="BI798" s="560"/>
      <c r="BJ798" s="560"/>
      <c r="BK798" s="560"/>
      <c r="BL798" s="560"/>
      <c r="BM798" s="560"/>
      <c r="BN798" s="560"/>
      <c r="BO798" s="686"/>
    </row>
    <row r="799" spans="32:67" ht="20.25" customHeight="1">
      <c r="AF799" s="686"/>
      <c r="AG799" s="560"/>
      <c r="AH799" s="560"/>
      <c r="AI799" s="622"/>
      <c r="AJ799" s="560"/>
      <c r="AK799" s="560"/>
      <c r="AL799" s="560"/>
      <c r="AM799" s="623"/>
      <c r="AN799" s="267"/>
      <c r="AO799" s="623"/>
      <c r="AP799" s="560"/>
      <c r="AQ799" s="560"/>
      <c r="AR799" s="560"/>
      <c r="AS799" s="560"/>
      <c r="AT799" s="560"/>
      <c r="AU799" s="560"/>
      <c r="AV799" s="560"/>
      <c r="AW799" s="624"/>
      <c r="AX799" s="560"/>
      <c r="AY799" s="560"/>
      <c r="AZ799" s="560"/>
      <c r="BA799" s="624"/>
      <c r="BB799" s="560"/>
      <c r="BC799" s="560"/>
      <c r="BD799" s="560"/>
      <c r="BE799" s="624"/>
      <c r="BF799" s="560"/>
      <c r="BG799" s="560"/>
      <c r="BH799" s="560"/>
      <c r="BI799" s="560"/>
      <c r="BJ799" s="560"/>
      <c r="BK799" s="560"/>
      <c r="BL799" s="560"/>
      <c r="BM799" s="560"/>
      <c r="BN799" s="560"/>
      <c r="BO799" s="686"/>
    </row>
    <row r="800" spans="32:67" ht="20.25" customHeight="1">
      <c r="AF800" s="686"/>
      <c r="AG800" s="560"/>
      <c r="AH800" s="560"/>
      <c r="AI800" s="622"/>
      <c r="AJ800" s="560"/>
      <c r="AK800" s="560"/>
      <c r="AL800" s="560"/>
      <c r="AM800" s="623"/>
      <c r="AN800" s="267"/>
      <c r="AO800" s="623"/>
      <c r="AP800" s="560"/>
      <c r="AQ800" s="560"/>
      <c r="AR800" s="560"/>
      <c r="AS800" s="560"/>
      <c r="AT800" s="560"/>
      <c r="AU800" s="560"/>
      <c r="AV800" s="560"/>
      <c r="AW800" s="624"/>
      <c r="AX800" s="560"/>
      <c r="AY800" s="560"/>
      <c r="AZ800" s="560"/>
      <c r="BA800" s="624"/>
      <c r="BB800" s="560"/>
      <c r="BC800" s="560"/>
      <c r="BD800" s="560"/>
      <c r="BE800" s="624"/>
      <c r="BF800" s="560"/>
      <c r="BG800" s="560"/>
      <c r="BH800" s="560"/>
      <c r="BI800" s="560"/>
      <c r="BJ800" s="560"/>
      <c r="BK800" s="560"/>
      <c r="BL800" s="560"/>
      <c r="BM800" s="560"/>
      <c r="BN800" s="560"/>
      <c r="BO800" s="686"/>
    </row>
    <row r="801" spans="32:67" ht="20.25" customHeight="1">
      <c r="AF801" s="686"/>
      <c r="AG801" s="560"/>
      <c r="AH801" s="560"/>
      <c r="AI801" s="622"/>
      <c r="AJ801" s="560"/>
      <c r="AK801" s="560"/>
      <c r="AL801" s="560"/>
      <c r="AM801" s="623"/>
      <c r="AN801" s="267"/>
      <c r="AO801" s="623"/>
      <c r="AP801" s="560"/>
      <c r="AQ801" s="560"/>
      <c r="AR801" s="560"/>
      <c r="AS801" s="560"/>
      <c r="AT801" s="560"/>
      <c r="AU801" s="560"/>
      <c r="AV801" s="560"/>
      <c r="AW801" s="624"/>
      <c r="AX801" s="560"/>
      <c r="AY801" s="560"/>
      <c r="AZ801" s="560"/>
      <c r="BA801" s="624"/>
      <c r="BB801" s="560"/>
      <c r="BC801" s="560"/>
      <c r="BD801" s="560"/>
      <c r="BE801" s="624"/>
      <c r="BF801" s="560"/>
      <c r="BG801" s="560"/>
      <c r="BH801" s="560"/>
      <c r="BI801" s="560"/>
      <c r="BJ801" s="560"/>
      <c r="BK801" s="560"/>
      <c r="BL801" s="560"/>
      <c r="BM801" s="560"/>
      <c r="BN801" s="560"/>
      <c r="BO801" s="686"/>
    </row>
    <row r="802" spans="32:67" ht="20.25" customHeight="1">
      <c r="AF802" s="686"/>
      <c r="AG802" s="560"/>
      <c r="AH802" s="560"/>
      <c r="AI802" s="622"/>
      <c r="AJ802" s="560"/>
      <c r="AK802" s="560"/>
      <c r="AL802" s="560"/>
      <c r="AM802" s="623"/>
      <c r="AN802" s="267"/>
      <c r="AO802" s="623"/>
      <c r="AP802" s="560"/>
      <c r="AQ802" s="560"/>
      <c r="AR802" s="560"/>
      <c r="AS802" s="560"/>
      <c r="AT802" s="560"/>
      <c r="AU802" s="560"/>
      <c r="AV802" s="560"/>
      <c r="AW802" s="624"/>
      <c r="AX802" s="560"/>
      <c r="AY802" s="560"/>
      <c r="AZ802" s="560"/>
      <c r="BA802" s="624"/>
      <c r="BB802" s="560"/>
      <c r="BC802" s="560"/>
      <c r="BD802" s="560"/>
      <c r="BE802" s="624"/>
      <c r="BF802" s="560"/>
      <c r="BG802" s="560"/>
      <c r="BH802" s="560"/>
      <c r="BI802" s="560"/>
      <c r="BJ802" s="560"/>
      <c r="BK802" s="560"/>
      <c r="BL802" s="560"/>
      <c r="BM802" s="560"/>
      <c r="BN802" s="560"/>
      <c r="BO802" s="686"/>
    </row>
    <row r="803" spans="32:67" ht="20.25" customHeight="1">
      <c r="AF803" s="686"/>
      <c r="AG803" s="560"/>
      <c r="AH803" s="560"/>
      <c r="AI803" s="622"/>
      <c r="AJ803" s="560"/>
      <c r="AK803" s="560"/>
      <c r="AL803" s="560"/>
      <c r="AM803" s="623"/>
      <c r="AN803" s="267"/>
      <c r="AO803" s="623"/>
      <c r="AP803" s="560"/>
      <c r="AQ803" s="560"/>
      <c r="AR803" s="560"/>
      <c r="AS803" s="560"/>
      <c r="AT803" s="560"/>
      <c r="AU803" s="560"/>
      <c r="AV803" s="560"/>
      <c r="AW803" s="624"/>
      <c r="AX803" s="560"/>
      <c r="AY803" s="560"/>
      <c r="AZ803" s="560"/>
      <c r="BA803" s="624"/>
      <c r="BB803" s="560"/>
      <c r="BC803" s="560"/>
      <c r="BD803" s="560"/>
      <c r="BE803" s="624"/>
      <c r="BF803" s="560"/>
      <c r="BG803" s="560"/>
      <c r="BH803" s="560"/>
      <c r="BI803" s="560"/>
      <c r="BJ803" s="560"/>
      <c r="BK803" s="560"/>
      <c r="BL803" s="560"/>
      <c r="BM803" s="560"/>
      <c r="BN803" s="560"/>
      <c r="BO803" s="686"/>
    </row>
    <row r="804" spans="32:67" ht="20.25" customHeight="1">
      <c r="AF804" s="686"/>
      <c r="AG804" s="560"/>
      <c r="AH804" s="560"/>
      <c r="AI804" s="622"/>
      <c r="AJ804" s="560"/>
      <c r="AK804" s="560"/>
      <c r="AL804" s="560"/>
      <c r="AM804" s="623"/>
      <c r="AN804" s="267"/>
      <c r="AO804" s="623"/>
      <c r="AP804" s="560"/>
      <c r="AQ804" s="560"/>
      <c r="AR804" s="560"/>
      <c r="AS804" s="560"/>
      <c r="AT804" s="560"/>
      <c r="AU804" s="560"/>
      <c r="AV804" s="560"/>
      <c r="AW804" s="624"/>
      <c r="AX804" s="560"/>
      <c r="AY804" s="560"/>
      <c r="AZ804" s="560"/>
      <c r="BA804" s="624"/>
      <c r="BB804" s="560"/>
      <c r="BC804" s="560"/>
      <c r="BD804" s="560"/>
      <c r="BE804" s="624"/>
      <c r="BF804" s="560"/>
      <c r="BG804" s="560"/>
      <c r="BH804" s="560"/>
      <c r="BI804" s="560"/>
      <c r="BJ804" s="560"/>
      <c r="BK804" s="560"/>
      <c r="BL804" s="560"/>
      <c r="BM804" s="560"/>
      <c r="BN804" s="560"/>
      <c r="BO804" s="686"/>
    </row>
    <row r="805" spans="32:67" ht="20.25" customHeight="1">
      <c r="AF805" s="686"/>
      <c r="AG805" s="560"/>
      <c r="AH805" s="560"/>
      <c r="AI805" s="622"/>
      <c r="AJ805" s="560"/>
      <c r="AK805" s="560"/>
      <c r="AL805" s="560"/>
      <c r="AM805" s="623"/>
      <c r="AN805" s="267"/>
      <c r="AO805" s="623"/>
      <c r="AP805" s="560"/>
      <c r="AQ805" s="560"/>
      <c r="AR805" s="560"/>
      <c r="AS805" s="560"/>
      <c r="AT805" s="560"/>
      <c r="AU805" s="560"/>
      <c r="AV805" s="560"/>
      <c r="AW805" s="624"/>
      <c r="AX805" s="560"/>
      <c r="AY805" s="560"/>
      <c r="AZ805" s="560"/>
      <c r="BA805" s="624"/>
      <c r="BB805" s="560"/>
      <c r="BC805" s="560"/>
      <c r="BD805" s="560"/>
      <c r="BE805" s="624"/>
      <c r="BF805" s="560"/>
      <c r="BG805" s="560"/>
      <c r="BH805" s="560"/>
      <c r="BI805" s="560"/>
      <c r="BJ805" s="560"/>
      <c r="BK805" s="560"/>
      <c r="BL805" s="560"/>
      <c r="BM805" s="560"/>
      <c r="BN805" s="560"/>
      <c r="BO805" s="686"/>
    </row>
    <row r="806" spans="32:67" ht="20.25" customHeight="1">
      <c r="AF806" s="686"/>
      <c r="AG806" s="560"/>
      <c r="AH806" s="560"/>
      <c r="AI806" s="622"/>
      <c r="AJ806" s="560"/>
      <c r="AK806" s="560"/>
      <c r="AL806" s="560"/>
      <c r="AM806" s="623"/>
      <c r="AN806" s="267"/>
      <c r="AO806" s="623"/>
      <c r="AP806" s="560"/>
      <c r="AQ806" s="560"/>
      <c r="AR806" s="560"/>
      <c r="AS806" s="560"/>
      <c r="AT806" s="560"/>
      <c r="AU806" s="560"/>
      <c r="AV806" s="560"/>
      <c r="AW806" s="624"/>
      <c r="AX806" s="560"/>
      <c r="AY806" s="560"/>
      <c r="AZ806" s="560"/>
      <c r="BA806" s="624"/>
      <c r="BB806" s="560"/>
      <c r="BC806" s="560"/>
      <c r="BD806" s="560"/>
      <c r="BE806" s="624"/>
      <c r="BF806" s="560"/>
      <c r="BG806" s="560"/>
      <c r="BH806" s="560"/>
      <c r="BI806" s="560"/>
      <c r="BJ806" s="560"/>
      <c r="BK806" s="560"/>
      <c r="BL806" s="560"/>
      <c r="BM806" s="560"/>
      <c r="BN806" s="560"/>
      <c r="BO806" s="686"/>
    </row>
    <row r="807" spans="32:67" ht="20.25" customHeight="1">
      <c r="AF807" s="686"/>
      <c r="AG807" s="560"/>
      <c r="AH807" s="560"/>
      <c r="AI807" s="622"/>
      <c r="AJ807" s="560"/>
      <c r="AK807" s="560"/>
      <c r="AL807" s="560"/>
      <c r="AM807" s="623"/>
      <c r="AN807" s="267"/>
      <c r="AO807" s="623"/>
      <c r="AP807" s="560"/>
      <c r="AQ807" s="560"/>
      <c r="AR807" s="560"/>
      <c r="AS807" s="560"/>
      <c r="AT807" s="560"/>
      <c r="AU807" s="560"/>
      <c r="AV807" s="560"/>
      <c r="AW807" s="624"/>
      <c r="AX807" s="560"/>
      <c r="AY807" s="560"/>
      <c r="AZ807" s="560"/>
      <c r="BA807" s="624"/>
      <c r="BB807" s="560"/>
      <c r="BC807" s="560"/>
      <c r="BD807" s="560"/>
      <c r="BE807" s="624"/>
      <c r="BF807" s="560"/>
      <c r="BG807" s="560"/>
      <c r="BH807" s="560"/>
      <c r="BI807" s="560"/>
      <c r="BJ807" s="560"/>
      <c r="BK807" s="560"/>
      <c r="BL807" s="560"/>
      <c r="BM807" s="560"/>
      <c r="BN807" s="560"/>
      <c r="BO807" s="686"/>
    </row>
    <row r="808" spans="32:67" ht="20.25" customHeight="1">
      <c r="AF808" s="686"/>
      <c r="AG808" s="560"/>
      <c r="AH808" s="560"/>
      <c r="AI808" s="622"/>
      <c r="AJ808" s="560"/>
      <c r="AK808" s="560"/>
      <c r="AL808" s="560"/>
      <c r="AM808" s="623"/>
      <c r="AN808" s="267"/>
      <c r="AO808" s="623"/>
      <c r="AP808" s="560"/>
      <c r="AQ808" s="560"/>
      <c r="AR808" s="560"/>
      <c r="AS808" s="560"/>
      <c r="AT808" s="560"/>
      <c r="AU808" s="560"/>
      <c r="AV808" s="560"/>
      <c r="AW808" s="624"/>
      <c r="AX808" s="560"/>
      <c r="AY808" s="560"/>
      <c r="AZ808" s="560"/>
      <c r="BA808" s="624"/>
      <c r="BB808" s="560"/>
      <c r="BC808" s="560"/>
      <c r="BD808" s="560"/>
      <c r="BE808" s="624"/>
      <c r="BF808" s="560"/>
      <c r="BG808" s="560"/>
      <c r="BH808" s="560"/>
      <c r="BI808" s="560"/>
      <c r="BJ808" s="560"/>
      <c r="BK808" s="560"/>
      <c r="BL808" s="560"/>
      <c r="BM808" s="560"/>
      <c r="BN808" s="560"/>
      <c r="BO808" s="686"/>
    </row>
    <row r="809" spans="32:67" ht="20.25" customHeight="1">
      <c r="AF809" s="686"/>
      <c r="AG809" s="560"/>
      <c r="AH809" s="560"/>
      <c r="AI809" s="622"/>
      <c r="AJ809" s="560"/>
      <c r="AK809" s="560"/>
      <c r="AL809" s="560"/>
      <c r="AM809" s="623"/>
      <c r="AN809" s="267"/>
      <c r="AO809" s="623"/>
      <c r="AP809" s="560"/>
      <c r="AQ809" s="560"/>
      <c r="AR809" s="560"/>
      <c r="AS809" s="560"/>
      <c r="AT809" s="560"/>
      <c r="AU809" s="560"/>
      <c r="AV809" s="560"/>
      <c r="AW809" s="624"/>
      <c r="AX809" s="560"/>
      <c r="AY809" s="560"/>
      <c r="AZ809" s="560"/>
      <c r="BA809" s="624"/>
      <c r="BB809" s="560"/>
      <c r="BC809" s="560"/>
      <c r="BD809" s="560"/>
      <c r="BE809" s="624"/>
      <c r="BF809" s="560"/>
      <c r="BG809" s="560"/>
      <c r="BH809" s="560"/>
      <c r="BI809" s="560"/>
      <c r="BJ809" s="560"/>
      <c r="BK809" s="560"/>
      <c r="BL809" s="560"/>
      <c r="BM809" s="560"/>
      <c r="BN809" s="560"/>
      <c r="BO809" s="686"/>
    </row>
    <row r="810" spans="32:67" ht="20.25" customHeight="1">
      <c r="AF810" s="686"/>
      <c r="AG810" s="560"/>
      <c r="AH810" s="560"/>
      <c r="AI810" s="622"/>
      <c r="AJ810" s="560"/>
      <c r="AK810" s="560"/>
      <c r="AL810" s="560"/>
      <c r="AM810" s="623"/>
      <c r="AN810" s="267"/>
      <c r="AO810" s="623"/>
      <c r="AP810" s="560"/>
      <c r="AQ810" s="560"/>
      <c r="AR810" s="560"/>
      <c r="AS810" s="560"/>
      <c r="AT810" s="560"/>
      <c r="AU810" s="560"/>
      <c r="AV810" s="560"/>
      <c r="AW810" s="624"/>
      <c r="AX810" s="560"/>
      <c r="AY810" s="560"/>
      <c r="AZ810" s="560"/>
      <c r="BA810" s="624"/>
      <c r="BB810" s="560"/>
      <c r="BC810" s="560"/>
      <c r="BD810" s="560"/>
      <c r="BE810" s="624"/>
      <c r="BF810" s="560"/>
      <c r="BG810" s="560"/>
      <c r="BH810" s="560"/>
      <c r="BI810" s="560"/>
      <c r="BJ810" s="560"/>
      <c r="BK810" s="560"/>
      <c r="BL810" s="560"/>
      <c r="BM810" s="560"/>
      <c r="BN810" s="560"/>
      <c r="BO810" s="686"/>
    </row>
    <row r="811" spans="32:67" ht="20.25" customHeight="1">
      <c r="AF811" s="686"/>
      <c r="AG811" s="560"/>
      <c r="AH811" s="560"/>
      <c r="AI811" s="622"/>
      <c r="AJ811" s="560"/>
      <c r="AK811" s="560"/>
      <c r="AL811" s="560"/>
      <c r="AM811" s="623"/>
      <c r="AN811" s="267"/>
      <c r="AO811" s="623"/>
      <c r="AP811" s="560"/>
      <c r="AQ811" s="560"/>
      <c r="AR811" s="560"/>
      <c r="AS811" s="560"/>
      <c r="AT811" s="560"/>
      <c r="AU811" s="560"/>
      <c r="AV811" s="560"/>
      <c r="AW811" s="624"/>
      <c r="AX811" s="560"/>
      <c r="AY811" s="560"/>
      <c r="AZ811" s="560"/>
      <c r="BA811" s="624"/>
      <c r="BB811" s="560"/>
      <c r="BC811" s="560"/>
      <c r="BD811" s="560"/>
      <c r="BE811" s="624"/>
      <c r="BF811" s="560"/>
      <c r="BG811" s="560"/>
      <c r="BH811" s="560"/>
      <c r="BI811" s="560"/>
      <c r="BJ811" s="560"/>
      <c r="BK811" s="560"/>
      <c r="BL811" s="560"/>
      <c r="BM811" s="560"/>
      <c r="BN811" s="560"/>
      <c r="BO811" s="686"/>
    </row>
    <row r="812" spans="32:67" ht="20.25" customHeight="1">
      <c r="AF812" s="686"/>
      <c r="AG812" s="560"/>
      <c r="AH812" s="560"/>
      <c r="AI812" s="622"/>
      <c r="AJ812" s="560"/>
      <c r="AK812" s="560"/>
      <c r="AL812" s="560"/>
      <c r="AM812" s="623"/>
      <c r="AN812" s="267"/>
      <c r="AO812" s="623"/>
      <c r="AP812" s="560"/>
      <c r="AQ812" s="560"/>
      <c r="AR812" s="560"/>
      <c r="AS812" s="560"/>
      <c r="AT812" s="560"/>
      <c r="AU812" s="560"/>
      <c r="AV812" s="560"/>
      <c r="AW812" s="624"/>
      <c r="AX812" s="560"/>
      <c r="AY812" s="560"/>
      <c r="AZ812" s="560"/>
      <c r="BA812" s="624"/>
      <c r="BB812" s="560"/>
      <c r="BC812" s="560"/>
      <c r="BD812" s="560"/>
      <c r="BE812" s="624"/>
      <c r="BF812" s="560"/>
      <c r="BG812" s="560"/>
      <c r="BH812" s="560"/>
      <c r="BI812" s="560"/>
      <c r="BJ812" s="560"/>
      <c r="BK812" s="560"/>
      <c r="BL812" s="560"/>
      <c r="BM812" s="560"/>
      <c r="BN812" s="560"/>
      <c r="BO812" s="686"/>
    </row>
    <row r="813" spans="32:67" ht="20.25" customHeight="1">
      <c r="AF813" s="686"/>
      <c r="AG813" s="560"/>
      <c r="AH813" s="560"/>
      <c r="AI813" s="622"/>
      <c r="AJ813" s="560"/>
      <c r="AK813" s="560"/>
      <c r="AL813" s="560"/>
      <c r="AM813" s="623"/>
      <c r="AN813" s="267"/>
      <c r="AO813" s="623"/>
      <c r="AP813" s="560"/>
      <c r="AQ813" s="560"/>
      <c r="AR813" s="560"/>
      <c r="AS813" s="560"/>
      <c r="AT813" s="560"/>
      <c r="AU813" s="560"/>
      <c r="AV813" s="560"/>
      <c r="AW813" s="624"/>
      <c r="AX813" s="560"/>
      <c r="AY813" s="560"/>
      <c r="AZ813" s="560"/>
      <c r="BA813" s="624"/>
      <c r="BB813" s="560"/>
      <c r="BC813" s="560"/>
      <c r="BD813" s="560"/>
      <c r="BE813" s="624"/>
      <c r="BF813" s="560"/>
      <c r="BG813" s="560"/>
      <c r="BH813" s="560"/>
      <c r="BI813" s="560"/>
      <c r="BJ813" s="560"/>
      <c r="BK813" s="560"/>
      <c r="BL813" s="560"/>
      <c r="BM813" s="560"/>
      <c r="BN813" s="560"/>
      <c r="BO813" s="686"/>
    </row>
    <row r="814" spans="32:67" ht="20.25" customHeight="1">
      <c r="AF814" s="686"/>
      <c r="AG814" s="560"/>
      <c r="AH814" s="560"/>
      <c r="AI814" s="622"/>
      <c r="AJ814" s="560"/>
      <c r="AK814" s="560"/>
      <c r="AL814" s="560"/>
      <c r="AM814" s="623"/>
      <c r="AN814" s="267"/>
      <c r="AO814" s="623"/>
      <c r="AP814" s="560"/>
      <c r="AQ814" s="560"/>
      <c r="AR814" s="560"/>
      <c r="AS814" s="560"/>
      <c r="AT814" s="560"/>
      <c r="AU814" s="560"/>
      <c r="AV814" s="560"/>
      <c r="AW814" s="624"/>
      <c r="AX814" s="560"/>
      <c r="AY814" s="560"/>
      <c r="AZ814" s="560"/>
      <c r="BA814" s="624"/>
      <c r="BB814" s="560"/>
      <c r="BC814" s="560"/>
      <c r="BD814" s="560"/>
      <c r="BE814" s="624"/>
      <c r="BF814" s="560"/>
      <c r="BG814" s="560"/>
      <c r="BH814" s="560"/>
      <c r="BI814" s="560"/>
      <c r="BJ814" s="560"/>
      <c r="BK814" s="560"/>
      <c r="BL814" s="560"/>
      <c r="BM814" s="560"/>
      <c r="BN814" s="560"/>
      <c r="BO814" s="686"/>
    </row>
    <row r="815" spans="32:67" ht="20.25" customHeight="1">
      <c r="AF815" s="686"/>
      <c r="AG815" s="560"/>
      <c r="AH815" s="560"/>
      <c r="AI815" s="622"/>
      <c r="AJ815" s="560"/>
      <c r="AK815" s="560"/>
      <c r="AL815" s="560"/>
      <c r="AM815" s="623"/>
      <c r="AN815" s="267"/>
      <c r="AO815" s="623"/>
      <c r="AP815" s="560"/>
      <c r="AQ815" s="560"/>
      <c r="AR815" s="560"/>
      <c r="AS815" s="560"/>
      <c r="AT815" s="560"/>
      <c r="AU815" s="560"/>
      <c r="AV815" s="560"/>
      <c r="AW815" s="624"/>
      <c r="AX815" s="560"/>
      <c r="AY815" s="560"/>
      <c r="AZ815" s="560"/>
      <c r="BA815" s="624"/>
      <c r="BB815" s="560"/>
      <c r="BC815" s="560"/>
      <c r="BD815" s="560"/>
      <c r="BE815" s="624"/>
      <c r="BF815" s="560"/>
      <c r="BG815" s="560"/>
      <c r="BH815" s="560"/>
      <c r="BI815" s="560"/>
      <c r="BJ815" s="560"/>
      <c r="BK815" s="560"/>
      <c r="BL815" s="560"/>
      <c r="BM815" s="560"/>
      <c r="BN815" s="560"/>
      <c r="BO815" s="686"/>
    </row>
    <row r="816" spans="32:67" ht="20.25" customHeight="1">
      <c r="AF816" s="686"/>
      <c r="AG816" s="560"/>
      <c r="AH816" s="560"/>
      <c r="AI816" s="622"/>
      <c r="AJ816" s="560"/>
      <c r="AK816" s="560"/>
      <c r="AL816" s="560"/>
      <c r="AM816" s="623"/>
      <c r="AN816" s="267"/>
      <c r="AO816" s="623"/>
      <c r="AP816" s="560"/>
      <c r="AQ816" s="560"/>
      <c r="AR816" s="560"/>
      <c r="AS816" s="560"/>
      <c r="AT816" s="560"/>
      <c r="AU816" s="560"/>
      <c r="AV816" s="560"/>
      <c r="AW816" s="624"/>
      <c r="AX816" s="560"/>
      <c r="AY816" s="560"/>
      <c r="AZ816" s="560"/>
      <c r="BA816" s="624"/>
      <c r="BB816" s="560"/>
      <c r="BC816" s="560"/>
      <c r="BD816" s="560"/>
      <c r="BE816" s="624"/>
      <c r="BF816" s="560"/>
      <c r="BG816" s="560"/>
      <c r="BH816" s="560"/>
      <c r="BI816" s="560"/>
      <c r="BJ816" s="560"/>
      <c r="BK816" s="560"/>
      <c r="BL816" s="560"/>
      <c r="BM816" s="560"/>
      <c r="BN816" s="560"/>
      <c r="BO816" s="686"/>
    </row>
    <row r="817" spans="32:67" ht="20.25" customHeight="1">
      <c r="AF817" s="686"/>
      <c r="AG817" s="560"/>
      <c r="AH817" s="560"/>
      <c r="AI817" s="622"/>
      <c r="AJ817" s="560"/>
      <c r="AK817" s="560"/>
      <c r="AL817" s="560"/>
      <c r="AM817" s="623"/>
      <c r="AN817" s="267"/>
      <c r="AO817" s="623"/>
      <c r="AP817" s="560"/>
      <c r="AQ817" s="560"/>
      <c r="AR817" s="560"/>
      <c r="AS817" s="560"/>
      <c r="AT817" s="560"/>
      <c r="AU817" s="560"/>
      <c r="AV817" s="560"/>
      <c r="AW817" s="624"/>
      <c r="AX817" s="560"/>
      <c r="AY817" s="560"/>
      <c r="AZ817" s="560"/>
      <c r="BA817" s="624"/>
      <c r="BB817" s="560"/>
      <c r="BC817" s="560"/>
      <c r="BD817" s="560"/>
      <c r="BE817" s="624"/>
      <c r="BF817" s="560"/>
      <c r="BG817" s="560"/>
      <c r="BH817" s="560"/>
      <c r="BI817" s="560"/>
      <c r="BJ817" s="560"/>
      <c r="BK817" s="560"/>
      <c r="BL817" s="560"/>
      <c r="BM817" s="560"/>
      <c r="BN817" s="560"/>
      <c r="BO817" s="686"/>
    </row>
    <row r="818" spans="32:67" ht="20.25" customHeight="1">
      <c r="AF818" s="686"/>
      <c r="AG818" s="560"/>
      <c r="AH818" s="560"/>
      <c r="AI818" s="622"/>
      <c r="AJ818" s="560"/>
      <c r="AK818" s="560"/>
      <c r="AL818" s="560"/>
      <c r="AM818" s="623"/>
      <c r="AN818" s="267"/>
      <c r="AO818" s="623"/>
      <c r="AP818" s="560"/>
      <c r="AQ818" s="560"/>
      <c r="AR818" s="560"/>
      <c r="AS818" s="560"/>
      <c r="AT818" s="560"/>
      <c r="AU818" s="560"/>
      <c r="AV818" s="560"/>
      <c r="AW818" s="624"/>
      <c r="AX818" s="560"/>
      <c r="AY818" s="560"/>
      <c r="AZ818" s="560"/>
      <c r="BA818" s="624"/>
      <c r="BB818" s="560"/>
      <c r="BC818" s="560"/>
      <c r="BD818" s="560"/>
      <c r="BE818" s="624"/>
      <c r="BF818" s="560"/>
      <c r="BG818" s="560"/>
      <c r="BH818" s="560"/>
      <c r="BI818" s="560"/>
      <c r="BJ818" s="560"/>
      <c r="BK818" s="560"/>
      <c r="BL818" s="560"/>
      <c r="BM818" s="560"/>
      <c r="BN818" s="560"/>
      <c r="BO818" s="686"/>
    </row>
    <row r="819" spans="32:67" ht="20.25" customHeight="1">
      <c r="AF819" s="686"/>
      <c r="AG819" s="560"/>
      <c r="AH819" s="560"/>
      <c r="AI819" s="622"/>
      <c r="AJ819" s="560"/>
      <c r="AK819" s="560"/>
      <c r="AL819" s="560"/>
      <c r="AM819" s="623"/>
      <c r="AN819" s="267"/>
      <c r="AO819" s="623"/>
      <c r="AP819" s="560"/>
      <c r="AQ819" s="560"/>
      <c r="AR819" s="560"/>
      <c r="AS819" s="560"/>
      <c r="AT819" s="560"/>
      <c r="AU819" s="560"/>
      <c r="AV819" s="560"/>
      <c r="AW819" s="624"/>
      <c r="AX819" s="560"/>
      <c r="AY819" s="560"/>
      <c r="AZ819" s="560"/>
      <c r="BA819" s="624"/>
      <c r="BB819" s="560"/>
      <c r="BC819" s="560"/>
      <c r="BD819" s="560"/>
      <c r="BE819" s="624"/>
      <c r="BF819" s="560"/>
      <c r="BG819" s="560"/>
      <c r="BH819" s="560"/>
      <c r="BI819" s="560"/>
      <c r="BJ819" s="560"/>
      <c r="BK819" s="560"/>
      <c r="BL819" s="560"/>
      <c r="BM819" s="560"/>
      <c r="BN819" s="560"/>
      <c r="BO819" s="686"/>
    </row>
    <row r="820" spans="32:67" ht="20.25" customHeight="1">
      <c r="AF820" s="686"/>
      <c r="AG820" s="560"/>
      <c r="AH820" s="560"/>
      <c r="AI820" s="622"/>
      <c r="AJ820" s="560"/>
      <c r="AK820" s="560"/>
      <c r="AL820" s="560"/>
      <c r="AM820" s="623"/>
      <c r="AN820" s="267"/>
      <c r="AO820" s="623"/>
      <c r="AP820" s="560"/>
      <c r="AQ820" s="560"/>
      <c r="AR820" s="560"/>
      <c r="AS820" s="560"/>
      <c r="AT820" s="560"/>
      <c r="AU820" s="560"/>
      <c r="AV820" s="560"/>
      <c r="AW820" s="624"/>
      <c r="AX820" s="560"/>
      <c r="AY820" s="560"/>
      <c r="AZ820" s="560"/>
      <c r="BA820" s="624"/>
      <c r="BB820" s="560"/>
      <c r="BC820" s="560"/>
      <c r="BD820" s="560"/>
      <c r="BE820" s="624"/>
      <c r="BF820" s="560"/>
      <c r="BG820" s="560"/>
      <c r="BH820" s="560"/>
      <c r="BI820" s="560"/>
      <c r="BJ820" s="560"/>
      <c r="BK820" s="560"/>
      <c r="BL820" s="560"/>
      <c r="BM820" s="560"/>
      <c r="BN820" s="560"/>
      <c r="BO820" s="686"/>
    </row>
    <row r="821" spans="32:67" ht="20.25" customHeight="1">
      <c r="AF821" s="686"/>
      <c r="AG821" s="560"/>
      <c r="AH821" s="560"/>
      <c r="AI821" s="622"/>
      <c r="AJ821" s="560"/>
      <c r="AK821" s="560"/>
      <c r="AL821" s="560"/>
      <c r="AM821" s="623"/>
      <c r="AN821" s="267"/>
      <c r="AO821" s="623"/>
      <c r="AP821" s="560"/>
      <c r="AQ821" s="560"/>
      <c r="AR821" s="560"/>
      <c r="AS821" s="560"/>
      <c r="AT821" s="560"/>
      <c r="AU821" s="560"/>
      <c r="AV821" s="560"/>
      <c r="AW821" s="624"/>
      <c r="AX821" s="560"/>
      <c r="AY821" s="560"/>
      <c r="AZ821" s="560"/>
      <c r="BA821" s="624"/>
      <c r="BB821" s="560"/>
      <c r="BC821" s="560"/>
      <c r="BD821" s="560"/>
      <c r="BE821" s="624"/>
      <c r="BF821" s="560"/>
      <c r="BG821" s="560"/>
      <c r="BH821" s="560"/>
      <c r="BI821" s="560"/>
      <c r="BJ821" s="560"/>
      <c r="BK821" s="560"/>
      <c r="BL821" s="560"/>
      <c r="BM821" s="560"/>
      <c r="BN821" s="560"/>
      <c r="BO821" s="686"/>
    </row>
    <row r="822" spans="32:67" ht="20.25" customHeight="1">
      <c r="AF822" s="686"/>
      <c r="AG822" s="560"/>
      <c r="AH822" s="560"/>
      <c r="AI822" s="622"/>
      <c r="AJ822" s="560"/>
      <c r="AK822" s="560"/>
      <c r="AL822" s="560"/>
      <c r="AM822" s="623"/>
      <c r="AN822" s="267"/>
      <c r="AO822" s="623"/>
      <c r="AP822" s="560"/>
      <c r="AQ822" s="560"/>
      <c r="AR822" s="560"/>
      <c r="AS822" s="560"/>
      <c r="AT822" s="560"/>
      <c r="AU822" s="560"/>
      <c r="AV822" s="560"/>
      <c r="AW822" s="624"/>
      <c r="AX822" s="560"/>
      <c r="AY822" s="560"/>
      <c r="AZ822" s="560"/>
      <c r="BA822" s="624"/>
      <c r="BB822" s="560"/>
      <c r="BC822" s="560"/>
      <c r="BD822" s="560"/>
      <c r="BE822" s="624"/>
      <c r="BF822" s="560"/>
      <c r="BG822" s="560"/>
      <c r="BH822" s="560"/>
      <c r="BI822" s="560"/>
      <c r="BJ822" s="560"/>
      <c r="BK822" s="560"/>
      <c r="BL822" s="560"/>
      <c r="BM822" s="560"/>
      <c r="BN822" s="560"/>
      <c r="BO822" s="686"/>
    </row>
    <row r="823" spans="32:67" ht="20.25" customHeight="1">
      <c r="AF823" s="686"/>
      <c r="AG823" s="560"/>
      <c r="AH823" s="560"/>
      <c r="AI823" s="622"/>
      <c r="AJ823" s="560"/>
      <c r="AK823" s="560"/>
      <c r="AL823" s="560"/>
      <c r="AM823" s="623"/>
      <c r="AN823" s="267"/>
      <c r="AO823" s="623"/>
      <c r="AP823" s="560"/>
      <c r="AQ823" s="560"/>
      <c r="AR823" s="560"/>
      <c r="AS823" s="560"/>
      <c r="AT823" s="560"/>
      <c r="AU823" s="560"/>
      <c r="AV823" s="560"/>
      <c r="AW823" s="624"/>
      <c r="AX823" s="560"/>
      <c r="AY823" s="560"/>
      <c r="AZ823" s="560"/>
      <c r="BA823" s="624"/>
      <c r="BB823" s="560"/>
      <c r="BC823" s="560"/>
      <c r="BD823" s="560"/>
      <c r="BE823" s="624"/>
      <c r="BF823" s="560"/>
      <c r="BG823" s="560"/>
      <c r="BH823" s="560"/>
      <c r="BI823" s="560"/>
      <c r="BJ823" s="560"/>
      <c r="BK823" s="560"/>
      <c r="BL823" s="560"/>
      <c r="BM823" s="560"/>
      <c r="BN823" s="560"/>
      <c r="BO823" s="686"/>
    </row>
    <row r="824" spans="32:67" ht="20.25" customHeight="1">
      <c r="AF824" s="686"/>
      <c r="AG824" s="560"/>
      <c r="AH824" s="560"/>
      <c r="AI824" s="622"/>
      <c r="AJ824" s="560"/>
      <c r="AK824" s="560"/>
      <c r="AL824" s="560"/>
      <c r="AM824" s="623"/>
      <c r="AN824" s="267"/>
      <c r="AO824" s="623"/>
      <c r="AP824" s="560"/>
      <c r="AQ824" s="560"/>
      <c r="AR824" s="560"/>
      <c r="AS824" s="560"/>
      <c r="AT824" s="560"/>
      <c r="AU824" s="560"/>
      <c r="AV824" s="560"/>
      <c r="AW824" s="624"/>
      <c r="AX824" s="560"/>
      <c r="AY824" s="560"/>
      <c r="AZ824" s="560"/>
      <c r="BA824" s="624"/>
      <c r="BB824" s="560"/>
      <c r="BC824" s="560"/>
      <c r="BD824" s="560"/>
      <c r="BE824" s="624"/>
      <c r="BF824" s="560"/>
      <c r="BG824" s="560"/>
      <c r="BH824" s="560"/>
      <c r="BI824" s="560"/>
      <c r="BJ824" s="560"/>
      <c r="BK824" s="560"/>
      <c r="BL824" s="560"/>
      <c r="BM824" s="560"/>
      <c r="BN824" s="560"/>
      <c r="BO824" s="686"/>
    </row>
    <row r="825" spans="32:67" ht="20.25" customHeight="1">
      <c r="AF825" s="686"/>
      <c r="AG825" s="560"/>
      <c r="AH825" s="560"/>
      <c r="AI825" s="622"/>
      <c r="AJ825" s="560"/>
      <c r="AK825" s="560"/>
      <c r="AL825" s="560"/>
      <c r="AM825" s="623"/>
      <c r="AN825" s="267"/>
      <c r="AO825" s="623"/>
      <c r="AP825" s="560"/>
      <c r="AQ825" s="560"/>
      <c r="AR825" s="560"/>
      <c r="AS825" s="560"/>
      <c r="AT825" s="560"/>
      <c r="AU825" s="560"/>
      <c r="AV825" s="560"/>
      <c r="AW825" s="624"/>
      <c r="AX825" s="560"/>
      <c r="AY825" s="560"/>
      <c r="AZ825" s="560"/>
      <c r="BA825" s="624"/>
      <c r="BB825" s="560"/>
      <c r="BC825" s="560"/>
      <c r="BD825" s="560"/>
      <c r="BE825" s="624"/>
      <c r="BF825" s="560"/>
      <c r="BG825" s="560"/>
      <c r="BH825" s="560"/>
      <c r="BI825" s="560"/>
      <c r="BJ825" s="560"/>
      <c r="BK825" s="560"/>
      <c r="BL825" s="560"/>
      <c r="BM825" s="560"/>
      <c r="BN825" s="560"/>
      <c r="BO825" s="686"/>
    </row>
    <row r="826" spans="32:67" ht="20.25" customHeight="1">
      <c r="AF826" s="686"/>
      <c r="AG826" s="560"/>
      <c r="AH826" s="560"/>
      <c r="AI826" s="622"/>
      <c r="AJ826" s="560"/>
      <c r="AK826" s="560"/>
      <c r="AL826" s="560"/>
      <c r="AM826" s="623"/>
      <c r="AN826" s="267"/>
      <c r="AO826" s="623"/>
      <c r="AP826" s="560"/>
      <c r="AQ826" s="560"/>
      <c r="AR826" s="560"/>
      <c r="AS826" s="560"/>
      <c r="AT826" s="560"/>
      <c r="AU826" s="560"/>
      <c r="AV826" s="560"/>
      <c r="AW826" s="624"/>
      <c r="AX826" s="560"/>
      <c r="AY826" s="560"/>
      <c r="AZ826" s="560"/>
      <c r="BA826" s="624"/>
      <c r="BB826" s="560"/>
      <c r="BC826" s="560"/>
      <c r="BD826" s="560"/>
      <c r="BE826" s="624"/>
      <c r="BF826" s="560"/>
      <c r="BG826" s="560"/>
      <c r="BH826" s="560"/>
      <c r="BI826" s="560"/>
      <c r="BJ826" s="560"/>
      <c r="BK826" s="560"/>
      <c r="BL826" s="560"/>
      <c r="BM826" s="560"/>
      <c r="BN826" s="560"/>
      <c r="BO826" s="686"/>
    </row>
    <row r="827" spans="32:67" ht="20.25" customHeight="1">
      <c r="AF827" s="686"/>
      <c r="AG827" s="560"/>
      <c r="AH827" s="560"/>
      <c r="AI827" s="622"/>
      <c r="AJ827" s="560"/>
      <c r="AK827" s="560"/>
      <c r="AL827" s="560"/>
      <c r="AM827" s="623"/>
      <c r="AN827" s="267"/>
      <c r="AO827" s="623"/>
      <c r="AP827" s="560"/>
      <c r="AQ827" s="560"/>
      <c r="AR827" s="560"/>
      <c r="AS827" s="560"/>
      <c r="AT827" s="560"/>
      <c r="AU827" s="560"/>
      <c r="AV827" s="560"/>
      <c r="AW827" s="624"/>
      <c r="AX827" s="560"/>
      <c r="AY827" s="560"/>
      <c r="AZ827" s="560"/>
      <c r="BA827" s="624"/>
      <c r="BB827" s="560"/>
      <c r="BC827" s="560"/>
      <c r="BD827" s="560"/>
      <c r="BE827" s="624"/>
      <c r="BF827" s="560"/>
      <c r="BG827" s="560"/>
      <c r="BH827" s="560"/>
      <c r="BI827" s="560"/>
      <c r="BJ827" s="560"/>
      <c r="BK827" s="560"/>
      <c r="BL827" s="560"/>
      <c r="BM827" s="560"/>
      <c r="BN827" s="560"/>
      <c r="BO827" s="686"/>
    </row>
    <row r="828" spans="32:67" ht="20.25" customHeight="1">
      <c r="AF828" s="686"/>
      <c r="AG828" s="560"/>
      <c r="AH828" s="560"/>
      <c r="AI828" s="622"/>
      <c r="AJ828" s="560"/>
      <c r="AK828" s="560"/>
      <c r="AL828" s="560"/>
      <c r="AM828" s="623"/>
      <c r="AN828" s="267"/>
      <c r="AO828" s="623"/>
      <c r="AP828" s="560"/>
      <c r="AQ828" s="560"/>
      <c r="AR828" s="560"/>
      <c r="AS828" s="560"/>
      <c r="AT828" s="560"/>
      <c r="AU828" s="560"/>
      <c r="AV828" s="560"/>
      <c r="AW828" s="624"/>
      <c r="AX828" s="560"/>
      <c r="AY828" s="560"/>
      <c r="AZ828" s="560"/>
      <c r="BA828" s="624"/>
      <c r="BB828" s="560"/>
      <c r="BC828" s="560"/>
      <c r="BD828" s="560"/>
      <c r="BE828" s="624"/>
      <c r="BF828" s="560"/>
      <c r="BG828" s="560"/>
      <c r="BH828" s="560"/>
      <c r="BI828" s="560"/>
      <c r="BJ828" s="560"/>
      <c r="BK828" s="560"/>
      <c r="BL828" s="560"/>
      <c r="BM828" s="560"/>
      <c r="BN828" s="560"/>
      <c r="BO828" s="686"/>
    </row>
    <row r="829" spans="32:67" ht="20.25" customHeight="1">
      <c r="AF829" s="686"/>
      <c r="AG829" s="560"/>
      <c r="AH829" s="560"/>
      <c r="AI829" s="622"/>
      <c r="AJ829" s="560"/>
      <c r="AK829" s="560"/>
      <c r="AL829" s="560"/>
      <c r="AM829" s="623"/>
      <c r="AN829" s="267"/>
      <c r="AO829" s="623"/>
      <c r="AP829" s="560"/>
      <c r="AQ829" s="560"/>
      <c r="AR829" s="560"/>
      <c r="AS829" s="560"/>
      <c r="AT829" s="560"/>
      <c r="AU829" s="560"/>
      <c r="AV829" s="560"/>
      <c r="AW829" s="624"/>
      <c r="AX829" s="560"/>
      <c r="AY829" s="560"/>
      <c r="AZ829" s="560"/>
      <c r="BA829" s="624"/>
      <c r="BB829" s="560"/>
      <c r="BC829" s="560"/>
      <c r="BD829" s="560"/>
      <c r="BE829" s="624"/>
      <c r="BF829" s="560"/>
      <c r="BG829" s="560"/>
      <c r="BH829" s="560"/>
      <c r="BI829" s="560"/>
      <c r="BJ829" s="560"/>
      <c r="BK829" s="560"/>
      <c r="BL829" s="560"/>
      <c r="BM829" s="560"/>
      <c r="BN829" s="560"/>
      <c r="BO829" s="686"/>
    </row>
    <row r="830" spans="32:67" ht="20.25" customHeight="1">
      <c r="AF830" s="686"/>
      <c r="AG830" s="560"/>
      <c r="AH830" s="560"/>
      <c r="AI830" s="622"/>
      <c r="AJ830" s="560"/>
      <c r="AK830" s="560"/>
      <c r="AL830" s="560"/>
      <c r="AM830" s="623"/>
      <c r="AN830" s="267"/>
      <c r="AO830" s="623"/>
      <c r="AP830" s="560"/>
      <c r="AQ830" s="560"/>
      <c r="AR830" s="560"/>
      <c r="AS830" s="560"/>
      <c r="AT830" s="560"/>
      <c r="AU830" s="560"/>
      <c r="AV830" s="560"/>
      <c r="AW830" s="624"/>
      <c r="AX830" s="560"/>
      <c r="AY830" s="560"/>
      <c r="AZ830" s="560"/>
      <c r="BA830" s="624"/>
      <c r="BB830" s="560"/>
      <c r="BC830" s="560"/>
      <c r="BD830" s="560"/>
      <c r="BE830" s="624"/>
      <c r="BF830" s="560"/>
      <c r="BG830" s="560"/>
      <c r="BH830" s="560"/>
      <c r="BI830" s="560"/>
      <c r="BJ830" s="560"/>
      <c r="BK830" s="560"/>
      <c r="BL830" s="560"/>
      <c r="BM830" s="560"/>
      <c r="BN830" s="560"/>
      <c r="BO830" s="686"/>
    </row>
    <row r="831" spans="32:67" ht="20.25" customHeight="1">
      <c r="AF831" s="686"/>
      <c r="AG831" s="560"/>
      <c r="AH831" s="560"/>
      <c r="AI831" s="622"/>
      <c r="AJ831" s="560"/>
      <c r="AK831" s="560"/>
      <c r="AL831" s="560"/>
      <c r="AM831" s="623"/>
      <c r="AN831" s="267"/>
      <c r="AO831" s="623"/>
      <c r="AP831" s="560"/>
      <c r="AQ831" s="560"/>
      <c r="AR831" s="560"/>
      <c r="AS831" s="560"/>
      <c r="AT831" s="560"/>
      <c r="AU831" s="560"/>
      <c r="AV831" s="560"/>
      <c r="AW831" s="624"/>
      <c r="AX831" s="560"/>
      <c r="AY831" s="560"/>
      <c r="AZ831" s="560"/>
      <c r="BA831" s="624"/>
      <c r="BB831" s="560"/>
      <c r="BC831" s="560"/>
      <c r="BD831" s="560"/>
      <c r="BE831" s="624"/>
      <c r="BF831" s="560"/>
      <c r="BG831" s="560"/>
      <c r="BH831" s="560"/>
      <c r="BI831" s="560"/>
      <c r="BJ831" s="560"/>
      <c r="BK831" s="560"/>
      <c r="BL831" s="560"/>
      <c r="BM831" s="560"/>
      <c r="BN831" s="560"/>
      <c r="BO831" s="686"/>
    </row>
    <row r="832" spans="32:67" ht="20.25" customHeight="1">
      <c r="AF832" s="686"/>
      <c r="AG832" s="560"/>
      <c r="AH832" s="560"/>
      <c r="AI832" s="622"/>
      <c r="AJ832" s="560"/>
      <c r="AK832" s="560"/>
      <c r="AL832" s="560"/>
      <c r="AM832" s="623"/>
      <c r="AN832" s="267"/>
      <c r="AO832" s="623"/>
      <c r="AP832" s="560"/>
      <c r="AQ832" s="560"/>
      <c r="AR832" s="560"/>
      <c r="AS832" s="560"/>
      <c r="AT832" s="560"/>
      <c r="AU832" s="560"/>
      <c r="AV832" s="560"/>
      <c r="AW832" s="624"/>
      <c r="AX832" s="560"/>
      <c r="AY832" s="560"/>
      <c r="AZ832" s="560"/>
      <c r="BA832" s="624"/>
      <c r="BB832" s="560"/>
      <c r="BC832" s="560"/>
      <c r="BD832" s="560"/>
      <c r="BE832" s="624"/>
      <c r="BF832" s="560"/>
      <c r="BG832" s="560"/>
      <c r="BH832" s="560"/>
      <c r="BI832" s="560"/>
      <c r="BJ832" s="560"/>
      <c r="BK832" s="560"/>
      <c r="BL832" s="560"/>
      <c r="BM832" s="560"/>
      <c r="BN832" s="560"/>
      <c r="BO832" s="686"/>
    </row>
    <row r="833" spans="32:67" ht="20.25" customHeight="1">
      <c r="AF833" s="686"/>
      <c r="AG833" s="560"/>
      <c r="AH833" s="560"/>
      <c r="AI833" s="622"/>
      <c r="AJ833" s="560"/>
      <c r="AK833" s="560"/>
      <c r="AL833" s="560"/>
      <c r="AM833" s="623"/>
      <c r="AN833" s="267"/>
      <c r="AO833" s="623"/>
      <c r="AP833" s="560"/>
      <c r="AQ833" s="560"/>
      <c r="AR833" s="560"/>
      <c r="AS833" s="560"/>
      <c r="AT833" s="560"/>
      <c r="AU833" s="560"/>
      <c r="AV833" s="560"/>
      <c r="AW833" s="624"/>
      <c r="AX833" s="560"/>
      <c r="AY833" s="560"/>
      <c r="AZ833" s="560"/>
      <c r="BA833" s="624"/>
      <c r="BB833" s="560"/>
      <c r="BC833" s="560"/>
      <c r="BD833" s="560"/>
      <c r="BE833" s="624"/>
      <c r="BF833" s="560"/>
      <c r="BG833" s="560"/>
      <c r="BH833" s="560"/>
      <c r="BI833" s="560"/>
      <c r="BJ833" s="560"/>
      <c r="BK833" s="560"/>
      <c r="BL833" s="560"/>
      <c r="BM833" s="560"/>
      <c r="BN833" s="560"/>
      <c r="BO833" s="686"/>
    </row>
    <row r="834" spans="32:67" ht="20.25" customHeight="1">
      <c r="AF834" s="686"/>
      <c r="AG834" s="560"/>
      <c r="AH834" s="560"/>
      <c r="AI834" s="622"/>
      <c r="AJ834" s="560"/>
      <c r="AK834" s="560"/>
      <c r="AL834" s="560"/>
      <c r="AM834" s="623"/>
      <c r="AN834" s="267"/>
      <c r="AO834" s="623"/>
      <c r="AP834" s="560"/>
      <c r="AQ834" s="560"/>
      <c r="AR834" s="560"/>
      <c r="AS834" s="560"/>
      <c r="AT834" s="560"/>
      <c r="AU834" s="560"/>
      <c r="AV834" s="560"/>
      <c r="AW834" s="624"/>
      <c r="AX834" s="560"/>
      <c r="AY834" s="560"/>
      <c r="AZ834" s="560"/>
      <c r="BA834" s="624"/>
      <c r="BB834" s="560"/>
      <c r="BC834" s="560"/>
      <c r="BD834" s="560"/>
      <c r="BE834" s="624"/>
      <c r="BF834" s="560"/>
      <c r="BG834" s="560"/>
      <c r="BH834" s="560"/>
      <c r="BI834" s="560"/>
      <c r="BJ834" s="560"/>
      <c r="BK834" s="560"/>
      <c r="BL834" s="560"/>
      <c r="BM834" s="560"/>
      <c r="BN834" s="560"/>
      <c r="BO834" s="686"/>
    </row>
    <row r="835" spans="32:67" ht="20.25" customHeight="1">
      <c r="AF835" s="686"/>
      <c r="AG835" s="560"/>
      <c r="AH835" s="560"/>
      <c r="AI835" s="622"/>
      <c r="AJ835" s="560"/>
      <c r="AK835" s="560"/>
      <c r="AL835" s="560"/>
      <c r="AM835" s="623"/>
      <c r="AN835" s="267"/>
      <c r="AO835" s="623"/>
      <c r="AP835" s="560"/>
      <c r="AQ835" s="560"/>
      <c r="AR835" s="560"/>
      <c r="AS835" s="560"/>
      <c r="AT835" s="560"/>
      <c r="AU835" s="560"/>
      <c r="AV835" s="560"/>
      <c r="AW835" s="624"/>
      <c r="AX835" s="560"/>
      <c r="AY835" s="560"/>
      <c r="AZ835" s="560"/>
      <c r="BA835" s="624"/>
      <c r="BB835" s="560"/>
      <c r="BC835" s="560"/>
      <c r="BD835" s="560"/>
      <c r="BE835" s="624"/>
      <c r="BF835" s="560"/>
      <c r="BG835" s="560"/>
      <c r="BH835" s="560"/>
      <c r="BI835" s="560"/>
      <c r="BJ835" s="560"/>
      <c r="BK835" s="560"/>
      <c r="BL835" s="560"/>
      <c r="BM835" s="560"/>
      <c r="BN835" s="560"/>
      <c r="BO835" s="686"/>
    </row>
    <row r="836" spans="32:67" ht="20.25" customHeight="1">
      <c r="AF836" s="686"/>
      <c r="AG836" s="560"/>
      <c r="AH836" s="560"/>
      <c r="AI836" s="622"/>
      <c r="AJ836" s="560"/>
      <c r="AK836" s="560"/>
      <c r="AL836" s="560"/>
      <c r="AM836" s="623"/>
      <c r="AN836" s="267"/>
      <c r="AO836" s="623"/>
      <c r="AP836" s="560"/>
      <c r="AQ836" s="560"/>
      <c r="AR836" s="560"/>
      <c r="AS836" s="560"/>
      <c r="AT836" s="560"/>
      <c r="AU836" s="560"/>
      <c r="AV836" s="560"/>
      <c r="AW836" s="624"/>
      <c r="AX836" s="560"/>
      <c r="AY836" s="560"/>
      <c r="AZ836" s="560"/>
      <c r="BA836" s="624"/>
      <c r="BB836" s="560"/>
      <c r="BC836" s="560"/>
      <c r="BD836" s="560"/>
      <c r="BE836" s="624"/>
      <c r="BF836" s="560"/>
      <c r="BG836" s="560"/>
      <c r="BH836" s="560"/>
      <c r="BI836" s="560"/>
      <c r="BJ836" s="560"/>
      <c r="BK836" s="560"/>
      <c r="BL836" s="560"/>
      <c r="BM836" s="560"/>
      <c r="BN836" s="560"/>
      <c r="BO836" s="686"/>
    </row>
    <row r="837" spans="32:67" ht="20.25" customHeight="1">
      <c r="AF837" s="686"/>
      <c r="AG837" s="560"/>
      <c r="AH837" s="560"/>
      <c r="AI837" s="622"/>
      <c r="AJ837" s="560"/>
      <c r="AK837" s="560"/>
      <c r="AL837" s="560"/>
      <c r="AM837" s="623"/>
      <c r="AN837" s="267"/>
      <c r="AO837" s="623"/>
      <c r="AP837" s="560"/>
      <c r="AQ837" s="560"/>
      <c r="AR837" s="560"/>
      <c r="AS837" s="560"/>
      <c r="AT837" s="560"/>
      <c r="AU837" s="560"/>
      <c r="AV837" s="560"/>
      <c r="AW837" s="624"/>
      <c r="AX837" s="560"/>
      <c r="AY837" s="560"/>
      <c r="AZ837" s="560"/>
      <c r="BA837" s="624"/>
      <c r="BB837" s="560"/>
      <c r="BC837" s="560"/>
      <c r="BD837" s="560"/>
      <c r="BE837" s="624"/>
      <c r="BF837" s="560"/>
      <c r="BG837" s="560"/>
      <c r="BH837" s="560"/>
      <c r="BI837" s="560"/>
      <c r="BJ837" s="560"/>
      <c r="BK837" s="560"/>
      <c r="BL837" s="560"/>
      <c r="BM837" s="560"/>
      <c r="BN837" s="560"/>
      <c r="BO837" s="686"/>
    </row>
    <row r="838" spans="32:67" ht="20.25" customHeight="1">
      <c r="AF838" s="686"/>
      <c r="AG838" s="560"/>
      <c r="AH838" s="560"/>
      <c r="AI838" s="622"/>
      <c r="AJ838" s="560"/>
      <c r="AK838" s="560"/>
      <c r="AL838" s="560"/>
      <c r="AM838" s="623"/>
      <c r="AN838" s="267"/>
      <c r="AO838" s="623"/>
      <c r="AP838" s="560"/>
      <c r="AQ838" s="560"/>
      <c r="AR838" s="560"/>
      <c r="AS838" s="560"/>
      <c r="AT838" s="560"/>
      <c r="AU838" s="560"/>
      <c r="AV838" s="560"/>
      <c r="AW838" s="624"/>
      <c r="AX838" s="560"/>
      <c r="AY838" s="560"/>
      <c r="AZ838" s="560"/>
      <c r="BA838" s="624"/>
      <c r="BB838" s="560"/>
      <c r="BC838" s="560"/>
      <c r="BD838" s="560"/>
      <c r="BE838" s="624"/>
      <c r="BF838" s="560"/>
      <c r="BG838" s="560"/>
      <c r="BH838" s="560"/>
      <c r="BI838" s="560"/>
      <c r="BJ838" s="560"/>
      <c r="BK838" s="560"/>
      <c r="BL838" s="560"/>
      <c r="BM838" s="560"/>
      <c r="BN838" s="560"/>
      <c r="BO838" s="686"/>
    </row>
    <row r="839" spans="32:67" ht="20.25" customHeight="1">
      <c r="AF839" s="686"/>
      <c r="AG839" s="560"/>
      <c r="AH839" s="560"/>
      <c r="AI839" s="622"/>
      <c r="AJ839" s="560"/>
      <c r="AK839" s="560"/>
      <c r="AL839" s="560"/>
      <c r="AM839" s="623"/>
      <c r="AN839" s="267"/>
      <c r="AO839" s="623"/>
      <c r="AP839" s="560"/>
      <c r="AQ839" s="560"/>
      <c r="AR839" s="560"/>
      <c r="AS839" s="560"/>
      <c r="AT839" s="560"/>
      <c r="AU839" s="560"/>
      <c r="AV839" s="560"/>
      <c r="AW839" s="624"/>
      <c r="AX839" s="560"/>
      <c r="AY839" s="560"/>
      <c r="AZ839" s="560"/>
      <c r="BA839" s="624"/>
      <c r="BB839" s="560"/>
      <c r="BC839" s="560"/>
      <c r="BD839" s="560"/>
      <c r="BE839" s="624"/>
      <c r="BF839" s="560"/>
      <c r="BG839" s="560"/>
      <c r="BH839" s="560"/>
      <c r="BI839" s="560"/>
      <c r="BJ839" s="560"/>
      <c r="BK839" s="560"/>
      <c r="BL839" s="560"/>
      <c r="BM839" s="560"/>
      <c r="BN839" s="560"/>
      <c r="BO839" s="686"/>
    </row>
    <row r="840" spans="32:67" ht="20.25" customHeight="1">
      <c r="AF840" s="686"/>
      <c r="AG840" s="560"/>
      <c r="AH840" s="560"/>
      <c r="AI840" s="622"/>
      <c r="AJ840" s="560"/>
      <c r="AK840" s="560"/>
      <c r="AL840" s="560"/>
      <c r="AM840" s="623"/>
      <c r="AN840" s="267"/>
      <c r="AO840" s="623"/>
      <c r="AP840" s="560"/>
      <c r="AQ840" s="560"/>
      <c r="AR840" s="560"/>
      <c r="AS840" s="560"/>
      <c r="AT840" s="560"/>
      <c r="AU840" s="560"/>
      <c r="AV840" s="560"/>
      <c r="AW840" s="624"/>
      <c r="AX840" s="560"/>
      <c r="AY840" s="560"/>
      <c r="AZ840" s="560"/>
      <c r="BA840" s="624"/>
      <c r="BB840" s="560"/>
      <c r="BC840" s="560"/>
      <c r="BD840" s="560"/>
      <c r="BE840" s="624"/>
      <c r="BF840" s="560"/>
      <c r="BG840" s="560"/>
      <c r="BH840" s="560"/>
      <c r="BI840" s="560"/>
      <c r="BJ840" s="560"/>
      <c r="BK840" s="560"/>
      <c r="BL840" s="560"/>
      <c r="BM840" s="560"/>
      <c r="BN840" s="560"/>
      <c r="BO840" s="686"/>
    </row>
    <row r="841" spans="32:67" ht="20.25" customHeight="1">
      <c r="AF841" s="686"/>
      <c r="AG841" s="560"/>
      <c r="AH841" s="560"/>
      <c r="AI841" s="622"/>
      <c r="AJ841" s="560"/>
      <c r="AK841" s="560"/>
      <c r="AL841" s="560"/>
      <c r="AM841" s="623"/>
      <c r="AN841" s="267"/>
      <c r="AO841" s="623"/>
      <c r="AP841" s="560"/>
      <c r="AQ841" s="560"/>
      <c r="AR841" s="560"/>
      <c r="AS841" s="560"/>
      <c r="AT841" s="560"/>
      <c r="AU841" s="560"/>
      <c r="AV841" s="560"/>
      <c r="AW841" s="624"/>
      <c r="AX841" s="560"/>
      <c r="AY841" s="560"/>
      <c r="AZ841" s="560"/>
      <c r="BA841" s="624"/>
      <c r="BB841" s="560"/>
      <c r="BC841" s="560"/>
      <c r="BD841" s="560"/>
      <c r="BE841" s="624"/>
      <c r="BF841" s="560"/>
      <c r="BG841" s="560"/>
      <c r="BH841" s="560"/>
      <c r="BI841" s="560"/>
      <c r="BJ841" s="560"/>
      <c r="BK841" s="560"/>
      <c r="BL841" s="560"/>
      <c r="BM841" s="560"/>
      <c r="BN841" s="560"/>
      <c r="BO841" s="686"/>
    </row>
    <row r="842" spans="32:67" ht="20.25" customHeight="1">
      <c r="AF842" s="686"/>
      <c r="AG842" s="560"/>
      <c r="AH842" s="560"/>
      <c r="AI842" s="622"/>
      <c r="AJ842" s="560"/>
      <c r="AK842" s="560"/>
      <c r="AL842" s="560"/>
      <c r="AM842" s="623"/>
      <c r="AN842" s="267"/>
      <c r="AO842" s="623"/>
      <c r="AP842" s="560"/>
      <c r="AQ842" s="560"/>
      <c r="AR842" s="560"/>
      <c r="AS842" s="560"/>
      <c r="AT842" s="560"/>
      <c r="AU842" s="560"/>
      <c r="AV842" s="560"/>
      <c r="AW842" s="624"/>
      <c r="AX842" s="560"/>
      <c r="AY842" s="560"/>
      <c r="AZ842" s="560"/>
      <c r="BA842" s="624"/>
      <c r="BB842" s="560"/>
      <c r="BC842" s="560"/>
      <c r="BD842" s="560"/>
      <c r="BE842" s="624"/>
      <c r="BF842" s="560"/>
      <c r="BG842" s="560"/>
      <c r="BH842" s="560"/>
      <c r="BI842" s="560"/>
      <c r="BJ842" s="560"/>
      <c r="BK842" s="560"/>
      <c r="BL842" s="560"/>
      <c r="BM842" s="560"/>
      <c r="BN842" s="560"/>
      <c r="BO842" s="686"/>
    </row>
    <row r="843" spans="32:67" ht="20.25" customHeight="1">
      <c r="AF843" s="686"/>
      <c r="AG843" s="560"/>
      <c r="AH843" s="560"/>
      <c r="AI843" s="622"/>
      <c r="AJ843" s="560"/>
      <c r="AK843" s="560"/>
      <c r="AL843" s="560"/>
      <c r="AM843" s="623"/>
      <c r="AN843" s="267"/>
      <c r="AO843" s="623"/>
      <c r="AP843" s="560"/>
      <c r="AQ843" s="560"/>
      <c r="AR843" s="560"/>
      <c r="AS843" s="560"/>
      <c r="AT843" s="560"/>
      <c r="AU843" s="560"/>
      <c r="AV843" s="560"/>
      <c r="AW843" s="624"/>
      <c r="AX843" s="560"/>
      <c r="AY843" s="560"/>
      <c r="AZ843" s="560"/>
      <c r="BA843" s="624"/>
      <c r="BB843" s="560"/>
      <c r="BC843" s="560"/>
      <c r="BD843" s="560"/>
      <c r="BE843" s="624"/>
      <c r="BF843" s="560"/>
      <c r="BG843" s="560"/>
      <c r="BH843" s="560"/>
      <c r="BI843" s="560"/>
      <c r="BJ843" s="560"/>
      <c r="BK843" s="560"/>
      <c r="BL843" s="560"/>
      <c r="BM843" s="560"/>
      <c r="BN843" s="560"/>
      <c r="BO843" s="686"/>
    </row>
    <row r="844" spans="32:67" ht="20.25" customHeight="1">
      <c r="AF844" s="686"/>
      <c r="AG844" s="560"/>
      <c r="AH844" s="560"/>
      <c r="AI844" s="622"/>
      <c r="AJ844" s="560"/>
      <c r="AK844" s="560"/>
      <c r="AL844" s="560"/>
      <c r="AM844" s="623"/>
      <c r="AN844" s="267"/>
      <c r="AO844" s="623"/>
      <c r="AP844" s="560"/>
      <c r="AQ844" s="560"/>
      <c r="AR844" s="560"/>
      <c r="AS844" s="560"/>
      <c r="AT844" s="560"/>
      <c r="AU844" s="560"/>
      <c r="AV844" s="560"/>
      <c r="AW844" s="624"/>
      <c r="AX844" s="560"/>
      <c r="AY844" s="560"/>
      <c r="AZ844" s="560"/>
      <c r="BA844" s="624"/>
      <c r="BB844" s="560"/>
      <c r="BC844" s="560"/>
      <c r="BD844" s="560"/>
      <c r="BE844" s="624"/>
      <c r="BF844" s="560"/>
      <c r="BG844" s="560"/>
      <c r="BH844" s="560"/>
      <c r="BI844" s="560"/>
      <c r="BJ844" s="560"/>
      <c r="BK844" s="560"/>
      <c r="BL844" s="560"/>
      <c r="BM844" s="560"/>
      <c r="BN844" s="560"/>
      <c r="BO844" s="686"/>
    </row>
    <row r="845" spans="32:67" ht="20.25" customHeight="1">
      <c r="AF845" s="686"/>
      <c r="AG845" s="560"/>
      <c r="AH845" s="560"/>
      <c r="AI845" s="622"/>
      <c r="AJ845" s="560"/>
      <c r="AK845" s="560"/>
      <c r="AL845" s="560"/>
      <c r="AM845" s="623"/>
      <c r="AN845" s="267"/>
      <c r="AO845" s="623"/>
      <c r="AP845" s="560"/>
      <c r="AQ845" s="560"/>
      <c r="AR845" s="560"/>
      <c r="AS845" s="560"/>
      <c r="AT845" s="560"/>
      <c r="AU845" s="560"/>
      <c r="AV845" s="560"/>
      <c r="AW845" s="624"/>
      <c r="AX845" s="560"/>
      <c r="AY845" s="560"/>
      <c r="AZ845" s="560"/>
      <c r="BA845" s="624"/>
      <c r="BB845" s="560"/>
      <c r="BC845" s="560"/>
      <c r="BD845" s="560"/>
      <c r="BE845" s="624"/>
      <c r="BF845" s="560"/>
      <c r="BG845" s="560"/>
      <c r="BH845" s="560"/>
      <c r="BI845" s="560"/>
      <c r="BJ845" s="560"/>
      <c r="BK845" s="560"/>
      <c r="BL845" s="560"/>
      <c r="BM845" s="560"/>
      <c r="BN845" s="560"/>
      <c r="BO845" s="686"/>
    </row>
    <row r="846" spans="32:67" ht="20.25" customHeight="1">
      <c r="AF846" s="686"/>
      <c r="AG846" s="560"/>
      <c r="AH846" s="560"/>
      <c r="AI846" s="622"/>
      <c r="AJ846" s="560"/>
      <c r="AK846" s="560"/>
      <c r="AL846" s="560"/>
      <c r="AM846" s="623"/>
      <c r="AN846" s="267"/>
      <c r="AO846" s="623"/>
      <c r="AP846" s="560"/>
      <c r="AQ846" s="560"/>
      <c r="AR846" s="560"/>
      <c r="AS846" s="560"/>
      <c r="AT846" s="560"/>
      <c r="AU846" s="560"/>
      <c r="AV846" s="560"/>
      <c r="AW846" s="624"/>
      <c r="AX846" s="560"/>
      <c r="AY846" s="560"/>
      <c r="AZ846" s="560"/>
      <c r="BA846" s="624"/>
      <c r="BB846" s="560"/>
      <c r="BC846" s="560"/>
      <c r="BD846" s="560"/>
      <c r="BE846" s="624"/>
      <c r="BF846" s="560"/>
      <c r="BG846" s="560"/>
      <c r="BH846" s="560"/>
      <c r="BI846" s="560"/>
      <c r="BJ846" s="560"/>
      <c r="BK846" s="560"/>
      <c r="BL846" s="560"/>
      <c r="BM846" s="560"/>
      <c r="BN846" s="560"/>
      <c r="BO846" s="686"/>
    </row>
    <row r="847" spans="32:67" ht="20.25" customHeight="1">
      <c r="AF847" s="686"/>
      <c r="AG847" s="560"/>
      <c r="AH847" s="560"/>
      <c r="AI847" s="622"/>
      <c r="AJ847" s="560"/>
      <c r="AK847" s="560"/>
      <c r="AL847" s="560"/>
      <c r="AM847" s="623"/>
      <c r="AN847" s="267"/>
      <c r="AO847" s="623"/>
      <c r="AP847" s="560"/>
      <c r="AQ847" s="560"/>
      <c r="AR847" s="560"/>
      <c r="AS847" s="560"/>
      <c r="AT847" s="560"/>
      <c r="AU847" s="560"/>
      <c r="AV847" s="560"/>
      <c r="AW847" s="624"/>
      <c r="AX847" s="560"/>
      <c r="AY847" s="560"/>
      <c r="AZ847" s="560"/>
      <c r="BA847" s="624"/>
      <c r="BB847" s="560"/>
      <c r="BC847" s="560"/>
      <c r="BD847" s="560"/>
      <c r="BE847" s="624"/>
      <c r="BF847" s="560"/>
      <c r="BG847" s="560"/>
      <c r="BH847" s="560"/>
      <c r="BI847" s="560"/>
      <c r="BJ847" s="560"/>
      <c r="BK847" s="560"/>
      <c r="BL847" s="560"/>
      <c r="BM847" s="560"/>
      <c r="BN847" s="560"/>
      <c r="BO847" s="686"/>
    </row>
    <row r="848" spans="32:67" ht="20.25" customHeight="1">
      <c r="AF848" s="686"/>
      <c r="AG848" s="560"/>
      <c r="AH848" s="560"/>
      <c r="AI848" s="622"/>
      <c r="AJ848" s="560"/>
      <c r="AK848" s="560"/>
      <c r="AL848" s="560"/>
      <c r="AM848" s="623"/>
      <c r="AN848" s="267"/>
      <c r="AO848" s="623"/>
      <c r="AP848" s="560"/>
      <c r="AQ848" s="560"/>
      <c r="AR848" s="560"/>
      <c r="AS848" s="560"/>
      <c r="AT848" s="560"/>
      <c r="AU848" s="560"/>
      <c r="AV848" s="560"/>
      <c r="AW848" s="624"/>
      <c r="AX848" s="560"/>
      <c r="AY848" s="560"/>
      <c r="AZ848" s="560"/>
      <c r="BA848" s="624"/>
      <c r="BB848" s="560"/>
      <c r="BC848" s="560"/>
      <c r="BD848" s="560"/>
      <c r="BE848" s="624"/>
      <c r="BF848" s="560"/>
      <c r="BG848" s="560"/>
      <c r="BH848" s="560"/>
      <c r="BI848" s="560"/>
      <c r="BJ848" s="560"/>
      <c r="BK848" s="560"/>
      <c r="BL848" s="560"/>
      <c r="BM848" s="560"/>
      <c r="BN848" s="560"/>
      <c r="BO848" s="686"/>
    </row>
    <row r="849" spans="32:67" ht="20.25" customHeight="1">
      <c r="AF849" s="686"/>
      <c r="AG849" s="560"/>
      <c r="AH849" s="560"/>
      <c r="AI849" s="622"/>
      <c r="AJ849" s="560"/>
      <c r="AK849" s="560"/>
      <c r="AL849" s="560"/>
      <c r="AM849" s="623"/>
      <c r="AN849" s="267"/>
      <c r="AO849" s="623"/>
      <c r="AP849" s="560"/>
      <c r="AQ849" s="560"/>
      <c r="AR849" s="560"/>
      <c r="AS849" s="560"/>
      <c r="AT849" s="560"/>
      <c r="AU849" s="560"/>
      <c r="AV849" s="560"/>
      <c r="AW849" s="624"/>
      <c r="AX849" s="560"/>
      <c r="AY849" s="560"/>
      <c r="AZ849" s="560"/>
      <c r="BA849" s="624"/>
      <c r="BB849" s="560"/>
      <c r="BC849" s="560"/>
      <c r="BD849" s="560"/>
      <c r="BE849" s="624"/>
      <c r="BF849" s="560"/>
      <c r="BG849" s="560"/>
      <c r="BH849" s="560"/>
      <c r="BI849" s="560"/>
      <c r="BJ849" s="560"/>
      <c r="BK849" s="560"/>
      <c r="BL849" s="560"/>
      <c r="BM849" s="560"/>
      <c r="BN849" s="560"/>
      <c r="BO849" s="686"/>
    </row>
    <row r="850" spans="32:67" ht="20.25" customHeight="1">
      <c r="AF850" s="686"/>
      <c r="AG850" s="560"/>
      <c r="AH850" s="560"/>
      <c r="AI850" s="622"/>
      <c r="AJ850" s="560"/>
      <c r="AK850" s="560"/>
      <c r="AL850" s="560"/>
      <c r="AM850" s="623"/>
      <c r="AN850" s="267"/>
      <c r="AO850" s="623"/>
      <c r="AP850" s="560"/>
      <c r="AQ850" s="560"/>
      <c r="AR850" s="560"/>
      <c r="AS850" s="560"/>
      <c r="AT850" s="560"/>
      <c r="AU850" s="560"/>
      <c r="AV850" s="560"/>
      <c r="AW850" s="624"/>
      <c r="AX850" s="560"/>
      <c r="AY850" s="560"/>
      <c r="AZ850" s="560"/>
      <c r="BA850" s="624"/>
      <c r="BB850" s="560"/>
      <c r="BC850" s="560"/>
      <c r="BD850" s="560"/>
      <c r="BE850" s="624"/>
      <c r="BF850" s="560"/>
      <c r="BG850" s="560"/>
      <c r="BH850" s="560"/>
      <c r="BI850" s="560"/>
      <c r="BJ850" s="560"/>
      <c r="BK850" s="560"/>
      <c r="BL850" s="560"/>
      <c r="BM850" s="560"/>
      <c r="BN850" s="560"/>
      <c r="BO850" s="686"/>
    </row>
    <row r="851" spans="32:67" ht="20.25" customHeight="1">
      <c r="AF851" s="686"/>
      <c r="AG851" s="560"/>
      <c r="AH851" s="560"/>
      <c r="AI851" s="622"/>
      <c r="AJ851" s="560"/>
      <c r="AK851" s="560"/>
      <c r="AL851" s="560"/>
      <c r="AM851" s="623"/>
      <c r="AN851" s="267"/>
      <c r="AO851" s="623"/>
      <c r="AP851" s="560"/>
      <c r="AQ851" s="560"/>
      <c r="AR851" s="560"/>
      <c r="AS851" s="560"/>
      <c r="AT851" s="560"/>
      <c r="AU851" s="560"/>
      <c r="AV851" s="560"/>
      <c r="AW851" s="624"/>
      <c r="AX851" s="560"/>
      <c r="AY851" s="560"/>
      <c r="AZ851" s="560"/>
      <c r="BA851" s="624"/>
      <c r="BB851" s="560"/>
      <c r="BC851" s="560"/>
      <c r="BD851" s="560"/>
      <c r="BE851" s="624"/>
      <c r="BF851" s="560"/>
      <c r="BG851" s="560"/>
      <c r="BH851" s="560"/>
      <c r="BI851" s="560"/>
      <c r="BJ851" s="560"/>
      <c r="BK851" s="560"/>
      <c r="BL851" s="560"/>
      <c r="BM851" s="560"/>
      <c r="BN851" s="560"/>
      <c r="BO851" s="686"/>
    </row>
    <row r="852" spans="32:67" ht="20.25" customHeight="1">
      <c r="AF852" s="686"/>
      <c r="AG852" s="560"/>
      <c r="AH852" s="560"/>
      <c r="AI852" s="622"/>
      <c r="AJ852" s="560"/>
      <c r="AK852" s="560"/>
      <c r="AL852" s="560"/>
      <c r="AM852" s="623"/>
      <c r="AN852" s="267"/>
      <c r="AO852" s="623"/>
      <c r="AP852" s="560"/>
      <c r="AQ852" s="560"/>
      <c r="AR852" s="560"/>
      <c r="AS852" s="560"/>
      <c r="AT852" s="560"/>
      <c r="AU852" s="560"/>
      <c r="AV852" s="560"/>
      <c r="AW852" s="624"/>
      <c r="AX852" s="560"/>
      <c r="AY852" s="560"/>
      <c r="AZ852" s="560"/>
      <c r="BA852" s="624"/>
      <c r="BB852" s="560"/>
      <c r="BC852" s="560"/>
      <c r="BD852" s="560"/>
      <c r="BE852" s="624"/>
      <c r="BF852" s="560"/>
      <c r="BG852" s="560"/>
      <c r="BH852" s="560"/>
      <c r="BI852" s="560"/>
      <c r="BJ852" s="560"/>
      <c r="BK852" s="560"/>
      <c r="BL852" s="560"/>
      <c r="BM852" s="560"/>
      <c r="BN852" s="560"/>
      <c r="BO852" s="686"/>
    </row>
    <row r="853" spans="32:67" ht="20.25" customHeight="1">
      <c r="AF853" s="686"/>
      <c r="AG853" s="560"/>
      <c r="AH853" s="560"/>
      <c r="AI853" s="622"/>
      <c r="AJ853" s="560"/>
      <c r="AK853" s="560"/>
      <c r="AL853" s="560"/>
      <c r="AM853" s="623"/>
      <c r="AN853" s="267"/>
      <c r="AO853" s="623"/>
      <c r="AP853" s="560"/>
      <c r="AQ853" s="560"/>
      <c r="AR853" s="560"/>
      <c r="AS853" s="560"/>
      <c r="AT853" s="560"/>
      <c r="AU853" s="560"/>
      <c r="AV853" s="560"/>
      <c r="AW853" s="624"/>
      <c r="AX853" s="560"/>
      <c r="AY853" s="560"/>
      <c r="AZ853" s="560"/>
      <c r="BA853" s="624"/>
      <c r="BB853" s="560"/>
      <c r="BC853" s="560"/>
      <c r="BD853" s="560"/>
      <c r="BE853" s="624"/>
      <c r="BF853" s="560"/>
      <c r="BG853" s="560"/>
      <c r="BH853" s="560"/>
      <c r="BI853" s="560"/>
      <c r="BJ853" s="560"/>
      <c r="BK853" s="560"/>
      <c r="BL853" s="560"/>
      <c r="BM853" s="560"/>
      <c r="BN853" s="560"/>
      <c r="BO853" s="686"/>
    </row>
    <row r="854" spans="32:67" ht="20.25" customHeight="1">
      <c r="AF854" s="686"/>
      <c r="AG854" s="560"/>
      <c r="AH854" s="560"/>
      <c r="AI854" s="622"/>
      <c r="AJ854" s="560"/>
      <c r="AK854" s="560"/>
      <c r="AL854" s="560"/>
      <c r="AM854" s="623"/>
      <c r="AN854" s="267"/>
      <c r="AO854" s="623"/>
      <c r="AP854" s="560"/>
      <c r="AQ854" s="560"/>
      <c r="AR854" s="560"/>
      <c r="AS854" s="560"/>
      <c r="AT854" s="560"/>
      <c r="AU854" s="560"/>
      <c r="AV854" s="560"/>
      <c r="AW854" s="624"/>
      <c r="AX854" s="560"/>
      <c r="AY854" s="560"/>
      <c r="AZ854" s="560"/>
      <c r="BA854" s="624"/>
      <c r="BB854" s="560"/>
      <c r="BC854" s="560"/>
      <c r="BD854" s="560"/>
      <c r="BE854" s="624"/>
      <c r="BF854" s="560"/>
      <c r="BG854" s="560"/>
      <c r="BH854" s="560"/>
      <c r="BI854" s="560"/>
      <c r="BJ854" s="560"/>
      <c r="BK854" s="560"/>
      <c r="BL854" s="560"/>
      <c r="BM854" s="560"/>
      <c r="BN854" s="560"/>
      <c r="BO854" s="686"/>
    </row>
    <row r="855" spans="32:67" ht="20.25" customHeight="1">
      <c r="AF855" s="686"/>
      <c r="AG855" s="560"/>
      <c r="AH855" s="560"/>
      <c r="AI855" s="622"/>
      <c r="AJ855" s="560"/>
      <c r="AK855" s="560"/>
      <c r="AL855" s="560"/>
      <c r="AM855" s="623"/>
      <c r="AN855" s="267"/>
      <c r="AO855" s="623"/>
      <c r="AP855" s="560"/>
      <c r="AQ855" s="560"/>
      <c r="AR855" s="560"/>
      <c r="AS855" s="560"/>
      <c r="AT855" s="560"/>
      <c r="AU855" s="560"/>
      <c r="AV855" s="560"/>
      <c r="AW855" s="624"/>
      <c r="AX855" s="560"/>
      <c r="AY855" s="560"/>
      <c r="AZ855" s="560"/>
      <c r="BA855" s="624"/>
      <c r="BB855" s="560"/>
      <c r="BC855" s="560"/>
      <c r="BD855" s="560"/>
      <c r="BE855" s="624"/>
      <c r="BF855" s="560"/>
      <c r="BG855" s="560"/>
      <c r="BH855" s="560"/>
      <c r="BI855" s="560"/>
      <c r="BJ855" s="560"/>
      <c r="BK855" s="560"/>
      <c r="BL855" s="560"/>
      <c r="BM855" s="560"/>
      <c r="BN855" s="560"/>
      <c r="BO855" s="686"/>
    </row>
    <row r="856" spans="32:67" ht="20.25" customHeight="1">
      <c r="AF856" s="686"/>
      <c r="AG856" s="560"/>
      <c r="AH856" s="560"/>
      <c r="AI856" s="622"/>
      <c r="AJ856" s="560"/>
      <c r="AK856" s="560"/>
      <c r="AL856" s="560"/>
      <c r="AM856" s="623"/>
      <c r="AN856" s="267"/>
      <c r="AO856" s="623"/>
      <c r="AP856" s="560"/>
      <c r="AQ856" s="560"/>
      <c r="AR856" s="560"/>
      <c r="AS856" s="560"/>
      <c r="AT856" s="560"/>
      <c r="AU856" s="560"/>
      <c r="AV856" s="560"/>
      <c r="AW856" s="624"/>
      <c r="AX856" s="560"/>
      <c r="AY856" s="560"/>
      <c r="AZ856" s="560"/>
      <c r="BA856" s="624"/>
      <c r="BB856" s="560"/>
      <c r="BC856" s="560"/>
      <c r="BD856" s="560"/>
      <c r="BE856" s="624"/>
      <c r="BF856" s="560"/>
      <c r="BG856" s="560"/>
      <c r="BH856" s="560"/>
      <c r="BI856" s="560"/>
      <c r="BJ856" s="560"/>
      <c r="BK856" s="560"/>
      <c r="BL856" s="560"/>
      <c r="BM856" s="560"/>
      <c r="BN856" s="560"/>
      <c r="BO856" s="686"/>
    </row>
    <row r="857" spans="32:67" ht="20.25" customHeight="1">
      <c r="AF857" s="686"/>
      <c r="AG857" s="560"/>
      <c r="AH857" s="560"/>
      <c r="AI857" s="622"/>
      <c r="AJ857" s="560"/>
      <c r="AK857" s="560"/>
      <c r="AL857" s="560"/>
      <c r="AM857" s="623"/>
      <c r="AN857" s="267"/>
      <c r="AO857" s="623"/>
      <c r="AP857" s="560"/>
      <c r="AQ857" s="560"/>
      <c r="AR857" s="560"/>
      <c r="AS857" s="560"/>
      <c r="AT857" s="560"/>
      <c r="AU857" s="560"/>
      <c r="AV857" s="560"/>
      <c r="AW857" s="624"/>
      <c r="AX857" s="560"/>
      <c r="AY857" s="560"/>
      <c r="AZ857" s="560"/>
      <c r="BA857" s="624"/>
      <c r="BB857" s="560"/>
      <c r="BC857" s="560"/>
      <c r="BD857" s="560"/>
      <c r="BE857" s="624"/>
      <c r="BF857" s="560"/>
      <c r="BG857" s="560"/>
      <c r="BH857" s="560"/>
      <c r="BI857" s="560"/>
      <c r="BJ857" s="560"/>
      <c r="BK857" s="560"/>
      <c r="BL857" s="560"/>
      <c r="BM857" s="560"/>
      <c r="BN857" s="560"/>
      <c r="BO857" s="686"/>
    </row>
    <row r="858" spans="32:67" ht="20.25" customHeight="1">
      <c r="AF858" s="686"/>
      <c r="AG858" s="560"/>
      <c r="AH858" s="560"/>
      <c r="AI858" s="622"/>
      <c r="AJ858" s="560"/>
      <c r="AK858" s="560"/>
      <c r="AL858" s="560"/>
      <c r="AM858" s="623"/>
      <c r="AN858" s="267"/>
      <c r="AO858" s="623"/>
      <c r="AP858" s="560"/>
      <c r="AQ858" s="560"/>
      <c r="AR858" s="560"/>
      <c r="AS858" s="560"/>
      <c r="AT858" s="560"/>
      <c r="AU858" s="560"/>
      <c r="AV858" s="560"/>
      <c r="AW858" s="624"/>
      <c r="AX858" s="560"/>
      <c r="AY858" s="560"/>
      <c r="AZ858" s="560"/>
      <c r="BA858" s="624"/>
      <c r="BB858" s="560"/>
      <c r="BC858" s="560"/>
      <c r="BD858" s="560"/>
      <c r="BE858" s="624"/>
      <c r="BF858" s="560"/>
      <c r="BG858" s="560"/>
      <c r="BH858" s="560"/>
      <c r="BI858" s="560"/>
      <c r="BJ858" s="560"/>
      <c r="BK858" s="560"/>
      <c r="BL858" s="560"/>
      <c r="BM858" s="560"/>
      <c r="BN858" s="560"/>
      <c r="BO858" s="686"/>
    </row>
    <row r="859" spans="32:67" ht="20.25" customHeight="1">
      <c r="AF859" s="686"/>
      <c r="AG859" s="560"/>
      <c r="AH859" s="560"/>
      <c r="AI859" s="622"/>
      <c r="AJ859" s="560"/>
      <c r="AK859" s="560"/>
      <c r="AL859" s="560"/>
      <c r="AM859" s="623"/>
      <c r="AN859" s="267"/>
      <c r="AO859" s="623"/>
      <c r="AP859" s="560"/>
      <c r="AQ859" s="560"/>
      <c r="AR859" s="560"/>
      <c r="AS859" s="560"/>
      <c r="AT859" s="560"/>
      <c r="AU859" s="560"/>
      <c r="AV859" s="560"/>
      <c r="AW859" s="624"/>
      <c r="AX859" s="560"/>
      <c r="AY859" s="560"/>
      <c r="AZ859" s="560"/>
      <c r="BA859" s="624"/>
      <c r="BB859" s="560"/>
      <c r="BC859" s="560"/>
      <c r="BD859" s="560"/>
      <c r="BE859" s="624"/>
      <c r="BF859" s="560"/>
      <c r="BG859" s="560"/>
      <c r="BH859" s="560"/>
      <c r="BI859" s="560"/>
      <c r="BJ859" s="560"/>
      <c r="BK859" s="560"/>
      <c r="BL859" s="560"/>
      <c r="BM859" s="560"/>
      <c r="BN859" s="560"/>
      <c r="BO859" s="686"/>
    </row>
    <row r="860" spans="32:67" ht="20.25" customHeight="1">
      <c r="AF860" s="686"/>
      <c r="AG860" s="560"/>
      <c r="AH860" s="560"/>
      <c r="AI860" s="622"/>
      <c r="AJ860" s="560"/>
      <c r="AK860" s="560"/>
      <c r="AL860" s="560"/>
      <c r="AM860" s="623"/>
      <c r="AN860" s="267"/>
      <c r="AO860" s="623"/>
      <c r="AP860" s="560"/>
      <c r="AQ860" s="560"/>
      <c r="AR860" s="560"/>
      <c r="AS860" s="560"/>
      <c r="AT860" s="560"/>
      <c r="AU860" s="560"/>
      <c r="AV860" s="560"/>
      <c r="AW860" s="624"/>
      <c r="AX860" s="560"/>
      <c r="AY860" s="560"/>
      <c r="AZ860" s="560"/>
      <c r="BA860" s="624"/>
      <c r="BB860" s="560"/>
      <c r="BC860" s="560"/>
      <c r="BD860" s="560"/>
      <c r="BE860" s="624"/>
      <c r="BF860" s="560"/>
      <c r="BG860" s="560"/>
      <c r="BH860" s="560"/>
      <c r="BI860" s="560"/>
      <c r="BJ860" s="560"/>
      <c r="BK860" s="560"/>
      <c r="BL860" s="560"/>
      <c r="BM860" s="560"/>
      <c r="BN860" s="560"/>
      <c r="BO860" s="686"/>
    </row>
    <row r="861" spans="32:67" ht="20.25" customHeight="1">
      <c r="AF861" s="686"/>
      <c r="AG861" s="560"/>
      <c r="AH861" s="560"/>
      <c r="AI861" s="622"/>
      <c r="AJ861" s="560"/>
      <c r="AK861" s="560"/>
      <c r="AL861" s="560"/>
      <c r="AM861" s="623"/>
      <c r="AN861" s="267"/>
      <c r="AO861" s="623"/>
      <c r="AP861" s="560"/>
      <c r="AQ861" s="560"/>
      <c r="AR861" s="560"/>
      <c r="AS861" s="560"/>
      <c r="AT861" s="560"/>
      <c r="AU861" s="560"/>
      <c r="AV861" s="560"/>
      <c r="AW861" s="624"/>
      <c r="AX861" s="560"/>
      <c r="AY861" s="560"/>
      <c r="AZ861" s="560"/>
      <c r="BA861" s="624"/>
      <c r="BB861" s="560"/>
      <c r="BC861" s="560"/>
      <c r="BD861" s="560"/>
      <c r="BE861" s="624"/>
      <c r="BF861" s="560"/>
      <c r="BG861" s="560"/>
      <c r="BH861" s="560"/>
      <c r="BI861" s="560"/>
      <c r="BJ861" s="560"/>
      <c r="BK861" s="560"/>
      <c r="BL861" s="560"/>
      <c r="BM861" s="560"/>
      <c r="BN861" s="560"/>
      <c r="BO861" s="686"/>
    </row>
    <row r="862" spans="32:67" ht="20.25" customHeight="1">
      <c r="AF862" s="686"/>
      <c r="AG862" s="560"/>
      <c r="AH862" s="560"/>
      <c r="AI862" s="622"/>
      <c r="AJ862" s="560"/>
      <c r="AK862" s="560"/>
      <c r="AL862" s="560"/>
      <c r="AM862" s="623"/>
      <c r="AN862" s="267"/>
      <c r="AO862" s="623"/>
      <c r="AP862" s="560"/>
      <c r="AQ862" s="560"/>
      <c r="AR862" s="560"/>
      <c r="AS862" s="560"/>
      <c r="AT862" s="560"/>
      <c r="AU862" s="560"/>
      <c r="AV862" s="560"/>
      <c r="AW862" s="624"/>
      <c r="AX862" s="560"/>
      <c r="AY862" s="560"/>
      <c r="AZ862" s="560"/>
      <c r="BA862" s="624"/>
      <c r="BB862" s="560"/>
      <c r="BC862" s="560"/>
      <c r="BD862" s="560"/>
      <c r="BE862" s="624"/>
      <c r="BF862" s="560"/>
      <c r="BG862" s="560"/>
      <c r="BH862" s="560"/>
      <c r="BI862" s="560"/>
      <c r="BJ862" s="560"/>
      <c r="BK862" s="560"/>
      <c r="BL862" s="560"/>
      <c r="BM862" s="560"/>
      <c r="BN862" s="560"/>
      <c r="BO862" s="686"/>
    </row>
    <row r="863" spans="32:67" ht="20.25" customHeight="1">
      <c r="AF863" s="686"/>
      <c r="AG863" s="560"/>
      <c r="AH863" s="560"/>
      <c r="AI863" s="622"/>
      <c r="AJ863" s="560"/>
      <c r="AK863" s="560"/>
      <c r="AL863" s="560"/>
      <c r="AM863" s="623"/>
      <c r="AN863" s="267"/>
      <c r="AO863" s="623"/>
      <c r="AP863" s="560"/>
      <c r="AQ863" s="560"/>
      <c r="AR863" s="560"/>
      <c r="AS863" s="560"/>
      <c r="AT863" s="560"/>
      <c r="AU863" s="560"/>
      <c r="AV863" s="560"/>
      <c r="AW863" s="624"/>
      <c r="AX863" s="560"/>
      <c r="AY863" s="560"/>
      <c r="AZ863" s="560"/>
      <c r="BA863" s="624"/>
      <c r="BB863" s="560"/>
      <c r="BC863" s="560"/>
      <c r="BD863" s="560"/>
      <c r="BE863" s="624"/>
      <c r="BF863" s="560"/>
      <c r="BG863" s="560"/>
      <c r="BH863" s="560"/>
      <c r="BI863" s="560"/>
      <c r="BJ863" s="560"/>
      <c r="BK863" s="560"/>
      <c r="BL863" s="560"/>
      <c r="BM863" s="560"/>
      <c r="BN863" s="560"/>
      <c r="BO863" s="686"/>
    </row>
    <row r="864" spans="32:67" ht="20.25" customHeight="1">
      <c r="AF864" s="686"/>
      <c r="AG864" s="560"/>
      <c r="AH864" s="560"/>
      <c r="AI864" s="622"/>
      <c r="AJ864" s="560"/>
      <c r="AK864" s="560"/>
      <c r="AL864" s="560"/>
      <c r="AM864" s="623"/>
      <c r="AN864" s="267"/>
      <c r="AO864" s="623"/>
      <c r="AP864" s="560"/>
      <c r="AQ864" s="560"/>
      <c r="AR864" s="560"/>
      <c r="AS864" s="560"/>
      <c r="AT864" s="560"/>
      <c r="AU864" s="560"/>
      <c r="AV864" s="560"/>
      <c r="AW864" s="624"/>
      <c r="AX864" s="560"/>
      <c r="AY864" s="560"/>
      <c r="AZ864" s="560"/>
      <c r="BA864" s="624"/>
      <c r="BB864" s="560"/>
      <c r="BC864" s="560"/>
      <c r="BD864" s="560"/>
      <c r="BE864" s="624"/>
      <c r="BF864" s="560"/>
      <c r="BG864" s="560"/>
      <c r="BH864" s="560"/>
      <c r="BI864" s="560"/>
      <c r="BJ864" s="560"/>
      <c r="BK864" s="560"/>
      <c r="BL864" s="560"/>
      <c r="BM864" s="560"/>
      <c r="BN864" s="560"/>
      <c r="BO864" s="686"/>
    </row>
    <row r="865" spans="32:67" ht="20.25" customHeight="1">
      <c r="AF865" s="686"/>
      <c r="AG865" s="560"/>
      <c r="AH865" s="560"/>
      <c r="AI865" s="622"/>
      <c r="AJ865" s="560"/>
      <c r="AK865" s="560"/>
      <c r="AL865" s="560"/>
      <c r="AM865" s="623"/>
      <c r="AN865" s="267"/>
      <c r="AO865" s="623"/>
      <c r="AP865" s="560"/>
      <c r="AQ865" s="560"/>
      <c r="AR865" s="560"/>
      <c r="AS865" s="560"/>
      <c r="AT865" s="560"/>
      <c r="AU865" s="560"/>
      <c r="AV865" s="560"/>
      <c r="AW865" s="624"/>
      <c r="AX865" s="560"/>
      <c r="AY865" s="560"/>
      <c r="AZ865" s="560"/>
      <c r="BA865" s="624"/>
      <c r="BB865" s="560"/>
      <c r="BC865" s="560"/>
      <c r="BD865" s="560"/>
      <c r="BE865" s="624"/>
      <c r="BF865" s="560"/>
      <c r="BG865" s="560"/>
      <c r="BH865" s="560"/>
      <c r="BI865" s="560"/>
      <c r="BJ865" s="560"/>
      <c r="BK865" s="560"/>
      <c r="BL865" s="560"/>
      <c r="BM865" s="560"/>
      <c r="BN865" s="560"/>
      <c r="BO865" s="686"/>
    </row>
    <row r="866" spans="32:67" ht="20.25" customHeight="1">
      <c r="AF866" s="686"/>
      <c r="AG866" s="560"/>
      <c r="AH866" s="560"/>
      <c r="AI866" s="622"/>
      <c r="AJ866" s="560"/>
      <c r="AK866" s="560"/>
      <c r="AL866" s="560"/>
      <c r="AM866" s="623"/>
      <c r="AN866" s="267"/>
      <c r="AO866" s="623"/>
      <c r="AP866" s="560"/>
      <c r="AQ866" s="560"/>
      <c r="AR866" s="560"/>
      <c r="AS866" s="560"/>
      <c r="AT866" s="560"/>
      <c r="AU866" s="560"/>
      <c r="AV866" s="560"/>
      <c r="AW866" s="624"/>
      <c r="AX866" s="560"/>
      <c r="AY866" s="560"/>
      <c r="AZ866" s="560"/>
      <c r="BA866" s="624"/>
      <c r="BB866" s="560"/>
      <c r="BC866" s="560"/>
      <c r="BD866" s="560"/>
      <c r="BE866" s="624"/>
      <c r="BF866" s="560"/>
      <c r="BG866" s="560"/>
      <c r="BH866" s="560"/>
      <c r="BI866" s="560"/>
      <c r="BJ866" s="560"/>
      <c r="BK866" s="560"/>
      <c r="BL866" s="560"/>
      <c r="BM866" s="560"/>
      <c r="BN866" s="560"/>
      <c r="BO866" s="686"/>
    </row>
    <row r="867" spans="32:67" ht="20.25" customHeight="1">
      <c r="AF867" s="686"/>
      <c r="AG867" s="560"/>
      <c r="AH867" s="560"/>
      <c r="AI867" s="622"/>
      <c r="AJ867" s="560"/>
      <c r="AK867" s="560"/>
      <c r="AL867" s="560"/>
      <c r="AM867" s="623"/>
      <c r="AN867" s="267"/>
      <c r="AO867" s="623"/>
      <c r="AP867" s="560"/>
      <c r="AQ867" s="560"/>
      <c r="AR867" s="560"/>
      <c r="AS867" s="560"/>
      <c r="AT867" s="560"/>
      <c r="AU867" s="560"/>
      <c r="AV867" s="560"/>
      <c r="AW867" s="624"/>
      <c r="AX867" s="560"/>
      <c r="AY867" s="560"/>
      <c r="AZ867" s="560"/>
      <c r="BA867" s="624"/>
      <c r="BB867" s="560"/>
      <c r="BC867" s="560"/>
      <c r="BD867" s="560"/>
      <c r="BE867" s="624"/>
      <c r="BF867" s="560"/>
      <c r="BG867" s="560"/>
      <c r="BH867" s="560"/>
      <c r="BI867" s="560"/>
      <c r="BJ867" s="560"/>
      <c r="BK867" s="560"/>
      <c r="BL867" s="560"/>
      <c r="BM867" s="560"/>
      <c r="BN867" s="560"/>
      <c r="BO867" s="686"/>
    </row>
    <row r="868" spans="32:67" ht="20.25" customHeight="1">
      <c r="AF868" s="686"/>
      <c r="AG868" s="560"/>
      <c r="AH868" s="560"/>
      <c r="AI868" s="622"/>
      <c r="AJ868" s="560"/>
      <c r="AK868" s="560"/>
      <c r="AL868" s="560"/>
      <c r="AM868" s="623"/>
      <c r="AN868" s="267"/>
      <c r="AO868" s="623"/>
      <c r="AP868" s="560"/>
      <c r="AQ868" s="560"/>
      <c r="AR868" s="560"/>
      <c r="AS868" s="560"/>
      <c r="AT868" s="560"/>
      <c r="AU868" s="560"/>
      <c r="AV868" s="560"/>
      <c r="AW868" s="624"/>
      <c r="AX868" s="560"/>
      <c r="AY868" s="560"/>
      <c r="AZ868" s="560"/>
      <c r="BA868" s="624"/>
      <c r="BB868" s="560"/>
      <c r="BC868" s="560"/>
      <c r="BD868" s="560"/>
      <c r="BE868" s="624"/>
      <c r="BF868" s="560"/>
      <c r="BG868" s="560"/>
      <c r="BH868" s="560"/>
      <c r="BI868" s="560"/>
      <c r="BJ868" s="560"/>
      <c r="BK868" s="560"/>
      <c r="BL868" s="560"/>
      <c r="BM868" s="560"/>
      <c r="BN868" s="560"/>
      <c r="BO868" s="686"/>
    </row>
    <row r="869" spans="32:67" ht="20.25" customHeight="1">
      <c r="AF869" s="686"/>
      <c r="AG869" s="560"/>
      <c r="AH869" s="560"/>
      <c r="AI869" s="622"/>
      <c r="AJ869" s="560"/>
      <c r="AK869" s="560"/>
      <c r="AL869" s="560"/>
      <c r="AM869" s="623"/>
      <c r="AN869" s="267"/>
      <c r="AO869" s="623"/>
      <c r="AP869" s="560"/>
      <c r="AQ869" s="560"/>
      <c r="AR869" s="560"/>
      <c r="AS869" s="560"/>
      <c r="AT869" s="560"/>
      <c r="AU869" s="560"/>
      <c r="AV869" s="560"/>
      <c r="AW869" s="624"/>
      <c r="AX869" s="560"/>
      <c r="AY869" s="560"/>
      <c r="AZ869" s="560"/>
      <c r="BA869" s="624"/>
      <c r="BB869" s="560"/>
      <c r="BC869" s="560"/>
      <c r="BD869" s="560"/>
      <c r="BE869" s="624"/>
      <c r="BF869" s="560"/>
      <c r="BG869" s="560"/>
      <c r="BH869" s="560"/>
      <c r="BI869" s="560"/>
      <c r="BJ869" s="560"/>
      <c r="BK869" s="560"/>
      <c r="BL869" s="560"/>
      <c r="BM869" s="560"/>
      <c r="BN869" s="560"/>
      <c r="BO869" s="686"/>
    </row>
    <row r="870" spans="32:67" ht="20.25" customHeight="1">
      <c r="AF870" s="686"/>
      <c r="AG870" s="560"/>
      <c r="AH870" s="560"/>
      <c r="AI870" s="622"/>
      <c r="AJ870" s="560"/>
      <c r="AK870" s="560"/>
      <c r="AL870" s="560"/>
      <c r="AM870" s="623"/>
      <c r="AN870" s="267"/>
      <c r="AO870" s="623"/>
      <c r="AP870" s="560"/>
      <c r="AQ870" s="560"/>
      <c r="AR870" s="560"/>
      <c r="AS870" s="560"/>
      <c r="AT870" s="560"/>
      <c r="AU870" s="560"/>
      <c r="AV870" s="560"/>
      <c r="AW870" s="624"/>
      <c r="AX870" s="560"/>
      <c r="AY870" s="560"/>
      <c r="AZ870" s="560"/>
      <c r="BA870" s="624"/>
      <c r="BB870" s="560"/>
      <c r="BC870" s="560"/>
      <c r="BD870" s="560"/>
      <c r="BE870" s="624"/>
      <c r="BF870" s="560"/>
      <c r="BG870" s="560"/>
      <c r="BH870" s="560"/>
      <c r="BI870" s="560"/>
      <c r="BJ870" s="560"/>
      <c r="BK870" s="560"/>
      <c r="BL870" s="560"/>
      <c r="BM870" s="560"/>
      <c r="BN870" s="560"/>
      <c r="BO870" s="686"/>
    </row>
    <row r="871" spans="32:67" ht="20.25" customHeight="1">
      <c r="AF871" s="686"/>
      <c r="AG871" s="560"/>
      <c r="AH871" s="560"/>
      <c r="AI871" s="622"/>
      <c r="AJ871" s="560"/>
      <c r="AK871" s="560"/>
      <c r="AL871" s="560"/>
      <c r="AM871" s="623"/>
      <c r="AN871" s="267"/>
      <c r="AO871" s="623"/>
      <c r="AP871" s="560"/>
      <c r="AQ871" s="560"/>
      <c r="AR871" s="560"/>
      <c r="AS871" s="560"/>
      <c r="AT871" s="560"/>
      <c r="AU871" s="560"/>
      <c r="AV871" s="560"/>
      <c r="AW871" s="624"/>
      <c r="AX871" s="560"/>
      <c r="AY871" s="560"/>
      <c r="AZ871" s="560"/>
      <c r="BA871" s="624"/>
      <c r="BB871" s="560"/>
      <c r="BC871" s="560"/>
      <c r="BD871" s="560"/>
      <c r="BE871" s="624"/>
      <c r="BF871" s="560"/>
      <c r="BG871" s="560"/>
      <c r="BH871" s="560"/>
      <c r="BI871" s="560"/>
      <c r="BJ871" s="560"/>
      <c r="BK871" s="560"/>
      <c r="BL871" s="560"/>
      <c r="BM871" s="560"/>
      <c r="BN871" s="560"/>
      <c r="BO871" s="686"/>
    </row>
    <row r="872" spans="32:67" ht="20.25" customHeight="1">
      <c r="AF872" s="686"/>
      <c r="AG872" s="560"/>
      <c r="AH872" s="560"/>
      <c r="AI872" s="622"/>
      <c r="AJ872" s="560"/>
      <c r="AK872" s="560"/>
      <c r="AL872" s="560"/>
      <c r="AM872" s="623"/>
      <c r="AN872" s="267"/>
      <c r="AO872" s="623"/>
      <c r="AP872" s="560"/>
      <c r="AQ872" s="560"/>
      <c r="AR872" s="560"/>
      <c r="AS872" s="560"/>
      <c r="AT872" s="560"/>
      <c r="AU872" s="560"/>
      <c r="AV872" s="560"/>
      <c r="AW872" s="624"/>
      <c r="AX872" s="560"/>
      <c r="AY872" s="560"/>
      <c r="AZ872" s="560"/>
      <c r="BA872" s="624"/>
      <c r="BB872" s="560"/>
      <c r="BC872" s="560"/>
      <c r="BD872" s="560"/>
      <c r="BE872" s="624"/>
      <c r="BF872" s="560"/>
      <c r="BG872" s="560"/>
      <c r="BH872" s="560"/>
      <c r="BI872" s="560"/>
      <c r="BJ872" s="560"/>
      <c r="BK872" s="560"/>
      <c r="BL872" s="560"/>
      <c r="BM872" s="560"/>
      <c r="BN872" s="560"/>
      <c r="BO872" s="686"/>
    </row>
    <row r="873" spans="32:67" ht="20.25" customHeight="1">
      <c r="AF873" s="686"/>
      <c r="AG873" s="560"/>
      <c r="AH873" s="560"/>
      <c r="AI873" s="622"/>
      <c r="AJ873" s="560"/>
      <c r="AK873" s="560"/>
      <c r="AL873" s="560"/>
      <c r="AM873" s="623"/>
      <c r="AN873" s="267"/>
      <c r="AO873" s="623"/>
      <c r="AP873" s="560"/>
      <c r="AQ873" s="560"/>
      <c r="AR873" s="560"/>
      <c r="AS873" s="560"/>
      <c r="AT873" s="560"/>
      <c r="AU873" s="560"/>
      <c r="AV873" s="560"/>
      <c r="AW873" s="624"/>
      <c r="AX873" s="560"/>
      <c r="AY873" s="560"/>
      <c r="AZ873" s="560"/>
      <c r="BA873" s="624"/>
      <c r="BB873" s="560"/>
      <c r="BC873" s="560"/>
      <c r="BD873" s="560"/>
      <c r="BE873" s="624"/>
      <c r="BF873" s="560"/>
      <c r="BG873" s="560"/>
      <c r="BH873" s="560"/>
      <c r="BI873" s="560"/>
      <c r="BJ873" s="560"/>
      <c r="BK873" s="560"/>
      <c r="BL873" s="560"/>
      <c r="BM873" s="560"/>
      <c r="BN873" s="560"/>
      <c r="BO873" s="686"/>
    </row>
    <row r="874" spans="32:67" ht="20.25" customHeight="1">
      <c r="AF874" s="686"/>
      <c r="AG874" s="560"/>
      <c r="AH874" s="560"/>
      <c r="AI874" s="622"/>
      <c r="AJ874" s="560"/>
      <c r="AK874" s="560"/>
      <c r="AL874" s="560"/>
      <c r="AM874" s="623"/>
      <c r="AN874" s="267"/>
      <c r="AO874" s="623"/>
      <c r="AP874" s="560"/>
      <c r="AQ874" s="560"/>
      <c r="AR874" s="560"/>
      <c r="AS874" s="560"/>
      <c r="AT874" s="560"/>
      <c r="AU874" s="560"/>
      <c r="AV874" s="560"/>
      <c r="AW874" s="624"/>
      <c r="AX874" s="560"/>
      <c r="AY874" s="560"/>
      <c r="AZ874" s="560"/>
      <c r="BA874" s="624"/>
      <c r="BB874" s="560"/>
      <c r="BC874" s="560"/>
      <c r="BD874" s="560"/>
      <c r="BE874" s="624"/>
      <c r="BF874" s="560"/>
      <c r="BG874" s="560"/>
      <c r="BH874" s="560"/>
      <c r="BI874" s="560"/>
      <c r="BJ874" s="560"/>
      <c r="BK874" s="560"/>
      <c r="BL874" s="560"/>
      <c r="BM874" s="560"/>
      <c r="BN874" s="560"/>
      <c r="BO874" s="686"/>
    </row>
    <row r="875" spans="32:67" ht="20.25" customHeight="1">
      <c r="AF875" s="686"/>
      <c r="AG875" s="560"/>
      <c r="AH875" s="560"/>
      <c r="AI875" s="622"/>
      <c r="AJ875" s="560"/>
      <c r="AK875" s="560"/>
      <c r="AL875" s="560"/>
      <c r="AM875" s="623"/>
      <c r="AN875" s="267"/>
      <c r="AO875" s="623"/>
      <c r="AP875" s="560"/>
      <c r="AQ875" s="560"/>
      <c r="AR875" s="560"/>
      <c r="AS875" s="560"/>
      <c r="AT875" s="560"/>
      <c r="AU875" s="560"/>
      <c r="AV875" s="560"/>
      <c r="AW875" s="624"/>
      <c r="AX875" s="560"/>
      <c r="AY875" s="560"/>
      <c r="AZ875" s="560"/>
      <c r="BA875" s="624"/>
      <c r="BB875" s="560"/>
      <c r="BC875" s="560"/>
      <c r="BD875" s="560"/>
      <c r="BE875" s="624"/>
      <c r="BF875" s="560"/>
      <c r="BG875" s="560"/>
      <c r="BH875" s="560"/>
      <c r="BI875" s="560"/>
      <c r="BJ875" s="560"/>
      <c r="BK875" s="560"/>
      <c r="BL875" s="560"/>
      <c r="BM875" s="560"/>
      <c r="BN875" s="560"/>
      <c r="BO875" s="686"/>
    </row>
    <row r="876" spans="32:67" ht="20.25" customHeight="1">
      <c r="AF876" s="686"/>
      <c r="AG876" s="560"/>
      <c r="AH876" s="560"/>
      <c r="AI876" s="622"/>
      <c r="AJ876" s="560"/>
      <c r="AK876" s="560"/>
      <c r="AL876" s="560"/>
      <c r="AM876" s="623"/>
      <c r="AN876" s="267"/>
      <c r="AO876" s="623"/>
      <c r="AP876" s="560"/>
      <c r="AQ876" s="560"/>
      <c r="AR876" s="560"/>
      <c r="AS876" s="560"/>
      <c r="AT876" s="560"/>
      <c r="AU876" s="560"/>
      <c r="AV876" s="560"/>
      <c r="AW876" s="624"/>
      <c r="AX876" s="560"/>
      <c r="AY876" s="560"/>
      <c r="AZ876" s="560"/>
      <c r="BA876" s="624"/>
      <c r="BB876" s="560"/>
      <c r="BC876" s="560"/>
      <c r="BD876" s="560"/>
      <c r="BE876" s="624"/>
      <c r="BF876" s="560"/>
      <c r="BG876" s="560"/>
      <c r="BH876" s="560"/>
      <c r="BI876" s="560"/>
      <c r="BJ876" s="560"/>
      <c r="BK876" s="560"/>
      <c r="BL876" s="560"/>
      <c r="BM876" s="560"/>
      <c r="BN876" s="560"/>
      <c r="BO876" s="686"/>
    </row>
    <row r="877" spans="32:67" ht="20.25" customHeight="1">
      <c r="AF877" s="686"/>
      <c r="AG877" s="560"/>
      <c r="AH877" s="560"/>
      <c r="AI877" s="622"/>
      <c r="AJ877" s="560"/>
      <c r="AK877" s="560"/>
      <c r="AL877" s="560"/>
      <c r="AM877" s="623"/>
      <c r="AN877" s="267"/>
      <c r="AO877" s="623"/>
      <c r="AP877" s="560"/>
      <c r="AQ877" s="560"/>
      <c r="AR877" s="560"/>
      <c r="AS877" s="560"/>
      <c r="AT877" s="560"/>
      <c r="AU877" s="560"/>
      <c r="AV877" s="560"/>
      <c r="AW877" s="624"/>
      <c r="AX877" s="560"/>
      <c r="AY877" s="560"/>
      <c r="AZ877" s="560"/>
      <c r="BA877" s="624"/>
      <c r="BB877" s="560"/>
      <c r="BC877" s="560"/>
      <c r="BD877" s="560"/>
      <c r="BE877" s="624"/>
      <c r="BF877" s="560"/>
      <c r="BG877" s="560"/>
      <c r="BH877" s="560"/>
      <c r="BI877" s="560"/>
      <c r="BJ877" s="560"/>
      <c r="BK877" s="560"/>
      <c r="BL877" s="560"/>
      <c r="BM877" s="560"/>
      <c r="BN877" s="560"/>
      <c r="BO877" s="686"/>
    </row>
    <row r="878" spans="32:67" ht="20.25" customHeight="1">
      <c r="AF878" s="686"/>
      <c r="AG878" s="560"/>
      <c r="AH878" s="560"/>
      <c r="AI878" s="622"/>
      <c r="AJ878" s="560"/>
      <c r="AK878" s="560"/>
      <c r="AL878" s="560"/>
      <c r="AM878" s="623"/>
      <c r="AN878" s="267"/>
      <c r="AO878" s="623"/>
      <c r="AP878" s="560"/>
      <c r="AQ878" s="560"/>
      <c r="AR878" s="560"/>
      <c r="AS878" s="560"/>
      <c r="AT878" s="560"/>
      <c r="AU878" s="560"/>
      <c r="AV878" s="560"/>
      <c r="AW878" s="624"/>
      <c r="AX878" s="560"/>
      <c r="AY878" s="560"/>
      <c r="AZ878" s="560"/>
      <c r="BA878" s="624"/>
      <c r="BB878" s="560"/>
      <c r="BC878" s="560"/>
      <c r="BD878" s="560"/>
      <c r="BE878" s="624"/>
      <c r="BF878" s="560"/>
      <c r="BG878" s="560"/>
      <c r="BH878" s="560"/>
      <c r="BI878" s="560"/>
      <c r="BJ878" s="560"/>
      <c r="BK878" s="560"/>
      <c r="BL878" s="560"/>
      <c r="BM878" s="560"/>
      <c r="BN878" s="560"/>
      <c r="BO878" s="686"/>
    </row>
    <row r="879" spans="32:67" ht="20.25" customHeight="1">
      <c r="AF879" s="686"/>
      <c r="AG879" s="560"/>
      <c r="AH879" s="560"/>
      <c r="AI879" s="622"/>
      <c r="AJ879" s="560"/>
      <c r="AK879" s="560"/>
      <c r="AL879" s="560"/>
      <c r="AM879" s="623"/>
      <c r="AN879" s="267"/>
      <c r="AO879" s="623"/>
      <c r="AP879" s="560"/>
      <c r="AQ879" s="560"/>
      <c r="AR879" s="560"/>
      <c r="AS879" s="560"/>
      <c r="AT879" s="560"/>
      <c r="AU879" s="560"/>
      <c r="AV879" s="560"/>
      <c r="AW879" s="624"/>
      <c r="AX879" s="560"/>
      <c r="AY879" s="560"/>
      <c r="AZ879" s="560"/>
      <c r="BA879" s="624"/>
      <c r="BB879" s="560"/>
      <c r="BC879" s="560"/>
      <c r="BD879" s="560"/>
      <c r="BE879" s="624"/>
      <c r="BF879" s="560"/>
      <c r="BG879" s="560"/>
      <c r="BH879" s="560"/>
      <c r="BI879" s="560"/>
      <c r="BJ879" s="560"/>
      <c r="BK879" s="560"/>
      <c r="BL879" s="560"/>
      <c r="BM879" s="560"/>
      <c r="BN879" s="560"/>
      <c r="BO879" s="686"/>
    </row>
    <row r="880" spans="32:67" ht="20.25" customHeight="1">
      <c r="AF880" s="686"/>
      <c r="AG880" s="560"/>
      <c r="AH880" s="560"/>
      <c r="AI880" s="622"/>
      <c r="AJ880" s="560"/>
      <c r="AK880" s="560"/>
      <c r="AL880" s="560"/>
      <c r="AM880" s="623"/>
      <c r="AN880" s="267"/>
      <c r="AO880" s="623"/>
      <c r="AP880" s="560"/>
      <c r="AQ880" s="560"/>
      <c r="AR880" s="560"/>
      <c r="AS880" s="560"/>
      <c r="AT880" s="560"/>
      <c r="AU880" s="560"/>
      <c r="AV880" s="560"/>
      <c r="AW880" s="624"/>
      <c r="AX880" s="560"/>
      <c r="AY880" s="560"/>
      <c r="AZ880" s="560"/>
      <c r="BA880" s="624"/>
      <c r="BB880" s="560"/>
      <c r="BC880" s="560"/>
      <c r="BD880" s="560"/>
      <c r="BE880" s="624"/>
      <c r="BF880" s="560"/>
      <c r="BG880" s="560"/>
      <c r="BH880" s="560"/>
      <c r="BI880" s="560"/>
      <c r="BJ880" s="560"/>
      <c r="BK880" s="560"/>
      <c r="BL880" s="560"/>
      <c r="BM880" s="560"/>
      <c r="BN880" s="560"/>
      <c r="BO880" s="686"/>
    </row>
    <row r="881" spans="32:67" ht="20.25" customHeight="1">
      <c r="AF881" s="686"/>
      <c r="AG881" s="560"/>
      <c r="AH881" s="560"/>
      <c r="AI881" s="622"/>
      <c r="AJ881" s="560"/>
      <c r="AK881" s="560"/>
      <c r="AL881" s="560"/>
      <c r="AM881" s="623"/>
      <c r="AN881" s="267"/>
      <c r="AO881" s="623"/>
      <c r="AP881" s="560"/>
      <c r="AQ881" s="560"/>
      <c r="AR881" s="560"/>
      <c r="AS881" s="560"/>
      <c r="AT881" s="560"/>
      <c r="AU881" s="560"/>
      <c r="AV881" s="560"/>
      <c r="AW881" s="624"/>
      <c r="AX881" s="560"/>
      <c r="AY881" s="560"/>
      <c r="AZ881" s="560"/>
      <c r="BA881" s="624"/>
      <c r="BB881" s="560"/>
      <c r="BC881" s="560"/>
      <c r="BD881" s="560"/>
      <c r="BE881" s="624"/>
      <c r="BF881" s="560"/>
      <c r="BG881" s="560"/>
      <c r="BH881" s="560"/>
      <c r="BI881" s="560"/>
      <c r="BJ881" s="560"/>
      <c r="BK881" s="560"/>
      <c r="BL881" s="560"/>
      <c r="BM881" s="560"/>
      <c r="BN881" s="560"/>
      <c r="BO881" s="686"/>
    </row>
    <row r="882" spans="32:67" ht="20.25" customHeight="1">
      <c r="AF882" s="686"/>
      <c r="AG882" s="560"/>
      <c r="AH882" s="560"/>
      <c r="AI882" s="622"/>
      <c r="AJ882" s="560"/>
      <c r="AK882" s="560"/>
      <c r="AL882" s="560"/>
      <c r="AM882" s="623"/>
      <c r="AN882" s="267"/>
      <c r="AO882" s="623"/>
      <c r="AP882" s="560"/>
      <c r="AQ882" s="560"/>
      <c r="AR882" s="560"/>
      <c r="AS882" s="560"/>
      <c r="AT882" s="560"/>
      <c r="AU882" s="560"/>
      <c r="AV882" s="560"/>
      <c r="AW882" s="624"/>
      <c r="AX882" s="560"/>
      <c r="AY882" s="560"/>
      <c r="AZ882" s="560"/>
      <c r="BA882" s="624"/>
      <c r="BB882" s="560"/>
      <c r="BC882" s="560"/>
      <c r="BD882" s="560"/>
      <c r="BE882" s="624"/>
      <c r="BF882" s="560"/>
      <c r="BG882" s="560"/>
      <c r="BH882" s="560"/>
      <c r="BI882" s="560"/>
      <c r="BJ882" s="560"/>
      <c r="BK882" s="560"/>
      <c r="BL882" s="560"/>
      <c r="BM882" s="560"/>
      <c r="BN882" s="560"/>
      <c r="BO882" s="686"/>
    </row>
    <row r="883" spans="32:67" ht="20.25" customHeight="1">
      <c r="AF883" s="686"/>
      <c r="AG883" s="560"/>
      <c r="AH883" s="560"/>
      <c r="AI883" s="622"/>
      <c r="AJ883" s="560"/>
      <c r="AK883" s="560"/>
      <c r="AL883" s="560"/>
      <c r="AM883" s="623"/>
      <c r="AN883" s="267"/>
      <c r="AO883" s="623"/>
      <c r="AP883" s="560"/>
      <c r="AQ883" s="560"/>
      <c r="AR883" s="560"/>
      <c r="AS883" s="560"/>
      <c r="AT883" s="560"/>
      <c r="AU883" s="560"/>
      <c r="AV883" s="560"/>
      <c r="AW883" s="624"/>
      <c r="AX883" s="560"/>
      <c r="AY883" s="560"/>
      <c r="AZ883" s="560"/>
      <c r="BA883" s="624"/>
      <c r="BB883" s="560"/>
      <c r="BC883" s="560"/>
      <c r="BD883" s="560"/>
      <c r="BE883" s="624"/>
      <c r="BF883" s="560"/>
      <c r="BG883" s="560"/>
      <c r="BH883" s="560"/>
      <c r="BI883" s="560"/>
      <c r="BJ883" s="560"/>
      <c r="BK883" s="560"/>
      <c r="BL883" s="560"/>
      <c r="BM883" s="560"/>
      <c r="BN883" s="560"/>
      <c r="BO883" s="686"/>
    </row>
    <row r="884" spans="32:67" ht="20.25" customHeight="1">
      <c r="AF884" s="686"/>
      <c r="AG884" s="560"/>
      <c r="AH884" s="560"/>
      <c r="AI884" s="622"/>
      <c r="AJ884" s="560"/>
      <c r="AK884" s="560"/>
      <c r="AL884" s="560"/>
      <c r="AM884" s="623"/>
      <c r="AN884" s="267"/>
      <c r="AO884" s="623"/>
      <c r="AP884" s="560"/>
      <c r="AQ884" s="560"/>
      <c r="AR884" s="560"/>
      <c r="AS884" s="560"/>
      <c r="AT884" s="560"/>
      <c r="AU884" s="560"/>
      <c r="AV884" s="560"/>
      <c r="AW884" s="624"/>
      <c r="AX884" s="560"/>
      <c r="AY884" s="560"/>
      <c r="AZ884" s="560"/>
      <c r="BA884" s="624"/>
      <c r="BB884" s="560"/>
      <c r="BC884" s="560"/>
      <c r="BD884" s="560"/>
      <c r="BE884" s="624"/>
      <c r="BF884" s="560"/>
      <c r="BG884" s="560"/>
      <c r="BH884" s="560"/>
      <c r="BI884" s="560"/>
      <c r="BJ884" s="560"/>
      <c r="BK884" s="560"/>
      <c r="BL884" s="560"/>
      <c r="BM884" s="560"/>
      <c r="BN884" s="560"/>
      <c r="BO884" s="686"/>
    </row>
    <row r="885" spans="32:67" ht="20.25" customHeight="1">
      <c r="AF885" s="686"/>
      <c r="AG885" s="560"/>
      <c r="AH885" s="560"/>
      <c r="AI885" s="622"/>
      <c r="AJ885" s="560"/>
      <c r="AK885" s="560"/>
      <c r="AL885" s="560"/>
      <c r="AM885" s="623"/>
      <c r="AN885" s="267"/>
      <c r="AO885" s="623"/>
      <c r="AP885" s="560"/>
      <c r="AQ885" s="560"/>
      <c r="AR885" s="560"/>
      <c r="AS885" s="560"/>
      <c r="AT885" s="560"/>
      <c r="AU885" s="560"/>
      <c r="AV885" s="560"/>
      <c r="AW885" s="624"/>
      <c r="AX885" s="560"/>
      <c r="AY885" s="560"/>
      <c r="AZ885" s="560"/>
      <c r="BA885" s="624"/>
      <c r="BB885" s="560"/>
      <c r="BC885" s="560"/>
      <c r="BD885" s="560"/>
      <c r="BE885" s="624"/>
      <c r="BF885" s="560"/>
      <c r="BG885" s="560"/>
      <c r="BH885" s="560"/>
      <c r="BI885" s="560"/>
      <c r="BJ885" s="560"/>
      <c r="BK885" s="560"/>
      <c r="BL885" s="560"/>
      <c r="BM885" s="560"/>
      <c r="BN885" s="560"/>
      <c r="BO885" s="686"/>
    </row>
    <row r="886" spans="32:67" ht="20.25" customHeight="1">
      <c r="AF886" s="686"/>
      <c r="AG886" s="560"/>
      <c r="AH886" s="560"/>
      <c r="AI886" s="622"/>
      <c r="AJ886" s="560"/>
      <c r="AK886" s="560"/>
      <c r="AL886" s="560"/>
      <c r="AM886" s="623"/>
      <c r="AN886" s="267"/>
      <c r="AO886" s="623"/>
      <c r="AP886" s="560"/>
      <c r="AQ886" s="560"/>
      <c r="AR886" s="560"/>
      <c r="AS886" s="560"/>
      <c r="AT886" s="560"/>
      <c r="AU886" s="560"/>
      <c r="AV886" s="560"/>
      <c r="AW886" s="624"/>
      <c r="AX886" s="560"/>
      <c r="AY886" s="560"/>
      <c r="AZ886" s="560"/>
      <c r="BA886" s="624"/>
      <c r="BB886" s="560"/>
      <c r="BC886" s="560"/>
      <c r="BD886" s="560"/>
      <c r="BE886" s="624"/>
      <c r="BF886" s="560"/>
      <c r="BG886" s="560"/>
      <c r="BH886" s="560"/>
      <c r="BI886" s="560"/>
      <c r="BJ886" s="560"/>
      <c r="BK886" s="560"/>
      <c r="BL886" s="560"/>
      <c r="BM886" s="560"/>
      <c r="BN886" s="560"/>
      <c r="BO886" s="686"/>
    </row>
    <row r="887" spans="32:67" ht="20.25" customHeight="1">
      <c r="AF887" s="686"/>
      <c r="AG887" s="560"/>
      <c r="AH887" s="560"/>
      <c r="AI887" s="622"/>
      <c r="AJ887" s="560"/>
      <c r="AK887" s="560"/>
      <c r="AL887" s="560"/>
      <c r="AM887" s="623"/>
      <c r="AN887" s="267"/>
      <c r="AO887" s="623"/>
      <c r="AP887" s="560"/>
      <c r="AQ887" s="560"/>
      <c r="AR887" s="560"/>
      <c r="AS887" s="560"/>
      <c r="AT887" s="560"/>
      <c r="AU887" s="560"/>
      <c r="AV887" s="560"/>
      <c r="AW887" s="624"/>
      <c r="AX887" s="560"/>
      <c r="AY887" s="560"/>
      <c r="AZ887" s="560"/>
      <c r="BA887" s="624"/>
      <c r="BB887" s="560"/>
      <c r="BC887" s="560"/>
      <c r="BD887" s="560"/>
      <c r="BE887" s="624"/>
      <c r="BF887" s="560"/>
      <c r="BG887" s="560"/>
      <c r="BH887" s="560"/>
      <c r="BI887" s="560"/>
      <c r="BJ887" s="560"/>
      <c r="BK887" s="560"/>
      <c r="BL887" s="560"/>
      <c r="BM887" s="560"/>
      <c r="BN887" s="560"/>
      <c r="BO887" s="686"/>
    </row>
    <row r="888" spans="32:67" ht="20.25" customHeight="1">
      <c r="AF888" s="686"/>
      <c r="AG888" s="560"/>
      <c r="AH888" s="560"/>
      <c r="AI888" s="622"/>
      <c r="AJ888" s="560"/>
      <c r="AK888" s="560"/>
      <c r="AL888" s="560"/>
      <c r="AM888" s="623"/>
      <c r="AN888" s="267"/>
      <c r="AO888" s="623"/>
      <c r="AP888" s="560"/>
      <c r="AQ888" s="560"/>
      <c r="AR888" s="560"/>
      <c r="AS888" s="560"/>
      <c r="AT888" s="560"/>
      <c r="AU888" s="560"/>
      <c r="AV888" s="560"/>
      <c r="AW888" s="624"/>
      <c r="AX888" s="560"/>
      <c r="AY888" s="560"/>
      <c r="AZ888" s="560"/>
      <c r="BA888" s="624"/>
      <c r="BB888" s="560"/>
      <c r="BC888" s="560"/>
      <c r="BD888" s="560"/>
      <c r="BE888" s="624"/>
      <c r="BF888" s="560"/>
      <c r="BG888" s="560"/>
      <c r="BH888" s="560"/>
      <c r="BI888" s="560"/>
      <c r="BJ888" s="560"/>
      <c r="BK888" s="560"/>
      <c r="BL888" s="560"/>
      <c r="BM888" s="560"/>
      <c r="BN888" s="560"/>
      <c r="BO888" s="686"/>
    </row>
    <row r="889" spans="32:67" ht="20.25" customHeight="1">
      <c r="AF889" s="686"/>
      <c r="AG889" s="560"/>
      <c r="AH889" s="560"/>
      <c r="AI889" s="622"/>
      <c r="AJ889" s="560"/>
      <c r="AK889" s="560"/>
      <c r="AL889" s="560"/>
      <c r="AM889" s="623"/>
      <c r="AN889" s="267"/>
      <c r="AO889" s="623"/>
      <c r="AP889" s="560"/>
      <c r="AQ889" s="560"/>
      <c r="AR889" s="560"/>
      <c r="AS889" s="560"/>
      <c r="AT889" s="560"/>
      <c r="AU889" s="560"/>
      <c r="AV889" s="560"/>
      <c r="AW889" s="624"/>
      <c r="AX889" s="560"/>
      <c r="AY889" s="560"/>
      <c r="AZ889" s="560"/>
      <c r="BA889" s="624"/>
      <c r="BB889" s="560"/>
      <c r="BC889" s="560"/>
      <c r="BD889" s="560"/>
      <c r="BE889" s="624"/>
      <c r="BF889" s="560"/>
      <c r="BG889" s="560"/>
      <c r="BH889" s="560"/>
      <c r="BI889" s="560"/>
      <c r="BJ889" s="560"/>
      <c r="BK889" s="560"/>
      <c r="BL889" s="560"/>
      <c r="BM889" s="560"/>
      <c r="BN889" s="560"/>
      <c r="BO889" s="686"/>
    </row>
    <row r="890" spans="32:67" ht="20.25" customHeight="1">
      <c r="AF890" s="686"/>
      <c r="AG890" s="560"/>
      <c r="AH890" s="560"/>
      <c r="AI890" s="622"/>
      <c r="AJ890" s="560"/>
      <c r="AK890" s="560"/>
      <c r="AL890" s="560"/>
      <c r="AM890" s="623"/>
      <c r="AN890" s="267"/>
      <c r="AO890" s="623"/>
      <c r="AP890" s="560"/>
      <c r="AQ890" s="560"/>
      <c r="AR890" s="560"/>
      <c r="AS890" s="560"/>
      <c r="AT890" s="560"/>
      <c r="AU890" s="560"/>
      <c r="AV890" s="560"/>
      <c r="AW890" s="624"/>
      <c r="AX890" s="560"/>
      <c r="AY890" s="560"/>
      <c r="AZ890" s="560"/>
      <c r="BA890" s="624"/>
      <c r="BB890" s="560"/>
      <c r="BC890" s="560"/>
      <c r="BD890" s="560"/>
      <c r="BE890" s="624"/>
      <c r="BF890" s="560"/>
      <c r="BG890" s="560"/>
      <c r="BH890" s="560"/>
      <c r="BI890" s="560"/>
      <c r="BJ890" s="560"/>
      <c r="BK890" s="560"/>
      <c r="BL890" s="560"/>
      <c r="BM890" s="560"/>
      <c r="BN890" s="560"/>
      <c r="BO890" s="686"/>
    </row>
    <row r="891" spans="32:67" ht="20.25" customHeight="1">
      <c r="AF891" s="686"/>
      <c r="AG891" s="560"/>
      <c r="AH891" s="560"/>
      <c r="AI891" s="622"/>
      <c r="AJ891" s="560"/>
      <c r="AK891" s="560"/>
      <c r="AL891" s="560"/>
      <c r="AM891" s="623"/>
      <c r="AN891" s="267"/>
      <c r="AO891" s="623"/>
      <c r="AP891" s="560"/>
      <c r="AQ891" s="560"/>
      <c r="AR891" s="560"/>
      <c r="AS891" s="560"/>
      <c r="AT891" s="560"/>
      <c r="AU891" s="560"/>
      <c r="AV891" s="560"/>
      <c r="AW891" s="624"/>
      <c r="AX891" s="560"/>
      <c r="AY891" s="560"/>
      <c r="AZ891" s="560"/>
      <c r="BA891" s="624"/>
      <c r="BB891" s="560"/>
      <c r="BC891" s="560"/>
      <c r="BD891" s="560"/>
      <c r="BE891" s="624"/>
      <c r="BF891" s="560"/>
      <c r="BG891" s="560"/>
      <c r="BH891" s="560"/>
      <c r="BI891" s="560"/>
      <c r="BJ891" s="560"/>
      <c r="BK891" s="560"/>
      <c r="BL891" s="560"/>
      <c r="BM891" s="560"/>
      <c r="BN891" s="560"/>
      <c r="BO891" s="686"/>
    </row>
    <row r="892" spans="32:67" ht="20.25" customHeight="1">
      <c r="AF892" s="686"/>
      <c r="AG892" s="560"/>
      <c r="AH892" s="560"/>
      <c r="AI892" s="622"/>
      <c r="AJ892" s="560"/>
      <c r="AK892" s="560"/>
      <c r="AL892" s="560"/>
      <c r="AM892" s="623"/>
      <c r="AN892" s="267"/>
      <c r="AO892" s="623"/>
      <c r="AP892" s="560"/>
      <c r="AQ892" s="560"/>
      <c r="AR892" s="560"/>
      <c r="AS892" s="560"/>
      <c r="AT892" s="560"/>
      <c r="AU892" s="560"/>
      <c r="AV892" s="560"/>
      <c r="AW892" s="624"/>
      <c r="AX892" s="560"/>
      <c r="AY892" s="560"/>
      <c r="AZ892" s="560"/>
      <c r="BA892" s="624"/>
      <c r="BB892" s="560"/>
      <c r="BC892" s="560"/>
      <c r="BD892" s="560"/>
      <c r="BE892" s="624"/>
      <c r="BF892" s="560"/>
      <c r="BG892" s="560"/>
      <c r="BH892" s="560"/>
      <c r="BI892" s="560"/>
      <c r="BJ892" s="560"/>
      <c r="BK892" s="560"/>
      <c r="BL892" s="560"/>
      <c r="BM892" s="560"/>
      <c r="BN892" s="560"/>
      <c r="BO892" s="686"/>
    </row>
    <row r="893" spans="32:67" ht="20.25" customHeight="1">
      <c r="AF893" s="686"/>
      <c r="AG893" s="560"/>
      <c r="AH893" s="560"/>
      <c r="AI893" s="622"/>
      <c r="AJ893" s="560"/>
      <c r="AK893" s="560"/>
      <c r="AL893" s="560"/>
      <c r="AM893" s="623"/>
      <c r="AN893" s="267"/>
      <c r="AO893" s="623"/>
      <c r="AP893" s="560"/>
      <c r="AQ893" s="560"/>
      <c r="AR893" s="560"/>
      <c r="AS893" s="560"/>
      <c r="AT893" s="560"/>
      <c r="AU893" s="560"/>
      <c r="AV893" s="560"/>
      <c r="AW893" s="624"/>
      <c r="AX893" s="560"/>
      <c r="AY893" s="560"/>
      <c r="AZ893" s="560"/>
      <c r="BA893" s="624"/>
      <c r="BB893" s="560"/>
      <c r="BC893" s="560"/>
      <c r="BD893" s="560"/>
      <c r="BE893" s="624"/>
      <c r="BF893" s="560"/>
      <c r="BG893" s="560"/>
      <c r="BH893" s="560"/>
      <c r="BI893" s="560"/>
      <c r="BJ893" s="560"/>
      <c r="BK893" s="560"/>
      <c r="BL893" s="560"/>
      <c r="BM893" s="560"/>
      <c r="BN893" s="560"/>
      <c r="BO893" s="686"/>
    </row>
    <row r="894" spans="32:67" ht="20.25" customHeight="1">
      <c r="AF894" s="686"/>
      <c r="AG894" s="560"/>
      <c r="AH894" s="560"/>
      <c r="AI894" s="622"/>
      <c r="AJ894" s="560"/>
      <c r="AK894" s="560"/>
      <c r="AL894" s="560"/>
      <c r="AM894" s="623"/>
      <c r="AN894" s="267"/>
      <c r="AO894" s="623"/>
      <c r="AP894" s="560"/>
      <c r="AQ894" s="560"/>
      <c r="AR894" s="560"/>
      <c r="AS894" s="560"/>
      <c r="AT894" s="560"/>
      <c r="AU894" s="560"/>
      <c r="AV894" s="560"/>
      <c r="AW894" s="624"/>
      <c r="AX894" s="560"/>
      <c r="AY894" s="560"/>
      <c r="AZ894" s="560"/>
      <c r="BA894" s="624"/>
      <c r="BB894" s="560"/>
      <c r="BC894" s="560"/>
      <c r="BD894" s="560"/>
      <c r="BE894" s="624"/>
      <c r="BF894" s="560"/>
      <c r="BG894" s="560"/>
      <c r="BH894" s="560"/>
      <c r="BI894" s="560"/>
      <c r="BJ894" s="560"/>
      <c r="BK894" s="560"/>
      <c r="BL894" s="560"/>
      <c r="BM894" s="560"/>
      <c r="BN894" s="560"/>
      <c r="BO894" s="686"/>
    </row>
    <row r="895" spans="32:67" ht="20.25" customHeight="1">
      <c r="AF895" s="686"/>
      <c r="AG895" s="560"/>
      <c r="AH895" s="560"/>
      <c r="AI895" s="622"/>
      <c r="AJ895" s="560"/>
      <c r="AK895" s="560"/>
      <c r="AL895" s="560"/>
      <c r="AM895" s="623"/>
      <c r="AN895" s="267"/>
      <c r="AO895" s="623"/>
      <c r="AP895" s="560"/>
      <c r="AQ895" s="560"/>
      <c r="AR895" s="560"/>
      <c r="AS895" s="560"/>
      <c r="AT895" s="560"/>
      <c r="AU895" s="560"/>
      <c r="AV895" s="560"/>
      <c r="AW895" s="624"/>
      <c r="AX895" s="560"/>
      <c r="AY895" s="560"/>
      <c r="AZ895" s="560"/>
      <c r="BA895" s="624"/>
      <c r="BB895" s="560"/>
      <c r="BC895" s="560"/>
      <c r="BD895" s="560"/>
      <c r="BE895" s="624"/>
      <c r="BF895" s="560"/>
      <c r="BG895" s="560"/>
      <c r="BH895" s="560"/>
      <c r="BI895" s="560"/>
      <c r="BJ895" s="560"/>
      <c r="BK895" s="560"/>
      <c r="BL895" s="560"/>
      <c r="BM895" s="560"/>
      <c r="BN895" s="560"/>
      <c r="BO895" s="686"/>
    </row>
    <row r="896" spans="32:67" ht="20.25" customHeight="1">
      <c r="AF896" s="686"/>
      <c r="AG896" s="560"/>
      <c r="AH896" s="560"/>
      <c r="AI896" s="622"/>
      <c r="AJ896" s="560"/>
      <c r="AK896" s="560"/>
      <c r="AL896" s="560"/>
      <c r="AM896" s="623"/>
      <c r="AN896" s="267"/>
      <c r="AO896" s="623"/>
      <c r="AP896" s="560"/>
      <c r="AQ896" s="560"/>
      <c r="AR896" s="560"/>
      <c r="AS896" s="560"/>
      <c r="AT896" s="560"/>
      <c r="AU896" s="560"/>
      <c r="AV896" s="560"/>
      <c r="AW896" s="624"/>
      <c r="AX896" s="560"/>
      <c r="AY896" s="560"/>
      <c r="AZ896" s="560"/>
      <c r="BA896" s="624"/>
      <c r="BB896" s="560"/>
      <c r="BC896" s="560"/>
      <c r="BD896" s="560"/>
      <c r="BE896" s="624"/>
      <c r="BF896" s="560"/>
      <c r="BG896" s="560"/>
      <c r="BH896" s="560"/>
      <c r="BI896" s="560"/>
      <c r="BJ896" s="560"/>
      <c r="BK896" s="560"/>
      <c r="BL896" s="560"/>
      <c r="BM896" s="560"/>
      <c r="BN896" s="560"/>
      <c r="BO896" s="686"/>
    </row>
    <row r="897" spans="32:67" ht="20.25" customHeight="1">
      <c r="AF897" s="686"/>
      <c r="AG897" s="560"/>
      <c r="AH897" s="560"/>
      <c r="AI897" s="622"/>
      <c r="AJ897" s="560"/>
      <c r="AK897" s="560"/>
      <c r="AL897" s="560"/>
      <c r="AM897" s="623"/>
      <c r="AN897" s="267"/>
      <c r="AO897" s="623"/>
      <c r="AP897" s="560"/>
      <c r="AQ897" s="560"/>
      <c r="AR897" s="560"/>
      <c r="AS897" s="560"/>
      <c r="AT897" s="560"/>
      <c r="AU897" s="560"/>
      <c r="AV897" s="560"/>
      <c r="AW897" s="624"/>
      <c r="AX897" s="560"/>
      <c r="AY897" s="560"/>
      <c r="AZ897" s="560"/>
      <c r="BA897" s="624"/>
      <c r="BB897" s="560"/>
      <c r="BC897" s="560"/>
      <c r="BD897" s="560"/>
      <c r="BE897" s="624"/>
      <c r="BF897" s="560"/>
      <c r="BG897" s="560"/>
      <c r="BH897" s="560"/>
      <c r="BI897" s="560"/>
      <c r="BJ897" s="560"/>
      <c r="BK897" s="560"/>
      <c r="BL897" s="560"/>
      <c r="BM897" s="560"/>
      <c r="BN897" s="560"/>
      <c r="BO897" s="686"/>
    </row>
    <row r="898" spans="32:67" ht="20.25" customHeight="1">
      <c r="AF898" s="686"/>
      <c r="AG898" s="560"/>
      <c r="AH898" s="560"/>
      <c r="AI898" s="622"/>
      <c r="AJ898" s="560"/>
      <c r="AK898" s="560"/>
      <c r="AL898" s="560"/>
      <c r="AM898" s="623"/>
      <c r="AN898" s="267"/>
      <c r="AO898" s="623"/>
      <c r="AP898" s="560"/>
      <c r="AQ898" s="560"/>
      <c r="AR898" s="560"/>
      <c r="AS898" s="560"/>
      <c r="AT898" s="560"/>
      <c r="AU898" s="560"/>
      <c r="AV898" s="560"/>
      <c r="AW898" s="624"/>
      <c r="AX898" s="560"/>
      <c r="AY898" s="560"/>
      <c r="AZ898" s="560"/>
      <c r="BA898" s="624"/>
      <c r="BB898" s="560"/>
      <c r="BC898" s="560"/>
      <c r="BD898" s="560"/>
      <c r="BE898" s="624"/>
      <c r="BF898" s="560"/>
      <c r="BG898" s="560"/>
      <c r="BH898" s="560"/>
      <c r="BI898" s="560"/>
      <c r="BJ898" s="560"/>
      <c r="BK898" s="560"/>
      <c r="BL898" s="560"/>
      <c r="BM898" s="560"/>
      <c r="BN898" s="560"/>
      <c r="BO898" s="686"/>
    </row>
    <row r="899" spans="32:67" ht="20.25" customHeight="1">
      <c r="AF899" s="686"/>
      <c r="AG899" s="560"/>
      <c r="AH899" s="560"/>
      <c r="AI899" s="622"/>
      <c r="AJ899" s="560"/>
      <c r="AK899" s="560"/>
      <c r="AL899" s="560"/>
      <c r="AM899" s="623"/>
      <c r="AN899" s="267"/>
      <c r="AO899" s="623"/>
      <c r="AP899" s="560"/>
      <c r="AQ899" s="560"/>
      <c r="AR899" s="560"/>
      <c r="AS899" s="560"/>
      <c r="AT899" s="560"/>
      <c r="AU899" s="560"/>
      <c r="AV899" s="560"/>
      <c r="AW899" s="624"/>
      <c r="AX899" s="560"/>
      <c r="AY899" s="560"/>
      <c r="AZ899" s="560"/>
      <c r="BA899" s="624"/>
      <c r="BB899" s="560"/>
      <c r="BC899" s="560"/>
      <c r="BD899" s="560"/>
      <c r="BE899" s="624"/>
      <c r="BF899" s="560"/>
      <c r="BG899" s="560"/>
      <c r="BH899" s="560"/>
      <c r="BI899" s="560"/>
      <c r="BJ899" s="560"/>
      <c r="BK899" s="560"/>
      <c r="BL899" s="560"/>
      <c r="BM899" s="560"/>
      <c r="BN899" s="560"/>
      <c r="BO899" s="686"/>
    </row>
    <row r="900" spans="32:67" ht="20.25" customHeight="1">
      <c r="AF900" s="686"/>
      <c r="AG900" s="560"/>
      <c r="AH900" s="560"/>
      <c r="AI900" s="622"/>
      <c r="AJ900" s="560"/>
      <c r="AK900" s="560"/>
      <c r="AL900" s="560"/>
      <c r="AM900" s="623"/>
      <c r="AN900" s="267"/>
      <c r="AO900" s="623"/>
      <c r="AP900" s="560"/>
      <c r="AQ900" s="560"/>
      <c r="AR900" s="560"/>
      <c r="AS900" s="560"/>
      <c r="AT900" s="560"/>
      <c r="AU900" s="560"/>
      <c r="AV900" s="560"/>
      <c r="AW900" s="624"/>
      <c r="AX900" s="560"/>
      <c r="AY900" s="560"/>
      <c r="AZ900" s="560"/>
      <c r="BA900" s="624"/>
      <c r="BB900" s="560"/>
      <c r="BC900" s="560"/>
      <c r="BD900" s="560"/>
      <c r="BE900" s="624"/>
      <c r="BF900" s="560"/>
      <c r="BG900" s="560"/>
      <c r="BH900" s="560"/>
      <c r="BI900" s="560"/>
      <c r="BJ900" s="560"/>
      <c r="BK900" s="560"/>
      <c r="BL900" s="560"/>
      <c r="BM900" s="560"/>
      <c r="BN900" s="560"/>
      <c r="BO900" s="686"/>
    </row>
    <row r="901" spans="32:67" ht="20.25" customHeight="1">
      <c r="AF901" s="686"/>
      <c r="AG901" s="560"/>
      <c r="AH901" s="560"/>
      <c r="AI901" s="622"/>
      <c r="AJ901" s="560"/>
      <c r="AK901" s="560"/>
      <c r="AL901" s="560"/>
      <c r="AM901" s="623"/>
      <c r="AN901" s="267"/>
      <c r="AO901" s="623"/>
      <c r="AP901" s="560"/>
      <c r="AQ901" s="560"/>
      <c r="AR901" s="560"/>
      <c r="AS901" s="560"/>
      <c r="AT901" s="560"/>
      <c r="AU901" s="560"/>
      <c r="AV901" s="560"/>
      <c r="AW901" s="624"/>
      <c r="AX901" s="560"/>
      <c r="AY901" s="560"/>
      <c r="AZ901" s="560"/>
      <c r="BA901" s="624"/>
      <c r="BB901" s="560"/>
      <c r="BC901" s="560"/>
      <c r="BD901" s="560"/>
      <c r="BE901" s="624"/>
      <c r="BF901" s="560"/>
      <c r="BG901" s="560"/>
      <c r="BH901" s="560"/>
      <c r="BI901" s="560"/>
      <c r="BJ901" s="560"/>
      <c r="BK901" s="560"/>
      <c r="BL901" s="560"/>
      <c r="BM901" s="560"/>
      <c r="BN901" s="560"/>
      <c r="BO901" s="686"/>
    </row>
    <row r="902" spans="32:67" ht="20.25" customHeight="1">
      <c r="AF902" s="686"/>
      <c r="AG902" s="560"/>
      <c r="AH902" s="560"/>
      <c r="AI902" s="622"/>
      <c r="AJ902" s="560"/>
      <c r="AK902" s="560"/>
      <c r="AL902" s="560"/>
      <c r="AM902" s="623"/>
      <c r="AN902" s="267"/>
      <c r="AO902" s="623"/>
      <c r="AP902" s="560"/>
      <c r="AQ902" s="560"/>
      <c r="AR902" s="560"/>
      <c r="AS902" s="560"/>
      <c r="AT902" s="560"/>
      <c r="AU902" s="560"/>
      <c r="AV902" s="560"/>
      <c r="AW902" s="624"/>
      <c r="AX902" s="560"/>
      <c r="AY902" s="560"/>
      <c r="AZ902" s="560"/>
      <c r="BA902" s="624"/>
      <c r="BB902" s="560"/>
      <c r="BC902" s="560"/>
      <c r="BD902" s="560"/>
      <c r="BE902" s="624"/>
      <c r="BF902" s="560"/>
      <c r="BG902" s="560"/>
      <c r="BH902" s="560"/>
      <c r="BI902" s="560"/>
      <c r="BJ902" s="560"/>
      <c r="BK902" s="560"/>
      <c r="BL902" s="560"/>
      <c r="BM902" s="560"/>
      <c r="BN902" s="560"/>
      <c r="BO902" s="686"/>
    </row>
    <row r="903" spans="32:67" ht="20.25" customHeight="1">
      <c r="AF903" s="686"/>
      <c r="AG903" s="560"/>
      <c r="AH903" s="560"/>
      <c r="AI903" s="622"/>
      <c r="AJ903" s="560"/>
      <c r="AK903" s="560"/>
      <c r="AL903" s="560"/>
      <c r="AM903" s="623"/>
      <c r="AN903" s="267"/>
      <c r="AO903" s="623"/>
      <c r="AP903" s="560"/>
      <c r="AQ903" s="560"/>
      <c r="AR903" s="560"/>
      <c r="AS903" s="560"/>
      <c r="AT903" s="560"/>
      <c r="AU903" s="560"/>
      <c r="AV903" s="560"/>
      <c r="AW903" s="624"/>
      <c r="AX903" s="560"/>
      <c r="AY903" s="560"/>
      <c r="AZ903" s="560"/>
      <c r="BA903" s="624"/>
      <c r="BB903" s="560"/>
      <c r="BC903" s="560"/>
      <c r="BD903" s="560"/>
      <c r="BE903" s="624"/>
      <c r="BF903" s="560"/>
      <c r="BG903" s="560"/>
      <c r="BH903" s="560"/>
      <c r="BI903" s="560"/>
      <c r="BJ903" s="560"/>
      <c r="BK903" s="560"/>
      <c r="BL903" s="560"/>
      <c r="BM903" s="560"/>
      <c r="BN903" s="560"/>
      <c r="BO903" s="686"/>
    </row>
    <row r="904" spans="32:67" ht="20.25" customHeight="1">
      <c r="AF904" s="686"/>
      <c r="AG904" s="560"/>
      <c r="AH904" s="560"/>
      <c r="AI904" s="622"/>
      <c r="AJ904" s="560"/>
      <c r="AK904" s="560"/>
      <c r="AL904" s="560"/>
      <c r="AM904" s="623"/>
      <c r="AN904" s="267"/>
      <c r="AO904" s="623"/>
      <c r="AP904" s="560"/>
      <c r="AQ904" s="560"/>
      <c r="AR904" s="560"/>
      <c r="AS904" s="560"/>
      <c r="AT904" s="560"/>
      <c r="AU904" s="560"/>
      <c r="AV904" s="560"/>
      <c r="AW904" s="624"/>
      <c r="AX904" s="560"/>
      <c r="AY904" s="560"/>
      <c r="AZ904" s="560"/>
      <c r="BA904" s="624"/>
      <c r="BB904" s="560"/>
      <c r="BC904" s="560"/>
      <c r="BD904" s="560"/>
      <c r="BE904" s="624"/>
      <c r="BF904" s="560"/>
      <c r="BG904" s="560"/>
      <c r="BH904" s="560"/>
      <c r="BI904" s="560"/>
      <c r="BJ904" s="560"/>
      <c r="BK904" s="560"/>
      <c r="BL904" s="560"/>
      <c r="BM904" s="560"/>
      <c r="BN904" s="560"/>
      <c r="BO904" s="686"/>
    </row>
    <row r="905" spans="32:67" ht="20.25" customHeight="1">
      <c r="AF905" s="686"/>
      <c r="AG905" s="560"/>
      <c r="AH905" s="560"/>
      <c r="AI905" s="622"/>
      <c r="AJ905" s="560"/>
      <c r="AK905" s="560"/>
      <c r="AL905" s="560"/>
      <c r="AM905" s="623"/>
      <c r="AN905" s="267"/>
      <c r="AO905" s="623"/>
      <c r="AP905" s="560"/>
      <c r="AQ905" s="560"/>
      <c r="AR905" s="560"/>
      <c r="AS905" s="560"/>
      <c r="AT905" s="560"/>
      <c r="AU905" s="560"/>
      <c r="AV905" s="560"/>
      <c r="AW905" s="624"/>
      <c r="AX905" s="560"/>
      <c r="AY905" s="560"/>
      <c r="AZ905" s="560"/>
      <c r="BA905" s="624"/>
      <c r="BB905" s="560"/>
      <c r="BC905" s="560"/>
      <c r="BD905" s="560"/>
      <c r="BE905" s="624"/>
      <c r="BF905" s="560"/>
      <c r="BG905" s="560"/>
      <c r="BH905" s="560"/>
      <c r="BI905" s="560"/>
      <c r="BJ905" s="560"/>
      <c r="BK905" s="560"/>
      <c r="BL905" s="560"/>
      <c r="BM905" s="560"/>
      <c r="BN905" s="560"/>
      <c r="BO905" s="686"/>
    </row>
    <row r="906" spans="32:67" ht="20.25" customHeight="1">
      <c r="AF906" s="686"/>
      <c r="AG906" s="560"/>
      <c r="AH906" s="560"/>
      <c r="AI906" s="622"/>
      <c r="AJ906" s="560"/>
      <c r="AK906" s="560"/>
      <c r="AL906" s="560"/>
      <c r="AM906" s="623"/>
      <c r="AN906" s="267"/>
      <c r="AO906" s="623"/>
      <c r="AP906" s="560"/>
      <c r="AQ906" s="560"/>
      <c r="AR906" s="560"/>
      <c r="AS906" s="560"/>
      <c r="AT906" s="560"/>
      <c r="AU906" s="560"/>
      <c r="AV906" s="560"/>
      <c r="AW906" s="624"/>
      <c r="AX906" s="560"/>
      <c r="AY906" s="560"/>
      <c r="AZ906" s="560"/>
      <c r="BA906" s="624"/>
      <c r="BB906" s="560"/>
      <c r="BC906" s="560"/>
      <c r="BD906" s="560"/>
      <c r="BE906" s="624"/>
      <c r="BF906" s="560"/>
      <c r="BG906" s="560"/>
      <c r="BH906" s="560"/>
      <c r="BI906" s="560"/>
      <c r="BJ906" s="560"/>
      <c r="BK906" s="560"/>
      <c r="BL906" s="560"/>
      <c r="BM906" s="560"/>
      <c r="BN906" s="560"/>
      <c r="BO906" s="686"/>
    </row>
    <row r="907" spans="32:67" ht="20.25" customHeight="1">
      <c r="AF907" s="686"/>
      <c r="AG907" s="560"/>
      <c r="AH907" s="560"/>
      <c r="AI907" s="622"/>
      <c r="AJ907" s="560"/>
      <c r="AK907" s="560"/>
      <c r="AL907" s="560"/>
      <c r="AM907" s="623"/>
      <c r="AN907" s="267"/>
      <c r="AO907" s="623"/>
      <c r="AP907" s="560"/>
      <c r="AQ907" s="560"/>
      <c r="AR907" s="560"/>
      <c r="AS907" s="560"/>
      <c r="AT907" s="560"/>
      <c r="AU907" s="560"/>
      <c r="AV907" s="560"/>
      <c r="AW907" s="624"/>
      <c r="AX907" s="560"/>
      <c r="AY907" s="560"/>
      <c r="AZ907" s="560"/>
      <c r="BA907" s="624"/>
      <c r="BB907" s="560"/>
      <c r="BC907" s="560"/>
      <c r="BD907" s="560"/>
      <c r="BE907" s="624"/>
      <c r="BF907" s="560"/>
      <c r="BG907" s="560"/>
      <c r="BH907" s="560"/>
      <c r="BI907" s="560"/>
      <c r="BJ907" s="560"/>
      <c r="BK907" s="560"/>
      <c r="BL907" s="560"/>
      <c r="BM907" s="560"/>
      <c r="BN907" s="560"/>
      <c r="BO907" s="686"/>
    </row>
    <row r="908" spans="32:67" ht="20.25" customHeight="1">
      <c r="AF908" s="686"/>
      <c r="AG908" s="560"/>
      <c r="AH908" s="560"/>
      <c r="AI908" s="622"/>
      <c r="AJ908" s="560"/>
      <c r="AK908" s="560"/>
      <c r="AL908" s="560"/>
      <c r="AM908" s="623"/>
      <c r="AN908" s="267"/>
      <c r="AO908" s="623"/>
      <c r="AP908" s="560"/>
      <c r="AQ908" s="560"/>
      <c r="AR908" s="560"/>
      <c r="AS908" s="560"/>
      <c r="AT908" s="560"/>
      <c r="AU908" s="560"/>
      <c r="AV908" s="560"/>
      <c r="AW908" s="624"/>
      <c r="AX908" s="560"/>
      <c r="AY908" s="560"/>
      <c r="AZ908" s="560"/>
      <c r="BA908" s="624"/>
      <c r="BB908" s="560"/>
      <c r="BC908" s="560"/>
      <c r="BD908" s="560"/>
      <c r="BE908" s="624"/>
      <c r="BF908" s="560"/>
      <c r="BG908" s="560"/>
      <c r="BH908" s="560"/>
      <c r="BI908" s="560"/>
      <c r="BJ908" s="560"/>
      <c r="BK908" s="560"/>
      <c r="BL908" s="560"/>
      <c r="BM908" s="560"/>
      <c r="BN908" s="560"/>
      <c r="BO908" s="686"/>
    </row>
    <row r="909" spans="32:67" ht="20.25" customHeight="1">
      <c r="AF909" s="686"/>
      <c r="AG909" s="560"/>
      <c r="AH909" s="560"/>
      <c r="AI909" s="622"/>
      <c r="AJ909" s="560"/>
      <c r="AK909" s="560"/>
      <c r="AL909" s="560"/>
      <c r="AM909" s="623"/>
      <c r="AN909" s="267"/>
      <c r="AO909" s="623"/>
      <c r="AP909" s="560"/>
      <c r="AQ909" s="560"/>
      <c r="AR909" s="560"/>
      <c r="AS909" s="560"/>
      <c r="AT909" s="560"/>
      <c r="AU909" s="560"/>
      <c r="AV909" s="560"/>
      <c r="AW909" s="624"/>
      <c r="AX909" s="560"/>
      <c r="AY909" s="560"/>
      <c r="AZ909" s="560"/>
      <c r="BA909" s="624"/>
      <c r="BB909" s="560"/>
      <c r="BC909" s="560"/>
      <c r="BD909" s="560"/>
      <c r="BE909" s="624"/>
      <c r="BF909" s="560"/>
      <c r="BG909" s="560"/>
      <c r="BH909" s="560"/>
      <c r="BI909" s="560"/>
      <c r="BJ909" s="560"/>
      <c r="BK909" s="560"/>
      <c r="BL909" s="560"/>
      <c r="BM909" s="560"/>
      <c r="BN909" s="560"/>
      <c r="BO909" s="686"/>
    </row>
    <row r="910" spans="32:67" ht="20.25" customHeight="1">
      <c r="AF910" s="686"/>
      <c r="AG910" s="560"/>
      <c r="AH910" s="560"/>
      <c r="AI910" s="622"/>
      <c r="AJ910" s="560"/>
      <c r="AK910" s="560"/>
      <c r="AL910" s="560"/>
      <c r="AM910" s="623"/>
      <c r="AN910" s="267"/>
      <c r="AO910" s="623"/>
      <c r="AP910" s="560"/>
      <c r="AQ910" s="560"/>
      <c r="AR910" s="560"/>
      <c r="AS910" s="560"/>
      <c r="AT910" s="560"/>
      <c r="AU910" s="560"/>
      <c r="AV910" s="560"/>
      <c r="AW910" s="624"/>
      <c r="AX910" s="560"/>
      <c r="AY910" s="560"/>
      <c r="AZ910" s="560"/>
      <c r="BA910" s="624"/>
      <c r="BB910" s="560"/>
      <c r="BC910" s="560"/>
      <c r="BD910" s="560"/>
      <c r="BE910" s="624"/>
      <c r="BF910" s="560"/>
      <c r="BG910" s="560"/>
      <c r="BH910" s="560"/>
      <c r="BI910" s="560"/>
      <c r="BJ910" s="560"/>
      <c r="BK910" s="560"/>
      <c r="BL910" s="560"/>
      <c r="BM910" s="560"/>
      <c r="BN910" s="560"/>
      <c r="BO910" s="686"/>
    </row>
    <row r="911" spans="32:67" ht="20.25" customHeight="1">
      <c r="AF911" s="686"/>
      <c r="AG911" s="560"/>
      <c r="AH911" s="560"/>
      <c r="AI911" s="622"/>
      <c r="AJ911" s="560"/>
      <c r="AK911" s="560"/>
      <c r="AL911" s="560"/>
      <c r="AM911" s="623"/>
      <c r="AN911" s="267"/>
      <c r="AO911" s="623"/>
      <c r="AP911" s="560"/>
      <c r="AQ911" s="560"/>
      <c r="AR911" s="560"/>
      <c r="AS911" s="560"/>
      <c r="AT911" s="560"/>
      <c r="AU911" s="560"/>
      <c r="AV911" s="560"/>
      <c r="AW911" s="624"/>
      <c r="AX911" s="560"/>
      <c r="AY911" s="560"/>
      <c r="AZ911" s="560"/>
      <c r="BA911" s="624"/>
      <c r="BB911" s="560"/>
      <c r="BC911" s="560"/>
      <c r="BD911" s="560"/>
      <c r="BE911" s="624"/>
      <c r="BF911" s="560"/>
      <c r="BG911" s="560"/>
      <c r="BH911" s="560"/>
      <c r="BI911" s="560"/>
      <c r="BJ911" s="560"/>
      <c r="BK911" s="560"/>
      <c r="BL911" s="560"/>
      <c r="BM911" s="560"/>
      <c r="BN911" s="560"/>
      <c r="BO911" s="686"/>
    </row>
    <row r="912" spans="32:67" ht="20.25" customHeight="1">
      <c r="AF912" s="686"/>
      <c r="AG912" s="560"/>
      <c r="AH912" s="560"/>
      <c r="AI912" s="622"/>
      <c r="AJ912" s="560"/>
      <c r="AK912" s="560"/>
      <c r="AL912" s="560"/>
      <c r="AM912" s="623"/>
      <c r="AN912" s="267"/>
      <c r="AO912" s="623"/>
      <c r="AP912" s="560"/>
      <c r="AQ912" s="560"/>
      <c r="AR912" s="560"/>
      <c r="AS912" s="560"/>
      <c r="AT912" s="560"/>
      <c r="AU912" s="560"/>
      <c r="AV912" s="560"/>
      <c r="AW912" s="624"/>
      <c r="AX912" s="560"/>
      <c r="AY912" s="560"/>
      <c r="AZ912" s="560"/>
      <c r="BA912" s="624"/>
      <c r="BB912" s="560"/>
      <c r="BC912" s="560"/>
      <c r="BD912" s="560"/>
      <c r="BE912" s="624"/>
      <c r="BF912" s="560"/>
      <c r="BG912" s="560"/>
      <c r="BH912" s="560"/>
      <c r="BI912" s="560"/>
      <c r="BJ912" s="560"/>
      <c r="BK912" s="560"/>
      <c r="BL912" s="560"/>
      <c r="BM912" s="560"/>
      <c r="BN912" s="560"/>
      <c r="BO912" s="686"/>
    </row>
    <row r="913" spans="32:67" ht="20.25" customHeight="1">
      <c r="AF913" s="686"/>
      <c r="AG913" s="560"/>
      <c r="AH913" s="560"/>
      <c r="AI913" s="622"/>
      <c r="AJ913" s="560"/>
      <c r="AK913" s="560"/>
      <c r="AL913" s="560"/>
      <c r="AM913" s="623"/>
      <c r="AN913" s="267"/>
      <c r="AO913" s="623"/>
      <c r="AP913" s="560"/>
      <c r="AQ913" s="560"/>
      <c r="AR913" s="560"/>
      <c r="AS913" s="560"/>
      <c r="AT913" s="560"/>
      <c r="AU913" s="560"/>
      <c r="AV913" s="560"/>
      <c r="AW913" s="624"/>
      <c r="AX913" s="560"/>
      <c r="AY913" s="560"/>
      <c r="AZ913" s="560"/>
      <c r="BA913" s="624"/>
      <c r="BB913" s="560"/>
      <c r="BC913" s="560"/>
      <c r="BD913" s="560"/>
      <c r="BE913" s="624"/>
      <c r="BF913" s="560"/>
      <c r="BG913" s="560"/>
      <c r="BH913" s="560"/>
      <c r="BI913" s="560"/>
      <c r="BJ913" s="560"/>
      <c r="BK913" s="560"/>
      <c r="BL913" s="560"/>
      <c r="BM913" s="560"/>
      <c r="BN913" s="560"/>
      <c r="BO913" s="686"/>
    </row>
    <row r="914" spans="32:67" ht="20.25" customHeight="1">
      <c r="AF914" s="686"/>
      <c r="AG914" s="560"/>
      <c r="AH914" s="560"/>
      <c r="AI914" s="622"/>
      <c r="AJ914" s="560"/>
      <c r="AK914" s="560"/>
      <c r="AL914" s="560"/>
      <c r="AM914" s="623"/>
      <c r="AN914" s="267"/>
      <c r="AO914" s="623"/>
      <c r="AP914" s="560"/>
      <c r="AQ914" s="560"/>
      <c r="AR914" s="560"/>
      <c r="AS914" s="560"/>
      <c r="AT914" s="560"/>
      <c r="AU914" s="560"/>
      <c r="AV914" s="560"/>
      <c r="AW914" s="624"/>
      <c r="AX914" s="560"/>
      <c r="AY914" s="560"/>
      <c r="AZ914" s="560"/>
      <c r="BA914" s="624"/>
      <c r="BB914" s="560"/>
      <c r="BC914" s="560"/>
      <c r="BD914" s="560"/>
      <c r="BE914" s="624"/>
      <c r="BF914" s="560"/>
      <c r="BG914" s="560"/>
      <c r="BH914" s="560"/>
      <c r="BI914" s="560"/>
      <c r="BJ914" s="560"/>
      <c r="BK914" s="560"/>
      <c r="BL914" s="560"/>
      <c r="BM914" s="560"/>
      <c r="BN914" s="560"/>
      <c r="BO914" s="686"/>
    </row>
    <row r="915" spans="32:67" ht="20.25" customHeight="1">
      <c r="AF915" s="686"/>
      <c r="AG915" s="560"/>
      <c r="AH915" s="560"/>
      <c r="AI915" s="622"/>
      <c r="AJ915" s="560"/>
      <c r="AK915" s="560"/>
      <c r="AL915" s="560"/>
      <c r="AM915" s="623"/>
      <c r="AN915" s="267"/>
      <c r="AO915" s="623"/>
      <c r="AP915" s="560"/>
      <c r="AQ915" s="560"/>
      <c r="AR915" s="560"/>
      <c r="AS915" s="560"/>
      <c r="AT915" s="560"/>
      <c r="AU915" s="560"/>
      <c r="AV915" s="560"/>
      <c r="AW915" s="624"/>
      <c r="AX915" s="560"/>
      <c r="AY915" s="560"/>
      <c r="AZ915" s="560"/>
      <c r="BA915" s="624"/>
      <c r="BB915" s="560"/>
      <c r="BC915" s="560"/>
      <c r="BD915" s="560"/>
      <c r="BE915" s="624"/>
      <c r="BF915" s="560"/>
      <c r="BG915" s="560"/>
      <c r="BH915" s="560"/>
      <c r="BI915" s="560"/>
      <c r="BJ915" s="560"/>
      <c r="BK915" s="560"/>
      <c r="BL915" s="560"/>
      <c r="BM915" s="560"/>
      <c r="BN915" s="560"/>
      <c r="BO915" s="686"/>
    </row>
    <row r="916" spans="32:67" ht="20.25" customHeight="1">
      <c r="AF916" s="686"/>
      <c r="AG916" s="560"/>
      <c r="AH916" s="560"/>
      <c r="AI916" s="622"/>
      <c r="AJ916" s="560"/>
      <c r="AK916" s="560"/>
      <c r="AL916" s="560"/>
      <c r="AM916" s="623"/>
      <c r="AN916" s="267"/>
      <c r="AO916" s="623"/>
      <c r="AP916" s="560"/>
      <c r="AQ916" s="560"/>
      <c r="AR916" s="560"/>
      <c r="AS916" s="560"/>
      <c r="AT916" s="560"/>
      <c r="AU916" s="560"/>
      <c r="AV916" s="560"/>
      <c r="AW916" s="624"/>
      <c r="AX916" s="560"/>
      <c r="AY916" s="560"/>
      <c r="AZ916" s="560"/>
      <c r="BA916" s="624"/>
      <c r="BB916" s="560"/>
      <c r="BC916" s="560"/>
      <c r="BD916" s="560"/>
      <c r="BE916" s="624"/>
      <c r="BF916" s="560"/>
      <c r="BG916" s="560"/>
      <c r="BH916" s="560"/>
      <c r="BI916" s="560"/>
      <c r="BJ916" s="560"/>
      <c r="BK916" s="560"/>
      <c r="BL916" s="560"/>
      <c r="BM916" s="560"/>
      <c r="BN916" s="560"/>
      <c r="BO916" s="686"/>
    </row>
    <row r="917" spans="32:67" ht="20.25" customHeight="1">
      <c r="AF917" s="686"/>
      <c r="AG917" s="560"/>
      <c r="AH917" s="560"/>
      <c r="AI917" s="622"/>
      <c r="AJ917" s="560"/>
      <c r="AK917" s="560"/>
      <c r="AL917" s="560"/>
      <c r="AM917" s="623"/>
      <c r="AN917" s="267"/>
      <c r="AO917" s="623"/>
      <c r="AP917" s="560"/>
      <c r="AQ917" s="560"/>
      <c r="AR917" s="560"/>
      <c r="AS917" s="560"/>
      <c r="AT917" s="560"/>
      <c r="AU917" s="560"/>
      <c r="AV917" s="560"/>
      <c r="AW917" s="624"/>
      <c r="AX917" s="560"/>
      <c r="AY917" s="560"/>
      <c r="AZ917" s="560"/>
      <c r="BA917" s="624"/>
      <c r="BB917" s="560"/>
      <c r="BC917" s="560"/>
      <c r="BD917" s="560"/>
      <c r="BE917" s="624"/>
      <c r="BF917" s="560"/>
      <c r="BG917" s="560"/>
      <c r="BH917" s="560"/>
      <c r="BI917" s="560"/>
      <c r="BJ917" s="560"/>
      <c r="BK917" s="560"/>
      <c r="BL917" s="560"/>
      <c r="BM917" s="560"/>
      <c r="BN917" s="560"/>
      <c r="BO917" s="686"/>
    </row>
    <row r="918" spans="32:67" ht="20.25" customHeight="1">
      <c r="AF918" s="686"/>
      <c r="AG918" s="560"/>
      <c r="AH918" s="560"/>
      <c r="AI918" s="622"/>
      <c r="AJ918" s="560"/>
      <c r="AK918" s="560"/>
      <c r="AL918" s="560"/>
      <c r="AM918" s="623"/>
      <c r="AN918" s="267"/>
      <c r="AO918" s="623"/>
      <c r="AP918" s="560"/>
      <c r="AQ918" s="560"/>
      <c r="AR918" s="560"/>
      <c r="AS918" s="560"/>
      <c r="AT918" s="560"/>
      <c r="AU918" s="560"/>
      <c r="AV918" s="560"/>
      <c r="AW918" s="624"/>
      <c r="AX918" s="560"/>
      <c r="AY918" s="560"/>
      <c r="AZ918" s="560"/>
      <c r="BA918" s="624"/>
      <c r="BB918" s="560"/>
      <c r="BC918" s="560"/>
      <c r="BD918" s="560"/>
      <c r="BE918" s="624"/>
      <c r="BF918" s="560"/>
      <c r="BG918" s="560"/>
      <c r="BH918" s="560"/>
      <c r="BI918" s="560"/>
      <c r="BJ918" s="560"/>
      <c r="BK918" s="560"/>
      <c r="BL918" s="560"/>
      <c r="BM918" s="560"/>
      <c r="BN918" s="560"/>
      <c r="BO918" s="686"/>
    </row>
    <row r="919" spans="32:67" ht="20.25" customHeight="1">
      <c r="AF919" s="686"/>
      <c r="AG919" s="560"/>
      <c r="AH919" s="560"/>
      <c r="AI919" s="622"/>
      <c r="AJ919" s="560"/>
      <c r="AK919" s="560"/>
      <c r="AL919" s="560"/>
      <c r="AM919" s="623"/>
      <c r="AN919" s="267"/>
      <c r="AO919" s="623"/>
      <c r="AP919" s="560"/>
      <c r="AQ919" s="560"/>
      <c r="AR919" s="560"/>
      <c r="AS919" s="560"/>
      <c r="AT919" s="560"/>
      <c r="AU919" s="560"/>
      <c r="AV919" s="560"/>
      <c r="AW919" s="624"/>
      <c r="AX919" s="560"/>
      <c r="AY919" s="560"/>
      <c r="AZ919" s="560"/>
      <c r="BA919" s="624"/>
      <c r="BB919" s="560"/>
      <c r="BC919" s="560"/>
      <c r="BD919" s="560"/>
      <c r="BE919" s="624"/>
      <c r="BF919" s="560"/>
      <c r="BG919" s="560"/>
      <c r="BH919" s="560"/>
      <c r="BI919" s="560"/>
      <c r="BJ919" s="560"/>
      <c r="BK919" s="560"/>
      <c r="BL919" s="560"/>
      <c r="BM919" s="560"/>
      <c r="BN919" s="560"/>
      <c r="BO919" s="686"/>
    </row>
    <row r="920" spans="32:67" ht="20.25" customHeight="1">
      <c r="AF920" s="686"/>
      <c r="AG920" s="560"/>
      <c r="AH920" s="560"/>
      <c r="AI920" s="622"/>
      <c r="AJ920" s="560"/>
      <c r="AK920" s="560"/>
      <c r="AL920" s="560"/>
      <c r="AM920" s="623"/>
      <c r="AN920" s="267"/>
      <c r="AO920" s="623"/>
      <c r="AP920" s="560"/>
      <c r="AQ920" s="560"/>
      <c r="AR920" s="560"/>
      <c r="AS920" s="560"/>
      <c r="AT920" s="560"/>
      <c r="AU920" s="560"/>
      <c r="AV920" s="560"/>
      <c r="AW920" s="624"/>
      <c r="AX920" s="560"/>
      <c r="AY920" s="560"/>
      <c r="AZ920" s="560"/>
      <c r="BA920" s="624"/>
      <c r="BB920" s="560"/>
      <c r="BC920" s="560"/>
      <c r="BD920" s="560"/>
      <c r="BE920" s="624"/>
      <c r="BF920" s="560"/>
      <c r="BG920" s="560"/>
      <c r="BH920" s="560"/>
      <c r="BI920" s="560"/>
      <c r="BJ920" s="560"/>
      <c r="BK920" s="560"/>
      <c r="BL920" s="560"/>
      <c r="BM920" s="560"/>
      <c r="BN920" s="560"/>
      <c r="BO920" s="686"/>
    </row>
    <row r="921" spans="32:67" ht="20.25" customHeight="1">
      <c r="AF921" s="686"/>
      <c r="AG921" s="560"/>
      <c r="AH921" s="560"/>
      <c r="AI921" s="622"/>
      <c r="AJ921" s="560"/>
      <c r="AK921" s="560"/>
      <c r="AL921" s="560"/>
      <c r="AM921" s="623"/>
      <c r="AN921" s="267"/>
      <c r="AO921" s="623"/>
      <c r="AP921" s="560"/>
      <c r="AQ921" s="560"/>
      <c r="AR921" s="560"/>
      <c r="AS921" s="560"/>
      <c r="AT921" s="560"/>
      <c r="AU921" s="560"/>
      <c r="AV921" s="560"/>
      <c r="AW921" s="624"/>
      <c r="AX921" s="560"/>
      <c r="AY921" s="560"/>
      <c r="AZ921" s="560"/>
      <c r="BA921" s="624"/>
      <c r="BB921" s="560"/>
      <c r="BC921" s="560"/>
      <c r="BD921" s="560"/>
      <c r="BE921" s="624"/>
      <c r="BF921" s="560"/>
      <c r="BG921" s="560"/>
      <c r="BH921" s="560"/>
      <c r="BI921" s="560"/>
      <c r="BJ921" s="560"/>
      <c r="BK921" s="560"/>
      <c r="BL921" s="560"/>
      <c r="BM921" s="560"/>
      <c r="BN921" s="560"/>
      <c r="BO921" s="686"/>
    </row>
    <row r="922" spans="32:67" ht="20.25" customHeight="1">
      <c r="AF922" s="686"/>
      <c r="AG922" s="560"/>
      <c r="AH922" s="560"/>
      <c r="AI922" s="622"/>
      <c r="AJ922" s="560"/>
      <c r="AK922" s="560"/>
      <c r="AL922" s="560"/>
      <c r="AM922" s="623"/>
      <c r="AN922" s="267"/>
      <c r="AO922" s="623"/>
      <c r="AP922" s="560"/>
      <c r="AQ922" s="560"/>
      <c r="AR922" s="560"/>
      <c r="AS922" s="560"/>
      <c r="AT922" s="560"/>
      <c r="AU922" s="560"/>
      <c r="AV922" s="560"/>
      <c r="AW922" s="624"/>
      <c r="AX922" s="560"/>
      <c r="AY922" s="560"/>
      <c r="AZ922" s="560"/>
      <c r="BA922" s="624"/>
      <c r="BB922" s="560"/>
      <c r="BC922" s="560"/>
      <c r="BD922" s="560"/>
      <c r="BE922" s="624"/>
      <c r="BF922" s="560"/>
      <c r="BG922" s="560"/>
      <c r="BH922" s="560"/>
      <c r="BI922" s="560"/>
      <c r="BJ922" s="560"/>
      <c r="BK922" s="560"/>
      <c r="BL922" s="560"/>
      <c r="BM922" s="560"/>
      <c r="BN922" s="560"/>
      <c r="BO922" s="686"/>
    </row>
    <row r="923" spans="32:67" ht="20.25" customHeight="1">
      <c r="AF923" s="686"/>
      <c r="AG923" s="560"/>
      <c r="AH923" s="560"/>
      <c r="AI923" s="622"/>
      <c r="AJ923" s="560"/>
      <c r="AK923" s="560"/>
      <c r="AL923" s="560"/>
      <c r="AM923" s="623"/>
      <c r="AN923" s="267"/>
      <c r="AO923" s="623"/>
      <c r="AP923" s="560"/>
      <c r="AQ923" s="560"/>
      <c r="AR923" s="560"/>
      <c r="AS923" s="560"/>
      <c r="AT923" s="560"/>
      <c r="AU923" s="560"/>
      <c r="AV923" s="560"/>
      <c r="AW923" s="624"/>
      <c r="AX923" s="560"/>
      <c r="AY923" s="560"/>
      <c r="AZ923" s="560"/>
      <c r="BA923" s="624"/>
      <c r="BB923" s="560"/>
      <c r="BC923" s="560"/>
      <c r="BD923" s="560"/>
      <c r="BE923" s="624"/>
      <c r="BF923" s="560"/>
      <c r="BG923" s="560"/>
      <c r="BH923" s="560"/>
      <c r="BI923" s="560"/>
      <c r="BJ923" s="560"/>
      <c r="BK923" s="560"/>
      <c r="BL923" s="560"/>
      <c r="BM923" s="560"/>
      <c r="BN923" s="560"/>
      <c r="BO923" s="686"/>
    </row>
    <row r="924" spans="32:67" ht="20.25" customHeight="1">
      <c r="AF924" s="686"/>
      <c r="AG924" s="560"/>
      <c r="AH924" s="560"/>
      <c r="AI924" s="622"/>
      <c r="AJ924" s="560"/>
      <c r="AK924" s="560"/>
      <c r="AL924" s="560"/>
      <c r="AM924" s="623"/>
      <c r="AN924" s="267"/>
      <c r="AO924" s="623"/>
      <c r="AP924" s="560"/>
      <c r="AQ924" s="560"/>
      <c r="AR924" s="560"/>
      <c r="AS924" s="560"/>
      <c r="AT924" s="560"/>
      <c r="AU924" s="560"/>
      <c r="AV924" s="560"/>
      <c r="AW924" s="624"/>
      <c r="AX924" s="560"/>
      <c r="AY924" s="560"/>
      <c r="AZ924" s="560"/>
      <c r="BA924" s="624"/>
      <c r="BB924" s="560"/>
      <c r="BC924" s="560"/>
      <c r="BD924" s="560"/>
      <c r="BE924" s="624"/>
      <c r="BF924" s="560"/>
      <c r="BG924" s="560"/>
      <c r="BH924" s="560"/>
      <c r="BI924" s="560"/>
      <c r="BJ924" s="560"/>
      <c r="BK924" s="560"/>
      <c r="BL924" s="560"/>
      <c r="BM924" s="560"/>
      <c r="BN924" s="560"/>
      <c r="BO924" s="686"/>
    </row>
    <row r="925" spans="32:67" ht="20.25" customHeight="1">
      <c r="AF925" s="686"/>
      <c r="AG925" s="560"/>
      <c r="AH925" s="560"/>
      <c r="AI925" s="622"/>
      <c r="AJ925" s="560"/>
      <c r="AK925" s="560"/>
      <c r="AL925" s="560"/>
      <c r="AM925" s="623"/>
      <c r="AN925" s="267"/>
      <c r="AO925" s="623"/>
      <c r="AP925" s="560"/>
      <c r="AQ925" s="560"/>
      <c r="AR925" s="560"/>
      <c r="AS925" s="560"/>
      <c r="AT925" s="560"/>
      <c r="AU925" s="560"/>
      <c r="AV925" s="560"/>
      <c r="AW925" s="624"/>
      <c r="AX925" s="560"/>
      <c r="AY925" s="560"/>
      <c r="AZ925" s="560"/>
      <c r="BA925" s="624"/>
      <c r="BB925" s="560"/>
      <c r="BC925" s="560"/>
      <c r="BD925" s="560"/>
      <c r="BE925" s="624"/>
      <c r="BF925" s="560"/>
      <c r="BG925" s="560"/>
      <c r="BH925" s="560"/>
      <c r="BI925" s="560"/>
      <c r="BJ925" s="560"/>
      <c r="BK925" s="560"/>
      <c r="BL925" s="560"/>
      <c r="BM925" s="560"/>
      <c r="BN925" s="560"/>
      <c r="BO925" s="686"/>
    </row>
    <row r="926" spans="32:67" ht="20.25" customHeight="1">
      <c r="AF926" s="686"/>
      <c r="AG926" s="560"/>
      <c r="AH926" s="560"/>
      <c r="AI926" s="622"/>
      <c r="AJ926" s="560"/>
      <c r="AK926" s="560"/>
      <c r="AL926" s="560"/>
      <c r="AM926" s="623"/>
      <c r="AN926" s="267"/>
      <c r="AO926" s="623"/>
      <c r="AP926" s="560"/>
      <c r="AQ926" s="560"/>
      <c r="AR926" s="560"/>
      <c r="AS926" s="560"/>
      <c r="AT926" s="560"/>
      <c r="AU926" s="560"/>
      <c r="AV926" s="560"/>
      <c r="AW926" s="624"/>
      <c r="AX926" s="560"/>
      <c r="AY926" s="560"/>
      <c r="AZ926" s="560"/>
      <c r="BA926" s="624"/>
      <c r="BB926" s="560"/>
      <c r="BC926" s="560"/>
      <c r="BD926" s="560"/>
      <c r="BE926" s="624"/>
      <c r="BF926" s="560"/>
      <c r="BG926" s="560"/>
      <c r="BH926" s="560"/>
      <c r="BI926" s="560"/>
      <c r="BJ926" s="560"/>
      <c r="BK926" s="560"/>
      <c r="BL926" s="560"/>
      <c r="BM926" s="560"/>
      <c r="BN926" s="560"/>
      <c r="BO926" s="686"/>
    </row>
    <row r="927" spans="32:67" ht="20.25" customHeight="1">
      <c r="AF927" s="686"/>
      <c r="AG927" s="560"/>
      <c r="AH927" s="560"/>
      <c r="AI927" s="622"/>
      <c r="AJ927" s="560"/>
      <c r="AK927" s="560"/>
      <c r="AL927" s="560"/>
      <c r="AM927" s="623"/>
      <c r="AN927" s="267"/>
      <c r="AO927" s="623"/>
      <c r="AP927" s="560"/>
      <c r="AQ927" s="560"/>
      <c r="AR927" s="560"/>
      <c r="AS927" s="560"/>
      <c r="AT927" s="560"/>
      <c r="AU927" s="560"/>
      <c r="AV927" s="560"/>
      <c r="AW927" s="624"/>
      <c r="AX927" s="560"/>
      <c r="AY927" s="560"/>
      <c r="AZ927" s="560"/>
      <c r="BA927" s="624"/>
      <c r="BB927" s="560"/>
      <c r="BC927" s="560"/>
      <c r="BD927" s="560"/>
      <c r="BE927" s="624"/>
      <c r="BF927" s="560"/>
      <c r="BG927" s="560"/>
      <c r="BH927" s="560"/>
      <c r="BI927" s="560"/>
      <c r="BJ927" s="560"/>
      <c r="BK927" s="560"/>
      <c r="BL927" s="560"/>
      <c r="BM927" s="560"/>
      <c r="BN927" s="560"/>
      <c r="BO927" s="686"/>
    </row>
    <row r="928" spans="32:67" ht="20.25" customHeight="1">
      <c r="AF928" s="686"/>
      <c r="AG928" s="560"/>
      <c r="AH928" s="560"/>
      <c r="AI928" s="622"/>
      <c r="AJ928" s="560"/>
      <c r="AK928" s="560"/>
      <c r="AL928" s="560"/>
      <c r="AM928" s="623"/>
      <c r="AN928" s="267"/>
      <c r="AO928" s="623"/>
      <c r="AP928" s="560"/>
      <c r="AQ928" s="560"/>
      <c r="AR928" s="560"/>
      <c r="AS928" s="560"/>
      <c r="AT928" s="560"/>
      <c r="AU928" s="560"/>
      <c r="AV928" s="560"/>
      <c r="AW928" s="624"/>
      <c r="AX928" s="560"/>
      <c r="AY928" s="560"/>
      <c r="AZ928" s="560"/>
      <c r="BA928" s="624"/>
      <c r="BB928" s="560"/>
      <c r="BC928" s="560"/>
      <c r="BD928" s="560"/>
      <c r="BE928" s="624"/>
      <c r="BF928" s="560"/>
      <c r="BG928" s="560"/>
      <c r="BH928" s="560"/>
      <c r="BI928" s="560"/>
      <c r="BJ928" s="560"/>
      <c r="BK928" s="560"/>
      <c r="BL928" s="560"/>
      <c r="BM928" s="560"/>
      <c r="BN928" s="560"/>
      <c r="BO928" s="686"/>
    </row>
    <row r="929" spans="32:67" ht="20.25" customHeight="1">
      <c r="AF929" s="686"/>
      <c r="AG929" s="560"/>
      <c r="AH929" s="560"/>
      <c r="AI929" s="622"/>
      <c r="AJ929" s="560"/>
      <c r="AK929" s="560"/>
      <c r="AL929" s="560"/>
      <c r="AM929" s="623"/>
      <c r="AN929" s="267"/>
      <c r="AO929" s="623"/>
      <c r="AP929" s="560"/>
      <c r="AQ929" s="560"/>
      <c r="AR929" s="560"/>
      <c r="AS929" s="560"/>
      <c r="AT929" s="560"/>
      <c r="AU929" s="560"/>
      <c r="AV929" s="560"/>
      <c r="AW929" s="624"/>
      <c r="AX929" s="560"/>
      <c r="AY929" s="560"/>
      <c r="AZ929" s="560"/>
      <c r="BA929" s="624"/>
      <c r="BB929" s="560"/>
      <c r="BC929" s="560"/>
      <c r="BD929" s="560"/>
      <c r="BE929" s="624"/>
      <c r="BF929" s="560"/>
      <c r="BG929" s="560"/>
      <c r="BH929" s="560"/>
      <c r="BI929" s="560"/>
      <c r="BJ929" s="560"/>
      <c r="BK929" s="560"/>
      <c r="BL929" s="560"/>
      <c r="BM929" s="560"/>
      <c r="BN929" s="560"/>
      <c r="BO929" s="686"/>
    </row>
    <row r="930" spans="32:67" ht="20.25" customHeight="1">
      <c r="AF930" s="686"/>
      <c r="AG930" s="560"/>
      <c r="AH930" s="560"/>
      <c r="AI930" s="622"/>
      <c r="AJ930" s="560"/>
      <c r="AK930" s="560"/>
      <c r="AL930" s="560"/>
      <c r="AM930" s="623"/>
      <c r="AN930" s="267"/>
      <c r="AO930" s="623"/>
      <c r="AP930" s="560"/>
      <c r="AQ930" s="560"/>
      <c r="AR930" s="560"/>
      <c r="AS930" s="560"/>
      <c r="AT930" s="560"/>
      <c r="AU930" s="560"/>
      <c r="AV930" s="560"/>
      <c r="AW930" s="624"/>
      <c r="AX930" s="560"/>
      <c r="AY930" s="560"/>
      <c r="AZ930" s="560"/>
      <c r="BA930" s="624"/>
      <c r="BB930" s="560"/>
      <c r="BC930" s="560"/>
      <c r="BD930" s="560"/>
      <c r="BE930" s="624"/>
      <c r="BF930" s="560"/>
      <c r="BG930" s="560"/>
      <c r="BH930" s="560"/>
      <c r="BI930" s="560"/>
      <c r="BJ930" s="560"/>
      <c r="BK930" s="560"/>
      <c r="BL930" s="560"/>
      <c r="BM930" s="560"/>
      <c r="BN930" s="560"/>
      <c r="BO930" s="686"/>
    </row>
    <row r="931" spans="32:67" ht="20.25" customHeight="1">
      <c r="AF931" s="686"/>
      <c r="AG931" s="560"/>
      <c r="AH931" s="560"/>
      <c r="AI931" s="622"/>
      <c r="AJ931" s="560"/>
      <c r="AK931" s="560"/>
      <c r="AL931" s="560"/>
      <c r="AM931" s="623"/>
      <c r="AN931" s="267"/>
      <c r="AO931" s="623"/>
      <c r="AP931" s="560"/>
      <c r="AQ931" s="560"/>
      <c r="AR931" s="560"/>
      <c r="AS931" s="560"/>
      <c r="AT931" s="560"/>
      <c r="AU931" s="560"/>
      <c r="AV931" s="560"/>
      <c r="AW931" s="624"/>
      <c r="AX931" s="560"/>
      <c r="AY931" s="560"/>
      <c r="AZ931" s="560"/>
      <c r="BA931" s="624"/>
      <c r="BB931" s="560"/>
      <c r="BC931" s="560"/>
      <c r="BD931" s="560"/>
      <c r="BE931" s="624"/>
      <c r="BF931" s="560"/>
      <c r="BG931" s="560"/>
      <c r="BH931" s="560"/>
      <c r="BI931" s="560"/>
      <c r="BJ931" s="560"/>
      <c r="BK931" s="560"/>
      <c r="BL931" s="560"/>
      <c r="BM931" s="560"/>
      <c r="BN931" s="560"/>
      <c r="BO931" s="686"/>
    </row>
    <row r="932" spans="32:67" ht="20.25" customHeight="1">
      <c r="AF932" s="686"/>
      <c r="AG932" s="560"/>
      <c r="AH932" s="560"/>
      <c r="AI932" s="622"/>
      <c r="AJ932" s="560"/>
      <c r="AK932" s="560"/>
      <c r="AL932" s="560"/>
      <c r="AM932" s="623"/>
      <c r="AN932" s="267"/>
      <c r="AO932" s="623"/>
      <c r="AP932" s="560"/>
      <c r="AQ932" s="560"/>
      <c r="AR932" s="560"/>
      <c r="AS932" s="560"/>
      <c r="AT932" s="560"/>
      <c r="AU932" s="560"/>
      <c r="AV932" s="560"/>
      <c r="AW932" s="624"/>
      <c r="AX932" s="560"/>
      <c r="AY932" s="560"/>
      <c r="AZ932" s="560"/>
      <c r="BA932" s="624"/>
      <c r="BB932" s="560"/>
      <c r="BC932" s="560"/>
      <c r="BD932" s="560"/>
      <c r="BE932" s="624"/>
      <c r="BF932" s="560"/>
      <c r="BG932" s="560"/>
      <c r="BH932" s="560"/>
      <c r="BI932" s="560"/>
      <c r="BJ932" s="560"/>
      <c r="BK932" s="560"/>
      <c r="BL932" s="560"/>
      <c r="BM932" s="560"/>
      <c r="BN932" s="560"/>
      <c r="BO932" s="686"/>
    </row>
    <row r="933" spans="32:67" ht="20.25" customHeight="1">
      <c r="AF933" s="686"/>
      <c r="AG933" s="560"/>
      <c r="AH933" s="560"/>
      <c r="AI933" s="622"/>
      <c r="AJ933" s="560"/>
      <c r="AK933" s="560"/>
      <c r="AL933" s="560"/>
      <c r="AM933" s="623"/>
      <c r="AN933" s="267"/>
      <c r="AO933" s="623"/>
      <c r="AP933" s="560"/>
      <c r="AQ933" s="560"/>
      <c r="AR933" s="560"/>
      <c r="AS933" s="560"/>
      <c r="AT933" s="560"/>
      <c r="AU933" s="560"/>
      <c r="AV933" s="560"/>
      <c r="AW933" s="624"/>
      <c r="AX933" s="560"/>
      <c r="AY933" s="560"/>
      <c r="AZ933" s="560"/>
      <c r="BA933" s="624"/>
      <c r="BB933" s="560"/>
      <c r="BC933" s="560"/>
      <c r="BD933" s="560"/>
      <c r="BE933" s="624"/>
      <c r="BF933" s="560"/>
      <c r="BG933" s="560"/>
      <c r="BH933" s="560"/>
      <c r="BI933" s="560"/>
      <c r="BJ933" s="560"/>
      <c r="BK933" s="560"/>
      <c r="BL933" s="560"/>
      <c r="BM933" s="560"/>
      <c r="BN933" s="560"/>
      <c r="BO933" s="686"/>
    </row>
    <row r="934" spans="32:67" ht="20.25" customHeight="1">
      <c r="AF934" s="686"/>
      <c r="AG934" s="560"/>
      <c r="AH934" s="560"/>
      <c r="AI934" s="622"/>
      <c r="AJ934" s="560"/>
      <c r="AK934" s="560"/>
      <c r="AL934" s="560"/>
      <c r="AM934" s="623"/>
      <c r="AN934" s="267"/>
      <c r="AO934" s="623"/>
      <c r="AP934" s="560"/>
      <c r="AQ934" s="560"/>
      <c r="AR934" s="560"/>
      <c r="AS934" s="560"/>
      <c r="AT934" s="560"/>
      <c r="AU934" s="560"/>
      <c r="AV934" s="560"/>
      <c r="AW934" s="624"/>
      <c r="AX934" s="560"/>
      <c r="AY934" s="560"/>
      <c r="AZ934" s="560"/>
      <c r="BA934" s="624"/>
      <c r="BB934" s="560"/>
      <c r="BC934" s="560"/>
      <c r="BD934" s="560"/>
      <c r="BE934" s="624"/>
      <c r="BF934" s="560"/>
      <c r="BG934" s="560"/>
      <c r="BH934" s="560"/>
      <c r="BI934" s="560"/>
      <c r="BJ934" s="560"/>
      <c r="BK934" s="560"/>
      <c r="BL934" s="560"/>
      <c r="BM934" s="560"/>
      <c r="BN934" s="560"/>
      <c r="BO934" s="686"/>
    </row>
    <row r="935" spans="32:67" ht="20.25" customHeight="1">
      <c r="AF935" s="686"/>
      <c r="AG935" s="560"/>
      <c r="AH935" s="560"/>
      <c r="AI935" s="622"/>
      <c r="AJ935" s="560"/>
      <c r="AK935" s="560"/>
      <c r="AL935" s="560"/>
      <c r="AM935" s="623"/>
      <c r="AN935" s="267"/>
      <c r="AO935" s="623"/>
      <c r="AP935" s="560"/>
      <c r="AQ935" s="560"/>
      <c r="AR935" s="560"/>
      <c r="AS935" s="560"/>
      <c r="AT935" s="560"/>
      <c r="AU935" s="560"/>
      <c r="AV935" s="560"/>
      <c r="AW935" s="624"/>
      <c r="AX935" s="560"/>
      <c r="AY935" s="560"/>
      <c r="AZ935" s="560"/>
      <c r="BA935" s="624"/>
      <c r="BB935" s="560"/>
      <c r="BC935" s="560"/>
      <c r="BD935" s="560"/>
      <c r="BE935" s="624"/>
      <c r="BF935" s="560"/>
      <c r="BG935" s="560"/>
      <c r="BH935" s="560"/>
      <c r="BI935" s="560"/>
      <c r="BJ935" s="560"/>
      <c r="BK935" s="560"/>
      <c r="BL935" s="560"/>
      <c r="BM935" s="560"/>
      <c r="BN935" s="560"/>
      <c r="BO935" s="686"/>
    </row>
    <row r="936" spans="32:67" ht="20.25" customHeight="1">
      <c r="AF936" s="686"/>
      <c r="AG936" s="560"/>
      <c r="AH936" s="560"/>
      <c r="AI936" s="622"/>
      <c r="AJ936" s="560"/>
      <c r="AK936" s="560"/>
      <c r="AL936" s="560"/>
      <c r="AM936" s="623"/>
      <c r="AN936" s="267"/>
      <c r="AO936" s="623"/>
      <c r="AP936" s="560"/>
      <c r="AQ936" s="560"/>
      <c r="AR936" s="560"/>
      <c r="AS936" s="560"/>
      <c r="AT936" s="560"/>
      <c r="AU936" s="560"/>
      <c r="AV936" s="560"/>
      <c r="AW936" s="624"/>
      <c r="AX936" s="560"/>
      <c r="AY936" s="560"/>
      <c r="AZ936" s="560"/>
      <c r="BA936" s="624"/>
      <c r="BB936" s="560"/>
      <c r="BC936" s="560"/>
      <c r="BD936" s="560"/>
      <c r="BE936" s="624"/>
      <c r="BF936" s="560"/>
      <c r="BG936" s="560"/>
      <c r="BH936" s="560"/>
      <c r="BI936" s="560"/>
      <c r="BJ936" s="560"/>
      <c r="BK936" s="560"/>
      <c r="BL936" s="560"/>
      <c r="BM936" s="560"/>
      <c r="BN936" s="560"/>
      <c r="BO936" s="686"/>
    </row>
    <row r="937" spans="32:67" ht="20.25" customHeight="1">
      <c r="AF937" s="686"/>
      <c r="AG937" s="560"/>
      <c r="AH937" s="560"/>
      <c r="AI937" s="622"/>
      <c r="AJ937" s="560"/>
      <c r="AK937" s="560"/>
      <c r="AL937" s="560"/>
      <c r="AM937" s="623"/>
      <c r="AN937" s="267"/>
      <c r="AO937" s="623"/>
      <c r="AP937" s="560"/>
      <c r="AQ937" s="560"/>
      <c r="AR937" s="560"/>
      <c r="AS937" s="560"/>
      <c r="AT937" s="560"/>
      <c r="AU937" s="560"/>
      <c r="AV937" s="560"/>
      <c r="AW937" s="624"/>
      <c r="AX937" s="560"/>
      <c r="AY937" s="560"/>
      <c r="AZ937" s="560"/>
      <c r="BA937" s="624"/>
      <c r="BB937" s="560"/>
      <c r="BC937" s="560"/>
      <c r="BD937" s="560"/>
      <c r="BE937" s="624"/>
      <c r="BF937" s="560"/>
      <c r="BG937" s="560"/>
      <c r="BH937" s="560"/>
      <c r="BI937" s="560"/>
      <c r="BJ937" s="560"/>
      <c r="BK937" s="560"/>
      <c r="BL937" s="560"/>
      <c r="BM937" s="560"/>
      <c r="BN937" s="560"/>
      <c r="BO937" s="686"/>
    </row>
    <row r="938" spans="32:67" ht="20.25" customHeight="1">
      <c r="AF938" s="686"/>
      <c r="AG938" s="560"/>
      <c r="AH938" s="560"/>
      <c r="AI938" s="622"/>
      <c r="AJ938" s="560"/>
      <c r="AK938" s="560"/>
      <c r="AL938" s="560"/>
      <c r="AM938" s="623"/>
      <c r="AN938" s="267"/>
      <c r="AO938" s="623"/>
      <c r="AP938" s="560"/>
      <c r="AQ938" s="560"/>
      <c r="AR938" s="560"/>
      <c r="AS938" s="560"/>
      <c r="AT938" s="560"/>
      <c r="AU938" s="560"/>
      <c r="AV938" s="560"/>
      <c r="AW938" s="624"/>
      <c r="AX938" s="560"/>
      <c r="AY938" s="560"/>
      <c r="AZ938" s="560"/>
      <c r="BA938" s="624"/>
      <c r="BB938" s="560"/>
      <c r="BC938" s="560"/>
      <c r="BD938" s="560"/>
      <c r="BE938" s="624"/>
      <c r="BF938" s="560"/>
      <c r="BG938" s="560"/>
      <c r="BH938" s="560"/>
      <c r="BI938" s="560"/>
      <c r="BJ938" s="560"/>
      <c r="BK938" s="560"/>
      <c r="BL938" s="560"/>
      <c r="BM938" s="560"/>
      <c r="BN938" s="560"/>
      <c r="BO938" s="686"/>
    </row>
    <row r="939" spans="32:67" ht="20.25" customHeight="1">
      <c r="AF939" s="686"/>
      <c r="AG939" s="560"/>
      <c r="AH939" s="560"/>
      <c r="AI939" s="622"/>
      <c r="AJ939" s="560"/>
      <c r="AK939" s="560"/>
      <c r="AL939" s="560"/>
      <c r="AM939" s="623"/>
      <c r="AN939" s="267"/>
      <c r="AO939" s="623"/>
      <c r="AP939" s="560"/>
      <c r="AQ939" s="560"/>
      <c r="AR939" s="560"/>
      <c r="AS939" s="560"/>
      <c r="AT939" s="560"/>
      <c r="AU939" s="560"/>
      <c r="AV939" s="560"/>
      <c r="AW939" s="624"/>
      <c r="AX939" s="560"/>
      <c r="AY939" s="560"/>
      <c r="AZ939" s="560"/>
      <c r="BA939" s="624"/>
      <c r="BB939" s="560"/>
      <c r="BC939" s="560"/>
      <c r="BD939" s="560"/>
      <c r="BE939" s="624"/>
      <c r="BF939" s="560"/>
      <c r="BG939" s="560"/>
      <c r="BH939" s="560"/>
      <c r="BI939" s="560"/>
      <c r="BJ939" s="560"/>
      <c r="BK939" s="560"/>
      <c r="BL939" s="560"/>
      <c r="BM939" s="560"/>
      <c r="BN939" s="560"/>
      <c r="BO939" s="686"/>
    </row>
    <row r="940" spans="32:67" ht="20.25" customHeight="1">
      <c r="AF940" s="686"/>
      <c r="AG940" s="560"/>
      <c r="AH940" s="560"/>
      <c r="AI940" s="622"/>
      <c r="AJ940" s="560"/>
      <c r="AK940" s="560"/>
      <c r="AL940" s="560"/>
      <c r="AM940" s="623"/>
      <c r="AN940" s="267"/>
      <c r="AO940" s="623"/>
      <c r="AP940" s="560"/>
      <c r="AQ940" s="560"/>
      <c r="AR940" s="560"/>
      <c r="AS940" s="560"/>
      <c r="AT940" s="560"/>
      <c r="AU940" s="560"/>
      <c r="AV940" s="560"/>
      <c r="AW940" s="624"/>
      <c r="AX940" s="560"/>
      <c r="AY940" s="560"/>
      <c r="AZ940" s="560"/>
      <c r="BA940" s="624"/>
      <c r="BB940" s="560"/>
      <c r="BC940" s="560"/>
      <c r="BD940" s="560"/>
      <c r="BE940" s="624"/>
      <c r="BF940" s="560"/>
      <c r="BG940" s="560"/>
      <c r="BH940" s="560"/>
      <c r="BI940" s="560"/>
      <c r="BJ940" s="560"/>
      <c r="BK940" s="560"/>
      <c r="BL940" s="560"/>
      <c r="BM940" s="560"/>
      <c r="BN940" s="560"/>
      <c r="BO940" s="686"/>
    </row>
    <row r="941" spans="32:67" ht="20.25" customHeight="1">
      <c r="AF941" s="686"/>
      <c r="AG941" s="560"/>
      <c r="AH941" s="560"/>
      <c r="AI941" s="622"/>
      <c r="AJ941" s="560"/>
      <c r="AK941" s="560"/>
      <c r="AL941" s="560"/>
      <c r="AM941" s="623"/>
      <c r="AN941" s="267"/>
      <c r="AO941" s="623"/>
      <c r="AP941" s="560"/>
      <c r="AQ941" s="560"/>
      <c r="AR941" s="560"/>
      <c r="AS941" s="560"/>
      <c r="AT941" s="560"/>
      <c r="AU941" s="560"/>
      <c r="AV941" s="560"/>
      <c r="AW941" s="624"/>
      <c r="AX941" s="560"/>
      <c r="AY941" s="560"/>
      <c r="AZ941" s="560"/>
      <c r="BA941" s="624"/>
      <c r="BB941" s="560"/>
      <c r="BC941" s="560"/>
      <c r="BD941" s="560"/>
      <c r="BE941" s="624"/>
      <c r="BF941" s="560"/>
      <c r="BG941" s="560"/>
      <c r="BH941" s="560"/>
      <c r="BI941" s="560"/>
      <c r="BJ941" s="560"/>
      <c r="BK941" s="560"/>
      <c r="BL941" s="560"/>
      <c r="BM941" s="560"/>
      <c r="BN941" s="560"/>
      <c r="BO941" s="686"/>
    </row>
    <row r="942" spans="32:67" ht="20.25" customHeight="1">
      <c r="AF942" s="686"/>
      <c r="AG942" s="560"/>
      <c r="AH942" s="560"/>
      <c r="AI942" s="622"/>
      <c r="AJ942" s="560"/>
      <c r="AK942" s="560"/>
      <c r="AL942" s="560"/>
      <c r="AM942" s="623"/>
      <c r="AN942" s="267"/>
      <c r="AO942" s="623"/>
      <c r="AP942" s="560"/>
      <c r="AQ942" s="560"/>
      <c r="AR942" s="560"/>
      <c r="AS942" s="560"/>
      <c r="AT942" s="560"/>
      <c r="AU942" s="560"/>
      <c r="AV942" s="560"/>
      <c r="AW942" s="624"/>
      <c r="AX942" s="560"/>
      <c r="AY942" s="560"/>
      <c r="AZ942" s="560"/>
      <c r="BA942" s="624"/>
      <c r="BB942" s="560"/>
      <c r="BC942" s="560"/>
      <c r="BD942" s="560"/>
      <c r="BE942" s="624"/>
      <c r="BF942" s="560"/>
      <c r="BG942" s="560"/>
      <c r="BH942" s="560"/>
      <c r="BI942" s="560"/>
      <c r="BJ942" s="560"/>
      <c r="BK942" s="560"/>
      <c r="BL942" s="560"/>
      <c r="BM942" s="560"/>
      <c r="BN942" s="560"/>
      <c r="BO942" s="686"/>
    </row>
    <row r="943" spans="32:67" ht="20.25" customHeight="1">
      <c r="AF943" s="686"/>
      <c r="AG943" s="560"/>
      <c r="AH943" s="560"/>
      <c r="AI943" s="622"/>
      <c r="AJ943" s="560"/>
      <c r="AK943" s="560"/>
      <c r="AL943" s="560"/>
      <c r="AM943" s="623"/>
      <c r="AN943" s="267"/>
      <c r="AO943" s="623"/>
      <c r="AP943" s="560"/>
      <c r="AQ943" s="560"/>
      <c r="AR943" s="560"/>
      <c r="AS943" s="560"/>
      <c r="AT943" s="560"/>
      <c r="AU943" s="560"/>
      <c r="AV943" s="560"/>
      <c r="AW943" s="624"/>
      <c r="AX943" s="560"/>
      <c r="AY943" s="560"/>
      <c r="AZ943" s="560"/>
      <c r="BA943" s="624"/>
      <c r="BB943" s="560"/>
      <c r="BC943" s="560"/>
      <c r="BD943" s="560"/>
      <c r="BE943" s="624"/>
      <c r="BF943" s="560"/>
      <c r="BG943" s="560"/>
      <c r="BH943" s="560"/>
      <c r="BI943" s="560"/>
      <c r="BJ943" s="560"/>
      <c r="BK943" s="560"/>
      <c r="BL943" s="560"/>
      <c r="BM943" s="560"/>
      <c r="BN943" s="560"/>
      <c r="BO943" s="686"/>
    </row>
    <row r="944" spans="32:67" ht="20.25" customHeight="1">
      <c r="AF944" s="686"/>
      <c r="AG944" s="560"/>
      <c r="AH944" s="560"/>
      <c r="AI944" s="622"/>
      <c r="AJ944" s="560"/>
      <c r="AK944" s="560"/>
      <c r="AL944" s="560"/>
      <c r="AM944" s="623"/>
      <c r="AN944" s="267"/>
      <c r="AO944" s="623"/>
      <c r="AP944" s="560"/>
      <c r="AQ944" s="560"/>
      <c r="AR944" s="560"/>
      <c r="AS944" s="560"/>
      <c r="AT944" s="560"/>
      <c r="AU944" s="560"/>
      <c r="AV944" s="560"/>
      <c r="AW944" s="624"/>
      <c r="AX944" s="560"/>
      <c r="AY944" s="560"/>
      <c r="AZ944" s="560"/>
      <c r="BA944" s="624"/>
      <c r="BB944" s="560"/>
      <c r="BC944" s="560"/>
      <c r="BD944" s="560"/>
      <c r="BE944" s="624"/>
      <c r="BF944" s="560"/>
      <c r="BG944" s="560"/>
      <c r="BH944" s="560"/>
      <c r="BI944" s="560"/>
      <c r="BJ944" s="560"/>
      <c r="BK944" s="560"/>
      <c r="BL944" s="560"/>
      <c r="BM944" s="560"/>
      <c r="BN944" s="560"/>
      <c r="BO944" s="686"/>
    </row>
    <row r="945" spans="32:67" ht="20.25" customHeight="1">
      <c r="AF945" s="686"/>
      <c r="AG945" s="560"/>
      <c r="AH945" s="560"/>
      <c r="AI945" s="622"/>
      <c r="AJ945" s="560"/>
      <c r="AK945" s="560"/>
      <c r="AL945" s="560"/>
      <c r="AM945" s="623"/>
      <c r="AN945" s="267"/>
      <c r="AO945" s="623"/>
      <c r="AP945" s="560"/>
      <c r="AQ945" s="560"/>
      <c r="AR945" s="560"/>
      <c r="AS945" s="560"/>
      <c r="AT945" s="560"/>
      <c r="AU945" s="560"/>
      <c r="AV945" s="560"/>
      <c r="AW945" s="624"/>
      <c r="AX945" s="560"/>
      <c r="AY945" s="560"/>
      <c r="AZ945" s="560"/>
      <c r="BA945" s="624"/>
      <c r="BB945" s="560"/>
      <c r="BC945" s="560"/>
      <c r="BD945" s="560"/>
      <c r="BE945" s="624"/>
      <c r="BF945" s="560"/>
      <c r="BG945" s="560"/>
      <c r="BH945" s="560"/>
      <c r="BI945" s="560"/>
      <c r="BJ945" s="560"/>
      <c r="BK945" s="560"/>
      <c r="BL945" s="560"/>
      <c r="BM945" s="560"/>
      <c r="BN945" s="560"/>
      <c r="BO945" s="686"/>
    </row>
    <row r="946" spans="32:67" ht="20.25" customHeight="1">
      <c r="AF946" s="686"/>
      <c r="AG946" s="560"/>
      <c r="AH946" s="560"/>
      <c r="AI946" s="622"/>
      <c r="AJ946" s="560"/>
      <c r="AK946" s="560"/>
      <c r="AL946" s="560"/>
      <c r="AM946" s="623"/>
      <c r="AN946" s="267"/>
      <c r="AO946" s="623"/>
      <c r="AP946" s="560"/>
      <c r="AQ946" s="560"/>
      <c r="AR946" s="560"/>
      <c r="AS946" s="560"/>
      <c r="AT946" s="560"/>
      <c r="AU946" s="560"/>
      <c r="AV946" s="560"/>
      <c r="AW946" s="624"/>
      <c r="AX946" s="560"/>
      <c r="AY946" s="560"/>
      <c r="AZ946" s="560"/>
      <c r="BA946" s="624"/>
      <c r="BB946" s="560"/>
      <c r="BC946" s="560"/>
      <c r="BD946" s="560"/>
      <c r="BE946" s="624"/>
      <c r="BF946" s="560"/>
      <c r="BG946" s="560"/>
      <c r="BH946" s="560"/>
      <c r="BI946" s="560"/>
      <c r="BJ946" s="560"/>
      <c r="BK946" s="560"/>
      <c r="BL946" s="560"/>
      <c r="BM946" s="560"/>
      <c r="BN946" s="560"/>
      <c r="BO946" s="686"/>
    </row>
    <row r="947" spans="32:67" ht="20.25" customHeight="1">
      <c r="AF947" s="686"/>
      <c r="AG947" s="560"/>
      <c r="AH947" s="560"/>
      <c r="AI947" s="622"/>
      <c r="AJ947" s="560"/>
      <c r="AK947" s="560"/>
      <c r="AL947" s="560"/>
      <c r="AM947" s="623"/>
      <c r="AN947" s="267"/>
      <c r="AO947" s="623"/>
      <c r="AP947" s="560"/>
      <c r="AQ947" s="560"/>
      <c r="AR947" s="560"/>
      <c r="AS947" s="560"/>
      <c r="AT947" s="560"/>
      <c r="AU947" s="560"/>
      <c r="AV947" s="560"/>
      <c r="AW947" s="624"/>
      <c r="AX947" s="560"/>
      <c r="AY947" s="560"/>
      <c r="AZ947" s="560"/>
      <c r="BA947" s="624"/>
      <c r="BB947" s="560"/>
      <c r="BC947" s="560"/>
      <c r="BD947" s="560"/>
      <c r="BE947" s="624"/>
      <c r="BF947" s="560"/>
      <c r="BG947" s="560"/>
      <c r="BH947" s="560"/>
      <c r="BI947" s="560"/>
      <c r="BJ947" s="560"/>
      <c r="BK947" s="560"/>
      <c r="BL947" s="560"/>
      <c r="BM947" s="560"/>
      <c r="BN947" s="560"/>
      <c r="BO947" s="686"/>
    </row>
    <row r="948" spans="32:67" ht="20.25" customHeight="1">
      <c r="AF948" s="686"/>
      <c r="AG948" s="560"/>
      <c r="AH948" s="560"/>
      <c r="AI948" s="622"/>
      <c r="AJ948" s="560"/>
      <c r="AK948" s="560"/>
      <c r="AL948" s="560"/>
      <c r="AM948" s="623"/>
      <c r="AN948" s="267"/>
      <c r="AO948" s="623"/>
      <c r="AP948" s="560"/>
      <c r="AQ948" s="560"/>
      <c r="AR948" s="560"/>
      <c r="AS948" s="560"/>
      <c r="AT948" s="560"/>
      <c r="AU948" s="560"/>
      <c r="AV948" s="560"/>
      <c r="AW948" s="624"/>
      <c r="AX948" s="560"/>
      <c r="AY948" s="560"/>
      <c r="AZ948" s="560"/>
      <c r="BA948" s="624"/>
      <c r="BB948" s="560"/>
      <c r="BC948" s="560"/>
      <c r="BD948" s="560"/>
      <c r="BE948" s="624"/>
      <c r="BF948" s="560"/>
      <c r="BG948" s="560"/>
      <c r="BH948" s="560"/>
      <c r="BI948" s="560"/>
      <c r="BJ948" s="560"/>
      <c r="BK948" s="560"/>
      <c r="BL948" s="560"/>
      <c r="BM948" s="560"/>
      <c r="BN948" s="560"/>
      <c r="BO948" s="686"/>
    </row>
    <row r="949" spans="32:67" ht="20.25" customHeight="1">
      <c r="AF949" s="686"/>
      <c r="AG949" s="560"/>
      <c r="AH949" s="560"/>
      <c r="AI949" s="622"/>
      <c r="AJ949" s="560"/>
      <c r="AK949" s="560"/>
      <c r="AL949" s="560"/>
      <c r="AM949" s="623"/>
      <c r="AN949" s="267"/>
      <c r="AO949" s="623"/>
      <c r="AP949" s="560"/>
      <c r="AQ949" s="560"/>
      <c r="AR949" s="560"/>
      <c r="AS949" s="560"/>
      <c r="AT949" s="560"/>
      <c r="AU949" s="560"/>
      <c r="AV949" s="560"/>
      <c r="AW949" s="624"/>
      <c r="AX949" s="560"/>
      <c r="AY949" s="560"/>
      <c r="AZ949" s="560"/>
      <c r="BA949" s="624"/>
      <c r="BB949" s="560"/>
      <c r="BC949" s="560"/>
      <c r="BD949" s="560"/>
      <c r="BE949" s="624"/>
      <c r="BF949" s="560"/>
      <c r="BG949" s="560"/>
      <c r="BH949" s="560"/>
      <c r="BI949" s="560"/>
      <c r="BJ949" s="560"/>
      <c r="BK949" s="560"/>
      <c r="BL949" s="560"/>
      <c r="BM949" s="560"/>
      <c r="BN949" s="560"/>
      <c r="BO949" s="686"/>
    </row>
    <row r="950" spans="32:67" ht="20.25" customHeight="1">
      <c r="AF950" s="686"/>
      <c r="AG950" s="560"/>
      <c r="AH950" s="560"/>
      <c r="AI950" s="622"/>
      <c r="AJ950" s="560"/>
      <c r="AK950" s="560"/>
      <c r="AL950" s="560"/>
      <c r="AM950" s="623"/>
      <c r="AN950" s="267"/>
      <c r="AO950" s="623"/>
      <c r="AP950" s="560"/>
      <c r="AQ950" s="560"/>
      <c r="AR950" s="560"/>
      <c r="AS950" s="560"/>
      <c r="AT950" s="560"/>
      <c r="AU950" s="560"/>
      <c r="AV950" s="560"/>
      <c r="AW950" s="624"/>
      <c r="AX950" s="560"/>
      <c r="AY950" s="560"/>
      <c r="AZ950" s="560"/>
      <c r="BA950" s="624"/>
      <c r="BB950" s="560"/>
      <c r="BC950" s="560"/>
      <c r="BD950" s="560"/>
      <c r="BE950" s="624"/>
      <c r="BF950" s="560"/>
      <c r="BG950" s="560"/>
      <c r="BH950" s="560"/>
      <c r="BI950" s="560"/>
      <c r="BJ950" s="560"/>
      <c r="BK950" s="560"/>
      <c r="BL950" s="560"/>
      <c r="BM950" s="560"/>
      <c r="BN950" s="560"/>
      <c r="BO950" s="686"/>
    </row>
    <row r="951" spans="32:67" ht="20.25" customHeight="1">
      <c r="AF951" s="686"/>
      <c r="AG951" s="560"/>
      <c r="AH951" s="560"/>
      <c r="AI951" s="622"/>
      <c r="AJ951" s="560"/>
      <c r="AK951" s="560"/>
      <c r="AL951" s="560"/>
      <c r="AM951" s="623"/>
      <c r="AN951" s="267"/>
      <c r="AO951" s="623"/>
      <c r="AP951" s="560"/>
      <c r="AQ951" s="560"/>
      <c r="AR951" s="560"/>
      <c r="AS951" s="560"/>
      <c r="AT951" s="560"/>
      <c r="AU951" s="560"/>
      <c r="AV951" s="560"/>
      <c r="AW951" s="624"/>
      <c r="AX951" s="560"/>
      <c r="AY951" s="560"/>
      <c r="AZ951" s="560"/>
      <c r="BA951" s="624"/>
      <c r="BB951" s="560"/>
      <c r="BC951" s="560"/>
      <c r="BD951" s="560"/>
      <c r="BE951" s="624"/>
      <c r="BF951" s="560"/>
      <c r="BG951" s="560"/>
      <c r="BH951" s="560"/>
      <c r="BI951" s="560"/>
      <c r="BJ951" s="560"/>
      <c r="BK951" s="560"/>
      <c r="BL951" s="560"/>
      <c r="BM951" s="560"/>
      <c r="BN951" s="560"/>
      <c r="BO951" s="686"/>
    </row>
    <row r="952" spans="32:67" ht="20.25" customHeight="1">
      <c r="AF952" s="686"/>
      <c r="AG952" s="560"/>
      <c r="AH952" s="560"/>
      <c r="AI952" s="622"/>
      <c r="AJ952" s="560"/>
      <c r="AK952" s="560"/>
      <c r="AL952" s="560"/>
      <c r="AM952" s="623"/>
      <c r="AN952" s="267"/>
      <c r="AO952" s="623"/>
      <c r="AP952" s="560"/>
      <c r="AQ952" s="560"/>
      <c r="AR952" s="560"/>
      <c r="AS952" s="560"/>
      <c r="AT952" s="560"/>
      <c r="AU952" s="560"/>
      <c r="AV952" s="560"/>
      <c r="AW952" s="624"/>
      <c r="AX952" s="560"/>
      <c r="AY952" s="560"/>
      <c r="AZ952" s="560"/>
      <c r="BA952" s="624"/>
      <c r="BB952" s="560"/>
      <c r="BC952" s="560"/>
      <c r="BD952" s="560"/>
      <c r="BE952" s="624"/>
      <c r="BF952" s="560"/>
      <c r="BG952" s="560"/>
      <c r="BH952" s="560"/>
      <c r="BI952" s="560"/>
      <c r="BJ952" s="560"/>
      <c r="BK952" s="560"/>
      <c r="BL952" s="560"/>
      <c r="BM952" s="560"/>
      <c r="BN952" s="560"/>
      <c r="BO952" s="686"/>
    </row>
    <row r="953" spans="32:67" ht="20.25" customHeight="1">
      <c r="AF953" s="686"/>
      <c r="AG953" s="560"/>
      <c r="AH953" s="560"/>
      <c r="AI953" s="622"/>
      <c r="AJ953" s="560"/>
      <c r="AK953" s="560"/>
      <c r="AL953" s="560"/>
      <c r="AM953" s="623"/>
      <c r="AN953" s="267"/>
      <c r="AO953" s="623"/>
      <c r="AP953" s="560"/>
      <c r="AQ953" s="560"/>
      <c r="AR953" s="560"/>
      <c r="AS953" s="560"/>
      <c r="AT953" s="560"/>
      <c r="AU953" s="560"/>
      <c r="AV953" s="560"/>
      <c r="AW953" s="624"/>
      <c r="AX953" s="560"/>
      <c r="AY953" s="560"/>
      <c r="AZ953" s="560"/>
      <c r="BA953" s="624"/>
      <c r="BB953" s="560"/>
      <c r="BC953" s="560"/>
      <c r="BD953" s="560"/>
      <c r="BE953" s="624"/>
      <c r="BF953" s="560"/>
      <c r="BG953" s="560"/>
      <c r="BH953" s="560"/>
      <c r="BI953" s="560"/>
      <c r="BJ953" s="560"/>
      <c r="BK953" s="560"/>
      <c r="BL953" s="560"/>
      <c r="BM953" s="560"/>
      <c r="BN953" s="560"/>
      <c r="BO953" s="686"/>
    </row>
    <row r="954" spans="32:67" ht="20.25" customHeight="1">
      <c r="AF954" s="686"/>
      <c r="AG954" s="560"/>
      <c r="AH954" s="560"/>
      <c r="AI954" s="622"/>
      <c r="AJ954" s="560"/>
      <c r="AK954" s="560"/>
      <c r="AL954" s="560"/>
      <c r="AM954" s="623"/>
      <c r="AN954" s="267"/>
      <c r="AO954" s="623"/>
      <c r="AP954" s="560"/>
      <c r="AQ954" s="560"/>
      <c r="AR954" s="560"/>
      <c r="AS954" s="560"/>
      <c r="AT954" s="560"/>
      <c r="AU954" s="560"/>
      <c r="AV954" s="560"/>
      <c r="AW954" s="624"/>
      <c r="AX954" s="560"/>
      <c r="AY954" s="560"/>
      <c r="AZ954" s="560"/>
      <c r="BA954" s="624"/>
      <c r="BB954" s="560"/>
      <c r="BC954" s="560"/>
      <c r="BD954" s="560"/>
      <c r="BE954" s="624"/>
      <c r="BF954" s="560"/>
      <c r="BG954" s="560"/>
      <c r="BH954" s="560"/>
      <c r="BI954" s="560"/>
      <c r="BJ954" s="560"/>
      <c r="BK954" s="560"/>
      <c r="BL954" s="560"/>
      <c r="BM954" s="560"/>
      <c r="BN954" s="560"/>
      <c r="BO954" s="686"/>
    </row>
    <row r="955" spans="32:67" ht="20.25" customHeight="1">
      <c r="AF955" s="686"/>
      <c r="AG955" s="560"/>
      <c r="AH955" s="560"/>
      <c r="AI955" s="622"/>
      <c r="AJ955" s="560"/>
      <c r="AK955" s="560"/>
      <c r="AL955" s="560"/>
      <c r="AM955" s="623"/>
      <c r="AN955" s="267"/>
      <c r="AO955" s="623"/>
      <c r="AP955" s="560"/>
      <c r="AQ955" s="560"/>
      <c r="AR955" s="560"/>
      <c r="AS955" s="560"/>
      <c r="AT955" s="560"/>
      <c r="AU955" s="560"/>
      <c r="AV955" s="560"/>
      <c r="AW955" s="624"/>
      <c r="AX955" s="560"/>
      <c r="AY955" s="560"/>
      <c r="AZ955" s="560"/>
      <c r="BA955" s="624"/>
      <c r="BB955" s="560"/>
      <c r="BC955" s="560"/>
      <c r="BD955" s="560"/>
      <c r="BE955" s="624"/>
      <c r="BF955" s="560"/>
      <c r="BG955" s="560"/>
      <c r="BH955" s="560"/>
      <c r="BI955" s="560"/>
      <c r="BJ955" s="560"/>
      <c r="BK955" s="560"/>
      <c r="BL955" s="560"/>
      <c r="BM955" s="560"/>
      <c r="BN955" s="560"/>
      <c r="BO955" s="686"/>
    </row>
    <row r="956" spans="32:67" ht="20.25" customHeight="1">
      <c r="AF956" s="686"/>
      <c r="AG956" s="560"/>
      <c r="AH956" s="560"/>
      <c r="AI956" s="622"/>
      <c r="AJ956" s="560"/>
      <c r="AK956" s="560"/>
      <c r="AL956" s="560"/>
      <c r="AM956" s="623"/>
      <c r="AN956" s="267"/>
      <c r="AO956" s="623"/>
      <c r="AP956" s="560"/>
      <c r="AQ956" s="560"/>
      <c r="AR956" s="560"/>
      <c r="AS956" s="560"/>
      <c r="AT956" s="560"/>
      <c r="AU956" s="560"/>
      <c r="AV956" s="560"/>
      <c r="AW956" s="624"/>
      <c r="AX956" s="560"/>
      <c r="AY956" s="560"/>
      <c r="AZ956" s="560"/>
      <c r="BA956" s="624"/>
      <c r="BB956" s="560"/>
      <c r="BC956" s="560"/>
      <c r="BD956" s="560"/>
      <c r="BE956" s="624"/>
      <c r="BF956" s="560"/>
      <c r="BG956" s="560"/>
      <c r="BH956" s="560"/>
      <c r="BI956" s="560"/>
      <c r="BJ956" s="560"/>
      <c r="BK956" s="560"/>
      <c r="BL956" s="560"/>
      <c r="BM956" s="560"/>
      <c r="BN956" s="560"/>
      <c r="BO956" s="686"/>
    </row>
    <row r="957" spans="32:67" ht="20.25" customHeight="1">
      <c r="AF957" s="686"/>
      <c r="AG957" s="560"/>
      <c r="AH957" s="560"/>
      <c r="AI957" s="622"/>
      <c r="AJ957" s="560"/>
      <c r="AK957" s="560"/>
      <c r="AL957" s="560"/>
      <c r="AM957" s="623"/>
      <c r="AN957" s="267"/>
      <c r="AO957" s="623"/>
      <c r="AP957" s="560"/>
      <c r="AQ957" s="560"/>
      <c r="AR957" s="560"/>
      <c r="AS957" s="560"/>
      <c r="AT957" s="560"/>
      <c r="AU957" s="560"/>
      <c r="AV957" s="560"/>
      <c r="AW957" s="624"/>
      <c r="AX957" s="560"/>
      <c r="AY957" s="560"/>
      <c r="AZ957" s="560"/>
      <c r="BA957" s="624"/>
      <c r="BB957" s="560"/>
      <c r="BC957" s="560"/>
      <c r="BD957" s="560"/>
      <c r="BE957" s="624"/>
      <c r="BF957" s="560"/>
      <c r="BG957" s="560"/>
      <c r="BH957" s="560"/>
      <c r="BI957" s="560"/>
      <c r="BJ957" s="560"/>
      <c r="BK957" s="560"/>
      <c r="BL957" s="560"/>
      <c r="BM957" s="560"/>
      <c r="BN957" s="560"/>
      <c r="BO957" s="686"/>
    </row>
    <row r="958" spans="32:67" ht="20.25" customHeight="1">
      <c r="AF958" s="686"/>
      <c r="AG958" s="560"/>
      <c r="AH958" s="560"/>
      <c r="AI958" s="622"/>
      <c r="AJ958" s="560"/>
      <c r="AK958" s="560"/>
      <c r="AL958" s="560"/>
      <c r="AM958" s="623"/>
      <c r="AN958" s="267"/>
      <c r="AO958" s="623"/>
      <c r="AP958" s="560"/>
      <c r="AQ958" s="560"/>
      <c r="AR958" s="560"/>
      <c r="AS958" s="560"/>
      <c r="AT958" s="560"/>
      <c r="AU958" s="560"/>
      <c r="AV958" s="560"/>
      <c r="AW958" s="624"/>
      <c r="AX958" s="560"/>
      <c r="AY958" s="560"/>
      <c r="AZ958" s="560"/>
      <c r="BA958" s="624"/>
      <c r="BB958" s="560"/>
      <c r="BC958" s="560"/>
      <c r="BD958" s="560"/>
      <c r="BE958" s="624"/>
      <c r="BF958" s="560"/>
      <c r="BG958" s="560"/>
      <c r="BH958" s="560"/>
      <c r="BI958" s="560"/>
      <c r="BJ958" s="560"/>
      <c r="BK958" s="560"/>
      <c r="BL958" s="560"/>
      <c r="BM958" s="560"/>
      <c r="BN958" s="560"/>
      <c r="BO958" s="686"/>
    </row>
    <row r="959" spans="32:67" ht="20.25" customHeight="1">
      <c r="AF959" s="686"/>
      <c r="AG959" s="560"/>
      <c r="AH959" s="560"/>
      <c r="AI959" s="622"/>
      <c r="AJ959" s="560"/>
      <c r="AK959" s="560"/>
      <c r="AL959" s="560"/>
      <c r="AM959" s="623"/>
      <c r="AN959" s="267"/>
      <c r="AO959" s="623"/>
      <c r="AP959" s="560"/>
      <c r="AQ959" s="560"/>
      <c r="AR959" s="560"/>
      <c r="AS959" s="560"/>
      <c r="AT959" s="560"/>
      <c r="AU959" s="560"/>
      <c r="AV959" s="560"/>
      <c r="AW959" s="624"/>
      <c r="AX959" s="560"/>
      <c r="AY959" s="560"/>
      <c r="AZ959" s="560"/>
      <c r="BA959" s="624"/>
      <c r="BB959" s="560"/>
      <c r="BC959" s="560"/>
      <c r="BD959" s="560"/>
      <c r="BE959" s="624"/>
      <c r="BF959" s="560"/>
      <c r="BG959" s="560"/>
      <c r="BH959" s="560"/>
      <c r="BI959" s="560"/>
      <c r="BJ959" s="560"/>
      <c r="BK959" s="560"/>
      <c r="BL959" s="560"/>
      <c r="BM959" s="560"/>
      <c r="BN959" s="560"/>
      <c r="BO959" s="686"/>
    </row>
    <row r="960" spans="32:67" ht="20.25" customHeight="1">
      <c r="AF960" s="686"/>
      <c r="AG960" s="560"/>
      <c r="AH960" s="560"/>
      <c r="AI960" s="622"/>
      <c r="AJ960" s="560"/>
      <c r="AK960" s="560"/>
      <c r="AL960" s="560"/>
      <c r="AM960" s="623"/>
      <c r="AN960" s="267"/>
      <c r="AO960" s="623"/>
      <c r="AP960" s="560"/>
      <c r="AQ960" s="560"/>
      <c r="AR960" s="560"/>
      <c r="AS960" s="560"/>
      <c r="AT960" s="560"/>
      <c r="AU960" s="560"/>
      <c r="AV960" s="560"/>
      <c r="AW960" s="624"/>
      <c r="AX960" s="560"/>
      <c r="AY960" s="560"/>
      <c r="AZ960" s="560"/>
      <c r="BA960" s="624"/>
      <c r="BB960" s="560"/>
      <c r="BC960" s="560"/>
      <c r="BD960" s="560"/>
      <c r="BE960" s="624"/>
      <c r="BF960" s="560"/>
      <c r="BG960" s="560"/>
      <c r="BH960" s="560"/>
      <c r="BI960" s="560"/>
      <c r="BJ960" s="560"/>
      <c r="BK960" s="560"/>
      <c r="BL960" s="560"/>
      <c r="BM960" s="560"/>
      <c r="BN960" s="560"/>
      <c r="BO960" s="686"/>
    </row>
    <row r="961" spans="32:67" ht="20.25" customHeight="1">
      <c r="AF961" s="686"/>
      <c r="AG961" s="560"/>
      <c r="AH961" s="560"/>
      <c r="AI961" s="622"/>
      <c r="AJ961" s="560"/>
      <c r="AK961" s="560"/>
      <c r="AL961" s="560"/>
      <c r="AM961" s="623"/>
      <c r="AN961" s="267"/>
      <c r="AO961" s="623"/>
      <c r="AP961" s="560"/>
      <c r="AQ961" s="560"/>
      <c r="AR961" s="560"/>
      <c r="AS961" s="560"/>
      <c r="AT961" s="560"/>
      <c r="AU961" s="560"/>
      <c r="AV961" s="560"/>
      <c r="AW961" s="624"/>
      <c r="AX961" s="560"/>
      <c r="AY961" s="560"/>
      <c r="AZ961" s="560"/>
      <c r="BA961" s="624"/>
      <c r="BB961" s="560"/>
      <c r="BC961" s="560"/>
      <c r="BD961" s="560"/>
      <c r="BE961" s="624"/>
      <c r="BF961" s="560"/>
      <c r="BG961" s="560"/>
      <c r="BH961" s="560"/>
      <c r="BI961" s="560"/>
      <c r="BJ961" s="560"/>
      <c r="BK961" s="560"/>
      <c r="BL961" s="560"/>
      <c r="BM961" s="560"/>
      <c r="BN961" s="560"/>
      <c r="BO961" s="686"/>
    </row>
    <row r="962" spans="32:67" ht="20.25" customHeight="1">
      <c r="AF962" s="686"/>
      <c r="AG962" s="560"/>
      <c r="AH962" s="560"/>
      <c r="AI962" s="622"/>
      <c r="AJ962" s="560"/>
      <c r="AK962" s="560"/>
      <c r="AL962" s="560"/>
      <c r="AM962" s="623"/>
      <c r="AN962" s="267"/>
      <c r="AO962" s="623"/>
      <c r="AP962" s="560"/>
      <c r="AQ962" s="560"/>
      <c r="AR962" s="560"/>
      <c r="AS962" s="560"/>
      <c r="AT962" s="560"/>
      <c r="AU962" s="560"/>
      <c r="AV962" s="560"/>
      <c r="AW962" s="624"/>
      <c r="AX962" s="560"/>
      <c r="AY962" s="560"/>
      <c r="AZ962" s="560"/>
      <c r="BA962" s="624"/>
      <c r="BB962" s="560"/>
      <c r="BC962" s="560"/>
      <c r="BD962" s="560"/>
      <c r="BE962" s="624"/>
      <c r="BF962" s="560"/>
      <c r="BG962" s="560"/>
      <c r="BH962" s="560"/>
      <c r="BI962" s="560"/>
      <c r="BJ962" s="560"/>
      <c r="BK962" s="560"/>
      <c r="BL962" s="560"/>
      <c r="BM962" s="560"/>
      <c r="BN962" s="560"/>
      <c r="BO962" s="686"/>
    </row>
    <row r="963" spans="32:67" ht="20.25" customHeight="1">
      <c r="AF963" s="686"/>
      <c r="AG963" s="560"/>
      <c r="AH963" s="560"/>
      <c r="AI963" s="622"/>
      <c r="AJ963" s="560"/>
      <c r="AK963" s="560"/>
      <c r="AL963" s="560"/>
      <c r="AM963" s="623"/>
      <c r="AN963" s="267"/>
      <c r="AO963" s="623"/>
      <c r="AP963" s="560"/>
      <c r="AQ963" s="560"/>
      <c r="AR963" s="560"/>
      <c r="AS963" s="560"/>
      <c r="AT963" s="560"/>
      <c r="AU963" s="560"/>
      <c r="AV963" s="560"/>
      <c r="AW963" s="624"/>
      <c r="AX963" s="560"/>
      <c r="AY963" s="560"/>
      <c r="AZ963" s="560"/>
      <c r="BA963" s="624"/>
      <c r="BB963" s="560"/>
      <c r="BC963" s="560"/>
      <c r="BD963" s="560"/>
      <c r="BE963" s="624"/>
      <c r="BF963" s="560"/>
      <c r="BG963" s="560"/>
      <c r="BH963" s="560"/>
      <c r="BI963" s="560"/>
      <c r="BJ963" s="560"/>
      <c r="BK963" s="560"/>
      <c r="BL963" s="560"/>
      <c r="BM963" s="560"/>
      <c r="BN963" s="560"/>
      <c r="BO963" s="686"/>
    </row>
    <row r="964" spans="32:67" ht="20.25" customHeight="1">
      <c r="AF964" s="686"/>
      <c r="AG964" s="560"/>
      <c r="AH964" s="560"/>
      <c r="AI964" s="622"/>
      <c r="AJ964" s="560"/>
      <c r="AK964" s="560"/>
      <c r="AL964" s="560"/>
      <c r="AM964" s="623"/>
      <c r="AN964" s="267"/>
      <c r="AO964" s="623"/>
      <c r="AP964" s="560"/>
      <c r="AQ964" s="560"/>
      <c r="AR964" s="560"/>
      <c r="AS964" s="560"/>
      <c r="AT964" s="560"/>
      <c r="AU964" s="560"/>
      <c r="AV964" s="560"/>
      <c r="AW964" s="624"/>
      <c r="AX964" s="560"/>
      <c r="AY964" s="560"/>
      <c r="AZ964" s="560"/>
      <c r="BA964" s="624"/>
      <c r="BB964" s="560"/>
      <c r="BC964" s="560"/>
      <c r="BD964" s="560"/>
      <c r="BE964" s="624"/>
      <c r="BF964" s="560"/>
      <c r="BG964" s="560"/>
      <c r="BH964" s="560"/>
      <c r="BI964" s="560"/>
      <c r="BJ964" s="560"/>
      <c r="BK964" s="560"/>
      <c r="BL964" s="560"/>
      <c r="BM964" s="560"/>
      <c r="BN964" s="560"/>
      <c r="BO964" s="686"/>
    </row>
    <row r="965" spans="32:67" ht="20.25" customHeight="1">
      <c r="AF965" s="686"/>
      <c r="AG965" s="560"/>
      <c r="AH965" s="560"/>
      <c r="AI965" s="622"/>
      <c r="AJ965" s="560"/>
      <c r="AK965" s="560"/>
      <c r="AL965" s="560"/>
      <c r="AM965" s="623"/>
      <c r="AN965" s="267"/>
      <c r="AO965" s="623"/>
      <c r="AP965" s="560"/>
      <c r="AQ965" s="560"/>
      <c r="AR965" s="560"/>
      <c r="AS965" s="560"/>
      <c r="AT965" s="560"/>
      <c r="AU965" s="560"/>
      <c r="AV965" s="560"/>
      <c r="AW965" s="624"/>
      <c r="AX965" s="560"/>
      <c r="AY965" s="560"/>
      <c r="AZ965" s="560"/>
      <c r="BA965" s="624"/>
      <c r="BB965" s="560"/>
      <c r="BC965" s="560"/>
      <c r="BD965" s="560"/>
      <c r="BE965" s="624"/>
      <c r="BF965" s="560"/>
      <c r="BG965" s="560"/>
      <c r="BH965" s="560"/>
      <c r="BI965" s="560"/>
      <c r="BJ965" s="560"/>
      <c r="BK965" s="560"/>
      <c r="BL965" s="560"/>
      <c r="BM965" s="560"/>
      <c r="BN965" s="560"/>
      <c r="BO965" s="686"/>
    </row>
    <row r="966" spans="32:67" ht="20.25" customHeight="1">
      <c r="AF966" s="686"/>
      <c r="AG966" s="560"/>
      <c r="AH966" s="560"/>
      <c r="AI966" s="622"/>
      <c r="AJ966" s="560"/>
      <c r="AK966" s="560"/>
      <c r="AL966" s="560"/>
      <c r="AM966" s="623"/>
      <c r="AN966" s="267"/>
      <c r="AO966" s="623"/>
      <c r="AP966" s="560"/>
      <c r="AQ966" s="560"/>
      <c r="AR966" s="560"/>
      <c r="AS966" s="560"/>
      <c r="AT966" s="560"/>
      <c r="AU966" s="560"/>
      <c r="AV966" s="560"/>
      <c r="AW966" s="624"/>
      <c r="AX966" s="560"/>
      <c r="AY966" s="560"/>
      <c r="AZ966" s="560"/>
      <c r="BA966" s="624"/>
      <c r="BB966" s="560"/>
      <c r="BC966" s="560"/>
      <c r="BD966" s="560"/>
      <c r="BE966" s="624"/>
      <c r="BF966" s="560"/>
      <c r="BG966" s="560"/>
      <c r="BH966" s="560"/>
      <c r="BI966" s="560"/>
      <c r="BJ966" s="560"/>
      <c r="BK966" s="560"/>
      <c r="BL966" s="560"/>
      <c r="BM966" s="560"/>
      <c r="BN966" s="560"/>
      <c r="BO966" s="686"/>
    </row>
    <row r="967" spans="32:67" ht="20.25" customHeight="1">
      <c r="AF967" s="686"/>
      <c r="AG967" s="560"/>
      <c r="AH967" s="560"/>
      <c r="AI967" s="622"/>
      <c r="AJ967" s="560"/>
      <c r="AK967" s="560"/>
      <c r="AL967" s="560"/>
      <c r="AM967" s="623"/>
      <c r="AN967" s="267"/>
      <c r="AO967" s="623"/>
      <c r="AP967" s="560"/>
      <c r="AQ967" s="560"/>
      <c r="AR967" s="560"/>
      <c r="AS967" s="560"/>
      <c r="AT967" s="560"/>
      <c r="AU967" s="560"/>
      <c r="AV967" s="560"/>
      <c r="AW967" s="624"/>
      <c r="AX967" s="560"/>
      <c r="AY967" s="560"/>
      <c r="AZ967" s="560"/>
      <c r="BA967" s="624"/>
      <c r="BB967" s="560"/>
      <c r="BC967" s="560"/>
      <c r="BD967" s="560"/>
      <c r="BE967" s="624"/>
      <c r="BF967" s="560"/>
      <c r="BG967" s="560"/>
      <c r="BH967" s="560"/>
      <c r="BI967" s="560"/>
      <c r="BJ967" s="560"/>
      <c r="BK967" s="560"/>
      <c r="BL967" s="560"/>
      <c r="BM967" s="560"/>
      <c r="BN967" s="560"/>
      <c r="BO967" s="686"/>
    </row>
    <row r="968" spans="32:67" ht="20.25" customHeight="1">
      <c r="AF968" s="686"/>
      <c r="AG968" s="560"/>
      <c r="AH968" s="560"/>
      <c r="AI968" s="622"/>
      <c r="AJ968" s="560"/>
      <c r="AK968" s="560"/>
      <c r="AL968" s="560"/>
      <c r="AM968" s="623"/>
      <c r="AN968" s="267"/>
      <c r="AO968" s="623"/>
      <c r="AP968" s="560"/>
      <c r="AQ968" s="560"/>
      <c r="AR968" s="560"/>
      <c r="AS968" s="560"/>
      <c r="AT968" s="560"/>
      <c r="AU968" s="560"/>
      <c r="AV968" s="560"/>
      <c r="AW968" s="624"/>
      <c r="AX968" s="560"/>
      <c r="AY968" s="560"/>
      <c r="AZ968" s="560"/>
      <c r="BA968" s="624"/>
      <c r="BB968" s="560"/>
      <c r="BC968" s="560"/>
      <c r="BD968" s="560"/>
      <c r="BE968" s="624"/>
      <c r="BF968" s="560"/>
      <c r="BG968" s="560"/>
      <c r="BH968" s="560"/>
      <c r="BI968" s="560"/>
      <c r="BJ968" s="560"/>
      <c r="BK968" s="560"/>
      <c r="BL968" s="560"/>
      <c r="BM968" s="560"/>
      <c r="BN968" s="560"/>
      <c r="BO968" s="686"/>
    </row>
    <row r="969" spans="32:67" ht="20.25" customHeight="1">
      <c r="AF969" s="686"/>
      <c r="AG969" s="560"/>
      <c r="AH969" s="560"/>
      <c r="AI969" s="622"/>
      <c r="AJ969" s="560"/>
      <c r="AK969" s="560"/>
      <c r="AL969" s="560"/>
      <c r="AM969" s="623"/>
      <c r="AN969" s="267"/>
      <c r="AO969" s="623"/>
      <c r="AP969" s="560"/>
      <c r="AQ969" s="560"/>
      <c r="AR969" s="560"/>
      <c r="AS969" s="560"/>
      <c r="AT969" s="560"/>
      <c r="AU969" s="560"/>
      <c r="AV969" s="560"/>
      <c r="AW969" s="624"/>
      <c r="AX969" s="560"/>
      <c r="AY969" s="560"/>
      <c r="AZ969" s="560"/>
      <c r="BA969" s="624"/>
      <c r="BB969" s="560"/>
      <c r="BC969" s="560"/>
      <c r="BD969" s="560"/>
      <c r="BE969" s="624"/>
      <c r="BF969" s="560"/>
      <c r="BG969" s="560"/>
      <c r="BH969" s="560"/>
      <c r="BI969" s="560"/>
      <c r="BJ969" s="560"/>
      <c r="BK969" s="560"/>
      <c r="BL969" s="560"/>
      <c r="BM969" s="560"/>
      <c r="BN969" s="560"/>
      <c r="BO969" s="686"/>
    </row>
    <row r="970" spans="32:67" ht="20.25" customHeight="1">
      <c r="AF970" s="686"/>
      <c r="AG970" s="560"/>
      <c r="AH970" s="560"/>
      <c r="AI970" s="622"/>
      <c r="AJ970" s="560"/>
      <c r="AK970" s="560"/>
      <c r="AL970" s="560"/>
      <c r="AM970" s="623"/>
      <c r="AN970" s="267"/>
      <c r="AO970" s="623"/>
      <c r="AP970" s="560"/>
      <c r="AQ970" s="560"/>
      <c r="AR970" s="560"/>
      <c r="AS970" s="560"/>
      <c r="AT970" s="560"/>
      <c r="AU970" s="560"/>
      <c r="AV970" s="560"/>
      <c r="AW970" s="624"/>
      <c r="AX970" s="560"/>
      <c r="AY970" s="560"/>
      <c r="AZ970" s="560"/>
      <c r="BA970" s="624"/>
      <c r="BB970" s="560"/>
      <c r="BC970" s="560"/>
      <c r="BD970" s="560"/>
      <c r="BE970" s="624"/>
      <c r="BF970" s="560"/>
      <c r="BG970" s="560"/>
      <c r="BH970" s="560"/>
      <c r="BI970" s="560"/>
      <c r="BJ970" s="560"/>
      <c r="BK970" s="560"/>
      <c r="BL970" s="560"/>
      <c r="BM970" s="560"/>
      <c r="BN970" s="560"/>
      <c r="BO970" s="686"/>
    </row>
    <row r="971" spans="32:67" ht="20.25" customHeight="1">
      <c r="AF971" s="686"/>
      <c r="AG971" s="560"/>
      <c r="AH971" s="560"/>
      <c r="AI971" s="622"/>
      <c r="AJ971" s="560"/>
      <c r="AK971" s="560"/>
      <c r="AL971" s="560"/>
      <c r="AM971" s="623"/>
      <c r="AN971" s="267"/>
      <c r="AO971" s="623"/>
      <c r="AP971" s="560"/>
      <c r="AQ971" s="560"/>
      <c r="AR971" s="560"/>
      <c r="AS971" s="560"/>
      <c r="AT971" s="560"/>
      <c r="AU971" s="560"/>
      <c r="AV971" s="560"/>
      <c r="AW971" s="624"/>
      <c r="AX971" s="560"/>
      <c r="AY971" s="560"/>
      <c r="AZ971" s="560"/>
      <c r="BA971" s="624"/>
      <c r="BB971" s="560"/>
      <c r="BC971" s="560"/>
      <c r="BD971" s="560"/>
      <c r="BE971" s="624"/>
      <c r="BF971" s="560"/>
      <c r="BG971" s="560"/>
      <c r="BH971" s="560"/>
      <c r="BI971" s="560"/>
      <c r="BJ971" s="560"/>
      <c r="BK971" s="560"/>
      <c r="BL971" s="560"/>
      <c r="BM971" s="560"/>
      <c r="BN971" s="560"/>
      <c r="BO971" s="686"/>
    </row>
    <row r="972" spans="32:67" ht="20.25" customHeight="1">
      <c r="AF972" s="686"/>
      <c r="AG972" s="560"/>
      <c r="AH972" s="560"/>
      <c r="AI972" s="622"/>
      <c r="AJ972" s="560"/>
      <c r="AK972" s="560"/>
      <c r="AL972" s="560"/>
      <c r="AM972" s="623"/>
      <c r="AN972" s="267"/>
      <c r="AO972" s="623"/>
      <c r="AP972" s="560"/>
      <c r="AQ972" s="560"/>
      <c r="AR972" s="560"/>
      <c r="AS972" s="560"/>
      <c r="AT972" s="560"/>
      <c r="AU972" s="560"/>
      <c r="AV972" s="560"/>
      <c r="AW972" s="624"/>
      <c r="AX972" s="560"/>
      <c r="AY972" s="560"/>
      <c r="AZ972" s="560"/>
      <c r="BA972" s="624"/>
      <c r="BB972" s="560"/>
      <c r="BC972" s="560"/>
      <c r="BD972" s="560"/>
      <c r="BE972" s="624"/>
      <c r="BF972" s="560"/>
      <c r="BG972" s="560"/>
      <c r="BH972" s="560"/>
      <c r="BI972" s="560"/>
      <c r="BJ972" s="560"/>
      <c r="BK972" s="560"/>
      <c r="BL972" s="560"/>
      <c r="BM972" s="560"/>
      <c r="BN972" s="560"/>
      <c r="BO972" s="686"/>
    </row>
    <row r="973" spans="32:67" ht="20.25" customHeight="1">
      <c r="AF973" s="686"/>
      <c r="AG973" s="560"/>
      <c r="AH973" s="560"/>
      <c r="AI973" s="622"/>
      <c r="AJ973" s="560"/>
      <c r="AK973" s="560"/>
      <c r="AL973" s="560"/>
      <c r="AM973" s="623"/>
      <c r="AN973" s="267"/>
      <c r="AO973" s="623"/>
      <c r="AP973" s="560"/>
      <c r="AQ973" s="560"/>
      <c r="AR973" s="560"/>
      <c r="AS973" s="560"/>
      <c r="AT973" s="560"/>
      <c r="AU973" s="560"/>
      <c r="AV973" s="560"/>
      <c r="AW973" s="624"/>
      <c r="AX973" s="560"/>
      <c r="AY973" s="560"/>
      <c r="AZ973" s="560"/>
      <c r="BA973" s="624"/>
      <c r="BB973" s="560"/>
      <c r="BC973" s="560"/>
      <c r="BD973" s="560"/>
      <c r="BE973" s="624"/>
      <c r="BF973" s="560"/>
      <c r="BG973" s="560"/>
      <c r="BH973" s="560"/>
      <c r="BI973" s="560"/>
      <c r="BJ973" s="560"/>
      <c r="BK973" s="560"/>
      <c r="BL973" s="560"/>
      <c r="BM973" s="560"/>
      <c r="BN973" s="560"/>
      <c r="BO973" s="686"/>
    </row>
    <row r="974" spans="32:67" ht="20.25" customHeight="1">
      <c r="AF974" s="686"/>
      <c r="AG974" s="560"/>
      <c r="AH974" s="560"/>
      <c r="AI974" s="622"/>
      <c r="AJ974" s="560"/>
      <c r="AK974" s="560"/>
      <c r="AL974" s="560"/>
      <c r="AM974" s="623"/>
      <c r="AN974" s="267"/>
      <c r="AO974" s="623"/>
      <c r="AP974" s="560"/>
      <c r="AQ974" s="560"/>
      <c r="AR974" s="560"/>
      <c r="AS974" s="560"/>
      <c r="AT974" s="560"/>
      <c r="AU974" s="560"/>
      <c r="AV974" s="560"/>
      <c r="AW974" s="624"/>
      <c r="AX974" s="560"/>
      <c r="AY974" s="560"/>
      <c r="AZ974" s="560"/>
      <c r="BA974" s="624"/>
      <c r="BB974" s="560"/>
      <c r="BC974" s="560"/>
      <c r="BD974" s="560"/>
      <c r="BE974" s="624"/>
      <c r="BF974" s="560"/>
      <c r="BG974" s="560"/>
      <c r="BH974" s="560"/>
      <c r="BI974" s="560"/>
      <c r="BJ974" s="560"/>
      <c r="BK974" s="560"/>
      <c r="BL974" s="560"/>
      <c r="BM974" s="560"/>
      <c r="BN974" s="560"/>
      <c r="BO974" s="686"/>
    </row>
    <row r="975" spans="32:67" ht="20.25" customHeight="1">
      <c r="AF975" s="686"/>
      <c r="AG975" s="560"/>
      <c r="AH975" s="560"/>
      <c r="AI975" s="622"/>
      <c r="AJ975" s="560"/>
      <c r="AK975" s="560"/>
      <c r="AL975" s="560"/>
      <c r="AM975" s="623"/>
      <c r="AN975" s="267"/>
      <c r="AO975" s="623"/>
      <c r="AP975" s="560"/>
      <c r="AQ975" s="560"/>
      <c r="AR975" s="560"/>
      <c r="AS975" s="560"/>
      <c r="AT975" s="560"/>
      <c r="AU975" s="560"/>
      <c r="AV975" s="560"/>
      <c r="AW975" s="624"/>
      <c r="AX975" s="560"/>
      <c r="AY975" s="560"/>
      <c r="AZ975" s="560"/>
      <c r="BA975" s="624"/>
      <c r="BB975" s="560"/>
      <c r="BC975" s="560"/>
      <c r="BD975" s="560"/>
      <c r="BE975" s="624"/>
      <c r="BF975" s="560"/>
      <c r="BG975" s="560"/>
      <c r="BH975" s="560"/>
      <c r="BI975" s="560"/>
      <c r="BJ975" s="560"/>
      <c r="BK975" s="560"/>
      <c r="BL975" s="560"/>
      <c r="BM975" s="560"/>
      <c r="BN975" s="560"/>
      <c r="BO975" s="686"/>
    </row>
    <row r="976" spans="32:67" ht="20.25" customHeight="1">
      <c r="AF976" s="686"/>
      <c r="AG976" s="560"/>
      <c r="AH976" s="560"/>
      <c r="AI976" s="622"/>
      <c r="AJ976" s="560"/>
      <c r="AK976" s="560"/>
      <c r="AL976" s="560"/>
      <c r="AM976" s="623"/>
      <c r="AN976" s="267"/>
      <c r="AO976" s="623"/>
      <c r="AP976" s="560"/>
      <c r="AQ976" s="560"/>
      <c r="AR976" s="560"/>
      <c r="AS976" s="560"/>
      <c r="AT976" s="560"/>
      <c r="AU976" s="560"/>
      <c r="AV976" s="560"/>
      <c r="AW976" s="624"/>
      <c r="AX976" s="560"/>
      <c r="AY976" s="560"/>
      <c r="AZ976" s="560"/>
      <c r="BA976" s="624"/>
      <c r="BB976" s="560"/>
      <c r="BC976" s="560"/>
      <c r="BD976" s="560"/>
      <c r="BE976" s="624"/>
      <c r="BF976" s="560"/>
      <c r="BG976" s="560"/>
      <c r="BH976" s="560"/>
      <c r="BI976" s="560"/>
      <c r="BJ976" s="560"/>
      <c r="BK976" s="560"/>
      <c r="BL976" s="560"/>
      <c r="BM976" s="560"/>
      <c r="BN976" s="560"/>
      <c r="BO976" s="686"/>
    </row>
    <row r="977" spans="32:67" ht="20.25" customHeight="1">
      <c r="AF977" s="686"/>
      <c r="AG977" s="560"/>
      <c r="AH977" s="560"/>
      <c r="AI977" s="622"/>
      <c r="AJ977" s="560"/>
      <c r="AK977" s="560"/>
      <c r="AL977" s="560"/>
      <c r="AM977" s="623"/>
      <c r="AN977" s="267"/>
      <c r="AO977" s="623"/>
      <c r="AP977" s="560"/>
      <c r="AQ977" s="560"/>
      <c r="AR977" s="560"/>
      <c r="AS977" s="560"/>
      <c r="AT977" s="560"/>
      <c r="AU977" s="560"/>
      <c r="AV977" s="560"/>
      <c r="AW977" s="624"/>
      <c r="AX977" s="560"/>
      <c r="AY977" s="560"/>
      <c r="AZ977" s="560"/>
      <c r="BA977" s="624"/>
      <c r="BB977" s="560"/>
      <c r="BC977" s="560"/>
      <c r="BD977" s="560"/>
      <c r="BE977" s="624"/>
      <c r="BF977" s="560"/>
      <c r="BG977" s="560"/>
      <c r="BH977" s="560"/>
      <c r="BI977" s="560"/>
      <c r="BJ977" s="560"/>
      <c r="BK977" s="560"/>
      <c r="BL977" s="560"/>
      <c r="BM977" s="560"/>
      <c r="BN977" s="560"/>
      <c r="BO977" s="686"/>
    </row>
    <row r="978" spans="32:67" ht="20.25" customHeight="1">
      <c r="AF978" s="686"/>
      <c r="AG978" s="560"/>
      <c r="AH978" s="560"/>
      <c r="AI978" s="622"/>
      <c r="AJ978" s="560"/>
      <c r="AK978" s="560"/>
      <c r="AL978" s="560"/>
      <c r="AM978" s="623"/>
      <c r="AN978" s="267"/>
      <c r="AO978" s="623"/>
      <c r="AP978" s="560"/>
      <c r="AQ978" s="560"/>
      <c r="AR978" s="560"/>
      <c r="AS978" s="560"/>
      <c r="AT978" s="560"/>
      <c r="AU978" s="560"/>
      <c r="AV978" s="560"/>
      <c r="AW978" s="624"/>
      <c r="AX978" s="560"/>
      <c r="AY978" s="560"/>
      <c r="AZ978" s="560"/>
      <c r="BA978" s="624"/>
      <c r="BB978" s="560"/>
      <c r="BC978" s="560"/>
      <c r="BD978" s="560"/>
      <c r="BE978" s="624"/>
      <c r="BF978" s="560"/>
      <c r="BG978" s="560"/>
      <c r="BH978" s="560"/>
      <c r="BI978" s="560"/>
      <c r="BJ978" s="560"/>
      <c r="BK978" s="560"/>
      <c r="BL978" s="560"/>
      <c r="BM978" s="560"/>
      <c r="BN978" s="560"/>
      <c r="BO978" s="686"/>
    </row>
    <row r="979" spans="32:67" ht="20.25" customHeight="1">
      <c r="AF979" s="686"/>
      <c r="AG979" s="560"/>
      <c r="AH979" s="560"/>
      <c r="AI979" s="622"/>
      <c r="AJ979" s="560"/>
      <c r="AK979" s="560"/>
      <c r="AL979" s="560"/>
      <c r="AM979" s="623"/>
      <c r="AN979" s="267"/>
      <c r="AO979" s="623"/>
      <c r="AP979" s="560"/>
      <c r="AQ979" s="560"/>
      <c r="AR979" s="560"/>
      <c r="AS979" s="560"/>
      <c r="AT979" s="560"/>
      <c r="AU979" s="560"/>
      <c r="AV979" s="560"/>
      <c r="AW979" s="624"/>
      <c r="AX979" s="560"/>
      <c r="AY979" s="560"/>
      <c r="AZ979" s="560"/>
      <c r="BA979" s="624"/>
      <c r="BB979" s="560"/>
      <c r="BC979" s="560"/>
      <c r="BD979" s="560"/>
      <c r="BE979" s="624"/>
      <c r="BF979" s="560"/>
      <c r="BG979" s="560"/>
      <c r="BH979" s="560"/>
      <c r="BI979" s="560"/>
      <c r="BJ979" s="560"/>
      <c r="BK979" s="560"/>
      <c r="BL979" s="560"/>
      <c r="BM979" s="560"/>
      <c r="BN979" s="560"/>
      <c r="BO979" s="686"/>
    </row>
    <row r="980" spans="32:67" ht="20.25" customHeight="1">
      <c r="AF980" s="686"/>
      <c r="AG980" s="560"/>
      <c r="AH980" s="560"/>
      <c r="AI980" s="622"/>
      <c r="AJ980" s="560"/>
      <c r="AK980" s="560"/>
      <c r="AL980" s="560"/>
      <c r="AM980" s="623"/>
      <c r="AN980" s="267"/>
      <c r="AO980" s="623"/>
      <c r="AP980" s="560"/>
      <c r="AQ980" s="560"/>
      <c r="AR980" s="560"/>
      <c r="AS980" s="560"/>
      <c r="AT980" s="560"/>
      <c r="AU980" s="560"/>
      <c r="AV980" s="560"/>
      <c r="AW980" s="624"/>
      <c r="AX980" s="560"/>
      <c r="AY980" s="560"/>
      <c r="AZ980" s="560"/>
      <c r="BA980" s="624"/>
      <c r="BB980" s="560"/>
      <c r="BC980" s="560"/>
      <c r="BD980" s="560"/>
      <c r="BE980" s="624"/>
      <c r="BF980" s="560"/>
      <c r="BG980" s="560"/>
      <c r="BH980" s="560"/>
      <c r="BI980" s="560"/>
      <c r="BJ980" s="560"/>
      <c r="BK980" s="560"/>
      <c r="BL980" s="560"/>
      <c r="BM980" s="560"/>
      <c r="BN980" s="560"/>
      <c r="BO980" s="686"/>
    </row>
    <row r="981" spans="32:67" ht="20.25" customHeight="1">
      <c r="AF981" s="686"/>
      <c r="AG981" s="560"/>
      <c r="AH981" s="560"/>
      <c r="AI981" s="622"/>
      <c r="AJ981" s="560"/>
      <c r="AK981" s="560"/>
      <c r="AL981" s="560"/>
      <c r="AM981" s="623"/>
      <c r="AN981" s="267"/>
      <c r="AO981" s="623"/>
      <c r="AP981" s="560"/>
      <c r="AQ981" s="560"/>
      <c r="AR981" s="560"/>
      <c r="AS981" s="560"/>
      <c r="AT981" s="560"/>
      <c r="AU981" s="560"/>
      <c r="AV981" s="560"/>
      <c r="AW981" s="624"/>
      <c r="AX981" s="560"/>
      <c r="AY981" s="560"/>
      <c r="AZ981" s="560"/>
      <c r="BA981" s="624"/>
      <c r="BB981" s="560"/>
      <c r="BC981" s="560"/>
      <c r="BD981" s="560"/>
      <c r="BE981" s="624"/>
      <c r="BF981" s="560"/>
      <c r="BG981" s="560"/>
      <c r="BH981" s="560"/>
      <c r="BI981" s="560"/>
      <c r="BJ981" s="560"/>
      <c r="BK981" s="560"/>
      <c r="BL981" s="560"/>
      <c r="BM981" s="560"/>
      <c r="BN981" s="560"/>
      <c r="BO981" s="686"/>
    </row>
    <row r="982" spans="32:67" ht="20.25" customHeight="1">
      <c r="AF982" s="686"/>
      <c r="AG982" s="560"/>
      <c r="AH982" s="560"/>
      <c r="AI982" s="622"/>
      <c r="AJ982" s="560"/>
      <c r="AK982" s="560"/>
      <c r="AL982" s="560"/>
      <c r="AM982" s="623"/>
      <c r="AN982" s="267"/>
      <c r="AO982" s="623"/>
      <c r="AP982" s="560"/>
      <c r="AQ982" s="560"/>
      <c r="AR982" s="560"/>
      <c r="AS982" s="560"/>
      <c r="AT982" s="560"/>
      <c r="AU982" s="560"/>
      <c r="AV982" s="560"/>
      <c r="AW982" s="624"/>
      <c r="AX982" s="560"/>
      <c r="AY982" s="560"/>
      <c r="AZ982" s="560"/>
      <c r="BA982" s="624"/>
      <c r="BB982" s="560"/>
      <c r="BC982" s="560"/>
      <c r="BD982" s="560"/>
      <c r="BE982" s="624"/>
      <c r="BF982" s="560"/>
      <c r="BG982" s="560"/>
      <c r="BH982" s="560"/>
      <c r="BI982" s="560"/>
      <c r="BJ982" s="560"/>
      <c r="BK982" s="560"/>
      <c r="BL982" s="560"/>
      <c r="BM982" s="560"/>
      <c r="BN982" s="560"/>
      <c r="BO982" s="686"/>
    </row>
    <row r="983" spans="32:67" ht="20.25" customHeight="1">
      <c r="AF983" s="686"/>
      <c r="AG983" s="560"/>
      <c r="AH983" s="560"/>
      <c r="AI983" s="622"/>
      <c r="AJ983" s="560"/>
      <c r="AK983" s="560"/>
      <c r="AL983" s="560"/>
      <c r="AM983" s="623"/>
      <c r="AN983" s="267"/>
      <c r="AO983" s="623"/>
      <c r="AP983" s="560"/>
      <c r="AQ983" s="560"/>
      <c r="AR983" s="560"/>
      <c r="AS983" s="560"/>
      <c r="AT983" s="560"/>
      <c r="AU983" s="560"/>
      <c r="AV983" s="560"/>
      <c r="AW983" s="624"/>
      <c r="AX983" s="560"/>
      <c r="AY983" s="560"/>
      <c r="AZ983" s="560"/>
      <c r="BA983" s="624"/>
      <c r="BB983" s="560"/>
      <c r="BC983" s="560"/>
      <c r="BD983" s="560"/>
      <c r="BE983" s="624"/>
      <c r="BF983" s="560"/>
      <c r="BG983" s="560"/>
      <c r="BH983" s="560"/>
      <c r="BI983" s="560"/>
      <c r="BJ983" s="560"/>
      <c r="BK983" s="560"/>
      <c r="BL983" s="560"/>
      <c r="BM983" s="560"/>
      <c r="BN983" s="560"/>
      <c r="BO983" s="686"/>
    </row>
    <row r="984" spans="32:67" ht="20.25" customHeight="1">
      <c r="AF984" s="686"/>
      <c r="AG984" s="560"/>
      <c r="AH984" s="560"/>
      <c r="AI984" s="622"/>
      <c r="AJ984" s="560"/>
      <c r="AK984" s="560"/>
      <c r="AL984" s="560"/>
      <c r="AM984" s="623"/>
      <c r="AN984" s="267"/>
      <c r="AO984" s="623"/>
      <c r="AP984" s="560"/>
      <c r="AQ984" s="560"/>
      <c r="AR984" s="560"/>
      <c r="AS984" s="560"/>
      <c r="AT984" s="560"/>
      <c r="AU984" s="560"/>
      <c r="AV984" s="560"/>
      <c r="AW984" s="624"/>
      <c r="AX984" s="560"/>
      <c r="AY984" s="560"/>
      <c r="AZ984" s="560"/>
      <c r="BA984" s="624"/>
      <c r="BB984" s="560"/>
      <c r="BC984" s="560"/>
      <c r="BD984" s="560"/>
      <c r="BE984" s="624"/>
      <c r="BF984" s="560"/>
      <c r="BG984" s="560"/>
      <c r="BH984" s="560"/>
      <c r="BI984" s="560"/>
      <c r="BJ984" s="560"/>
      <c r="BK984" s="560"/>
      <c r="BL984" s="560"/>
      <c r="BM984" s="560"/>
      <c r="BN984" s="560"/>
      <c r="BO984" s="686"/>
    </row>
    <row r="985" spans="32:67" ht="20.25" customHeight="1">
      <c r="AF985" s="686"/>
      <c r="AG985" s="560"/>
      <c r="AH985" s="560"/>
      <c r="AI985" s="622"/>
      <c r="AJ985" s="560"/>
      <c r="AK985" s="560"/>
      <c r="AL985" s="560"/>
      <c r="AM985" s="623"/>
      <c r="AN985" s="267"/>
      <c r="AO985" s="623"/>
      <c r="AP985" s="560"/>
      <c r="AQ985" s="560"/>
      <c r="AR985" s="560"/>
      <c r="AS985" s="560"/>
      <c r="AT985" s="560"/>
      <c r="AU985" s="560"/>
      <c r="AV985" s="560"/>
      <c r="AW985" s="624"/>
      <c r="AX985" s="560"/>
      <c r="AY985" s="560"/>
      <c r="AZ985" s="560"/>
      <c r="BA985" s="624"/>
      <c r="BB985" s="560"/>
      <c r="BC985" s="560"/>
      <c r="BD985" s="560"/>
      <c r="BE985" s="624"/>
      <c r="BF985" s="560"/>
      <c r="BG985" s="560"/>
      <c r="BH985" s="560"/>
      <c r="BI985" s="560"/>
      <c r="BJ985" s="560"/>
      <c r="BK985" s="560"/>
      <c r="BL985" s="560"/>
      <c r="BM985" s="560"/>
      <c r="BN985" s="560"/>
      <c r="BO985" s="686"/>
    </row>
    <row r="986" spans="32:67" ht="20.25" customHeight="1">
      <c r="AF986" s="686"/>
      <c r="AG986" s="560"/>
      <c r="AH986" s="560"/>
      <c r="AI986" s="622"/>
      <c r="AJ986" s="560"/>
      <c r="AK986" s="560"/>
      <c r="AL986" s="560"/>
      <c r="AM986" s="623"/>
      <c r="AN986" s="267"/>
      <c r="AO986" s="623"/>
      <c r="AP986" s="560"/>
      <c r="AQ986" s="560"/>
      <c r="AR986" s="560"/>
      <c r="AS986" s="560"/>
      <c r="AT986" s="560"/>
      <c r="AU986" s="560"/>
      <c r="AV986" s="560"/>
      <c r="AW986" s="624"/>
      <c r="AX986" s="560"/>
      <c r="AY986" s="560"/>
      <c r="AZ986" s="560"/>
      <c r="BA986" s="624"/>
      <c r="BB986" s="560"/>
      <c r="BC986" s="560"/>
      <c r="BD986" s="560"/>
      <c r="BE986" s="624"/>
      <c r="BF986" s="560"/>
      <c r="BG986" s="560"/>
      <c r="BH986" s="560"/>
      <c r="BI986" s="560"/>
      <c r="BJ986" s="560"/>
      <c r="BK986" s="560"/>
      <c r="BL986" s="560"/>
      <c r="BM986" s="560"/>
      <c r="BN986" s="560"/>
      <c r="BO986" s="686"/>
    </row>
    <row r="987" spans="32:67" ht="20.25" customHeight="1">
      <c r="AF987" s="686"/>
      <c r="AG987" s="560"/>
      <c r="AH987" s="560"/>
      <c r="AI987" s="622"/>
      <c r="AJ987" s="560"/>
      <c r="AK987" s="560"/>
      <c r="AL987" s="560"/>
      <c r="AM987" s="623"/>
      <c r="AN987" s="267"/>
      <c r="AO987" s="623"/>
      <c r="AP987" s="560"/>
      <c r="AQ987" s="560"/>
      <c r="AR987" s="560"/>
      <c r="AS987" s="560"/>
      <c r="AT987" s="560"/>
      <c r="AU987" s="560"/>
      <c r="AV987" s="560"/>
      <c r="AW987" s="624"/>
      <c r="AX987" s="560"/>
      <c r="AY987" s="560"/>
      <c r="AZ987" s="560"/>
      <c r="BA987" s="624"/>
      <c r="BB987" s="560"/>
      <c r="BC987" s="560"/>
      <c r="BD987" s="560"/>
      <c r="BE987" s="624"/>
      <c r="BF987" s="560"/>
      <c r="BG987" s="560"/>
      <c r="BH987" s="560"/>
      <c r="BI987" s="560"/>
      <c r="BJ987" s="560"/>
      <c r="BK987" s="560"/>
      <c r="BL987" s="560"/>
      <c r="BM987" s="560"/>
      <c r="BN987" s="560"/>
      <c r="BO987" s="686"/>
    </row>
    <row r="988" spans="32:67" ht="20.25" customHeight="1">
      <c r="AF988" s="686"/>
      <c r="AG988" s="560"/>
      <c r="AH988" s="560"/>
      <c r="AI988" s="622"/>
      <c r="AJ988" s="560"/>
      <c r="AK988" s="560"/>
      <c r="AL988" s="560"/>
      <c r="AM988" s="623"/>
      <c r="AN988" s="267"/>
      <c r="AO988" s="623"/>
      <c r="AP988" s="560"/>
      <c r="AQ988" s="560"/>
      <c r="AR988" s="560"/>
      <c r="AS988" s="560"/>
      <c r="AT988" s="560"/>
      <c r="AU988" s="560"/>
      <c r="AV988" s="560"/>
      <c r="AW988" s="624"/>
      <c r="AX988" s="560"/>
      <c r="AY988" s="560"/>
      <c r="AZ988" s="560"/>
      <c r="BA988" s="624"/>
      <c r="BB988" s="560"/>
      <c r="BC988" s="560"/>
      <c r="BD988" s="560"/>
      <c r="BE988" s="624"/>
      <c r="BF988" s="560"/>
      <c r="BG988" s="560"/>
      <c r="BH988" s="560"/>
      <c r="BI988" s="560"/>
      <c r="BJ988" s="560"/>
      <c r="BK988" s="560"/>
      <c r="BL988" s="560"/>
      <c r="BM988" s="560"/>
      <c r="BN988" s="560"/>
      <c r="BO988" s="686"/>
    </row>
    <row r="989" spans="32:67" ht="20.25" customHeight="1">
      <c r="AF989" s="686"/>
      <c r="AG989" s="560"/>
      <c r="AH989" s="560"/>
      <c r="AI989" s="622"/>
      <c r="AJ989" s="560"/>
      <c r="AK989" s="560"/>
      <c r="AL989" s="560"/>
      <c r="AM989" s="623"/>
      <c r="AN989" s="267"/>
      <c r="AO989" s="623"/>
      <c r="AP989" s="560"/>
      <c r="AQ989" s="560"/>
      <c r="AR989" s="560"/>
      <c r="AS989" s="560"/>
      <c r="AT989" s="560"/>
      <c r="AU989" s="560"/>
      <c r="AV989" s="560"/>
      <c r="AW989" s="624"/>
      <c r="AX989" s="560"/>
      <c r="AY989" s="560"/>
      <c r="AZ989" s="560"/>
      <c r="BA989" s="624"/>
      <c r="BB989" s="560"/>
      <c r="BC989" s="560"/>
      <c r="BD989" s="560"/>
      <c r="BE989" s="624"/>
      <c r="BF989" s="560"/>
      <c r="BG989" s="560"/>
      <c r="BH989" s="560"/>
      <c r="BI989" s="560"/>
      <c r="BJ989" s="560"/>
      <c r="BK989" s="560"/>
      <c r="BL989" s="560"/>
      <c r="BM989" s="560"/>
      <c r="BN989" s="560"/>
      <c r="BO989" s="686"/>
    </row>
    <row r="990" spans="32:67" ht="20.25" customHeight="1">
      <c r="AF990" s="686"/>
      <c r="AG990" s="560"/>
      <c r="AH990" s="560"/>
      <c r="AI990" s="622"/>
      <c r="AJ990" s="560"/>
      <c r="AK990" s="560"/>
      <c r="AL990" s="560"/>
      <c r="AM990" s="623"/>
      <c r="AN990" s="267"/>
      <c r="AO990" s="623"/>
      <c r="AP990" s="560"/>
      <c r="AQ990" s="560"/>
      <c r="AR990" s="560"/>
      <c r="AS990" s="560"/>
      <c r="AT990" s="560"/>
      <c r="AU990" s="560"/>
      <c r="AV990" s="560"/>
      <c r="AW990" s="624"/>
      <c r="AX990" s="560"/>
      <c r="AY990" s="560"/>
      <c r="AZ990" s="560"/>
      <c r="BA990" s="624"/>
      <c r="BB990" s="560"/>
      <c r="BC990" s="560"/>
      <c r="BD990" s="560"/>
      <c r="BE990" s="624"/>
      <c r="BF990" s="560"/>
      <c r="BG990" s="560"/>
      <c r="BH990" s="560"/>
      <c r="BI990" s="560"/>
      <c r="BJ990" s="560"/>
      <c r="BK990" s="560"/>
      <c r="BL990" s="560"/>
      <c r="BM990" s="560"/>
      <c r="BN990" s="560"/>
      <c r="BO990" s="686"/>
    </row>
    <row r="991" spans="32:67" ht="20.25" customHeight="1">
      <c r="AF991" s="686"/>
      <c r="AG991" s="560"/>
      <c r="AH991" s="560"/>
      <c r="AI991" s="622"/>
      <c r="AJ991" s="560"/>
      <c r="AK991" s="560"/>
      <c r="AL991" s="560"/>
      <c r="AM991" s="623"/>
      <c r="AN991" s="267"/>
      <c r="AO991" s="623"/>
      <c r="AP991" s="560"/>
      <c r="AQ991" s="560"/>
      <c r="AR991" s="560"/>
      <c r="AS991" s="560"/>
      <c r="AT991" s="560"/>
      <c r="AU991" s="560"/>
      <c r="AV991" s="560"/>
      <c r="AW991" s="624"/>
      <c r="AX991" s="560"/>
      <c r="AY991" s="560"/>
      <c r="AZ991" s="560"/>
      <c r="BA991" s="624"/>
      <c r="BB991" s="560"/>
      <c r="BC991" s="560"/>
      <c r="BD991" s="560"/>
      <c r="BE991" s="624"/>
      <c r="BF991" s="560"/>
      <c r="BG991" s="560"/>
      <c r="BH991" s="560"/>
      <c r="BI991" s="560"/>
      <c r="BJ991" s="560"/>
      <c r="BK991" s="560"/>
      <c r="BL991" s="560"/>
      <c r="BM991" s="560"/>
      <c r="BN991" s="560"/>
      <c r="BO991" s="686"/>
    </row>
    <row r="992" spans="32:67" ht="20.25" customHeight="1">
      <c r="AF992" s="686"/>
      <c r="AG992" s="560"/>
      <c r="AH992" s="560"/>
      <c r="AI992" s="622"/>
      <c r="AJ992" s="560"/>
      <c r="AK992" s="560"/>
      <c r="AL992" s="560"/>
      <c r="AM992" s="623"/>
      <c r="AN992" s="267"/>
      <c r="AO992" s="623"/>
      <c r="AP992" s="560"/>
      <c r="AQ992" s="560"/>
      <c r="AR992" s="560"/>
      <c r="AS992" s="560"/>
      <c r="AT992" s="560"/>
      <c r="AU992" s="560"/>
      <c r="AV992" s="560"/>
      <c r="AW992" s="624"/>
      <c r="AX992" s="560"/>
      <c r="AY992" s="560"/>
      <c r="AZ992" s="560"/>
      <c r="BA992" s="624"/>
      <c r="BB992" s="560"/>
      <c r="BC992" s="560"/>
      <c r="BD992" s="560"/>
      <c r="BE992" s="624"/>
      <c r="BF992" s="560"/>
      <c r="BG992" s="560"/>
      <c r="BH992" s="560"/>
      <c r="BI992" s="560"/>
      <c r="BJ992" s="560"/>
      <c r="BK992" s="560"/>
      <c r="BL992" s="560"/>
      <c r="BM992" s="560"/>
      <c r="BN992" s="560"/>
      <c r="BO992" s="686"/>
    </row>
    <row r="993" spans="32:67" ht="20.25" customHeight="1">
      <c r="AF993" s="686"/>
      <c r="AG993" s="560"/>
      <c r="AH993" s="560"/>
      <c r="AI993" s="622"/>
      <c r="AJ993" s="560"/>
      <c r="AK993" s="560"/>
      <c r="AL993" s="560"/>
      <c r="AM993" s="623"/>
      <c r="AN993" s="267"/>
      <c r="AO993" s="623"/>
      <c r="AP993" s="560"/>
      <c r="AQ993" s="560"/>
      <c r="AR993" s="560"/>
      <c r="AS993" s="560"/>
      <c r="AT993" s="560"/>
      <c r="AU993" s="560"/>
      <c r="AV993" s="560"/>
      <c r="AW993" s="624"/>
      <c r="AX993" s="560"/>
      <c r="AY993" s="560"/>
      <c r="AZ993" s="560"/>
      <c r="BA993" s="624"/>
      <c r="BB993" s="560"/>
      <c r="BC993" s="560"/>
      <c r="BD993" s="560"/>
      <c r="BE993" s="624"/>
      <c r="BF993" s="560"/>
      <c r="BG993" s="560"/>
      <c r="BH993" s="560"/>
      <c r="BI993" s="560"/>
      <c r="BJ993" s="560"/>
      <c r="BK993" s="560"/>
      <c r="BL993" s="560"/>
      <c r="BM993" s="560"/>
      <c r="BN993" s="560"/>
      <c r="BO993" s="686"/>
    </row>
    <row r="994" spans="32:67" ht="20.25" customHeight="1">
      <c r="AF994" s="686"/>
      <c r="AG994" s="560"/>
      <c r="AH994" s="560"/>
      <c r="AI994" s="622"/>
      <c r="AJ994" s="560"/>
      <c r="AK994" s="560"/>
      <c r="AL994" s="560"/>
      <c r="AM994" s="623"/>
      <c r="AN994" s="267"/>
      <c r="AO994" s="623"/>
      <c r="AP994" s="560"/>
      <c r="AQ994" s="560"/>
      <c r="AR994" s="560"/>
      <c r="AS994" s="560"/>
      <c r="AT994" s="560"/>
      <c r="AU994" s="560"/>
      <c r="AV994" s="560"/>
      <c r="AW994" s="624"/>
      <c r="AX994" s="560"/>
      <c r="AY994" s="560"/>
      <c r="AZ994" s="560"/>
      <c r="BA994" s="624"/>
      <c r="BB994" s="560"/>
      <c r="BC994" s="560"/>
      <c r="BD994" s="560"/>
      <c r="BE994" s="624"/>
      <c r="BF994" s="560"/>
      <c r="BG994" s="560"/>
      <c r="BH994" s="560"/>
      <c r="BI994" s="560"/>
      <c r="BJ994" s="560"/>
      <c r="BK994" s="560"/>
      <c r="BL994" s="560"/>
      <c r="BM994" s="560"/>
      <c r="BN994" s="560"/>
      <c r="BO994" s="686"/>
    </row>
    <row r="995" spans="32:67" ht="20.25" customHeight="1">
      <c r="AF995" s="686"/>
      <c r="AG995" s="560"/>
      <c r="AH995" s="560"/>
      <c r="AI995" s="622"/>
      <c r="AJ995" s="560"/>
      <c r="AK995" s="560"/>
      <c r="AL995" s="560"/>
      <c r="AM995" s="623"/>
      <c r="AN995" s="267"/>
      <c r="AO995" s="623"/>
      <c r="AP995" s="560"/>
      <c r="AQ995" s="560"/>
      <c r="AR995" s="560"/>
      <c r="AS995" s="560"/>
      <c r="AT995" s="560"/>
      <c r="AU995" s="560"/>
      <c r="AV995" s="560"/>
      <c r="AW995" s="624"/>
      <c r="AX995" s="560"/>
      <c r="AY995" s="560"/>
      <c r="AZ995" s="560"/>
      <c r="BA995" s="624"/>
      <c r="BB995" s="560"/>
      <c r="BC995" s="560"/>
      <c r="BD995" s="560"/>
      <c r="BE995" s="624"/>
      <c r="BF995" s="560"/>
      <c r="BG995" s="560"/>
      <c r="BH995" s="560"/>
      <c r="BI995" s="560"/>
      <c r="BJ995" s="560"/>
      <c r="BK995" s="560"/>
      <c r="BL995" s="560"/>
      <c r="BM995" s="560"/>
      <c r="BN995" s="560"/>
      <c r="BO995" s="686"/>
    </row>
    <row r="996" spans="32:67" ht="20.25" customHeight="1">
      <c r="AF996" s="686"/>
      <c r="AG996" s="560"/>
      <c r="AH996" s="560"/>
      <c r="AI996" s="622"/>
      <c r="AJ996" s="560"/>
      <c r="AK996" s="560"/>
      <c r="AL996" s="560"/>
      <c r="AM996" s="623"/>
      <c r="AN996" s="267"/>
      <c r="AO996" s="623"/>
      <c r="AP996" s="560"/>
      <c r="AQ996" s="560"/>
      <c r="AR996" s="560"/>
      <c r="AS996" s="560"/>
      <c r="AT996" s="560"/>
      <c r="AU996" s="560"/>
      <c r="AV996" s="560"/>
      <c r="AW996" s="624"/>
      <c r="AX996" s="560"/>
      <c r="AY996" s="560"/>
      <c r="AZ996" s="560"/>
      <c r="BA996" s="624"/>
      <c r="BB996" s="560"/>
      <c r="BC996" s="560"/>
      <c r="BD996" s="560"/>
      <c r="BE996" s="624"/>
      <c r="BF996" s="560"/>
      <c r="BG996" s="560"/>
      <c r="BH996" s="560"/>
      <c r="BI996" s="560"/>
      <c r="BJ996" s="560"/>
      <c r="BK996" s="560"/>
      <c r="BL996" s="560"/>
      <c r="BM996" s="560"/>
      <c r="BN996" s="560"/>
      <c r="BO996" s="686"/>
    </row>
    <row r="997" spans="32:67" ht="20.25" customHeight="1">
      <c r="AF997" s="686"/>
      <c r="AG997" s="560"/>
      <c r="AH997" s="560"/>
      <c r="AI997" s="622"/>
      <c r="AJ997" s="560"/>
      <c r="AK997" s="560"/>
      <c r="AL997" s="560"/>
      <c r="AM997" s="623"/>
      <c r="AN997" s="267"/>
      <c r="AO997" s="623"/>
      <c r="AP997" s="560"/>
      <c r="AQ997" s="560"/>
      <c r="AR997" s="560"/>
      <c r="AS997" s="560"/>
      <c r="AT997" s="560"/>
      <c r="AU997" s="560"/>
      <c r="AV997" s="560"/>
      <c r="AW997" s="624"/>
      <c r="AX997" s="560"/>
      <c r="AY997" s="560"/>
      <c r="AZ997" s="560"/>
      <c r="BA997" s="624"/>
      <c r="BB997" s="560"/>
      <c r="BC997" s="560"/>
      <c r="BD997" s="560"/>
      <c r="BE997" s="624"/>
      <c r="BF997" s="560"/>
      <c r="BG997" s="560"/>
      <c r="BH997" s="560"/>
      <c r="BI997" s="560"/>
      <c r="BJ997" s="560"/>
      <c r="BK997" s="560"/>
      <c r="BL997" s="560"/>
      <c r="BM997" s="560"/>
      <c r="BN997" s="560"/>
      <c r="BO997" s="686"/>
    </row>
    <row r="998" spans="32:67" ht="20.25" customHeight="1">
      <c r="AF998" s="686"/>
      <c r="AG998" s="560"/>
      <c r="AH998" s="560"/>
      <c r="AI998" s="622"/>
      <c r="AJ998" s="560"/>
      <c r="AK998" s="560"/>
      <c r="AL998" s="560"/>
      <c r="AM998" s="623"/>
      <c r="AN998" s="267"/>
      <c r="AO998" s="623"/>
      <c r="AP998" s="560"/>
      <c r="AQ998" s="560"/>
      <c r="AR998" s="560"/>
      <c r="AS998" s="560"/>
      <c r="AT998" s="560"/>
      <c r="AU998" s="560"/>
      <c r="AV998" s="560"/>
      <c r="AW998" s="624"/>
      <c r="AX998" s="560"/>
      <c r="AY998" s="560"/>
      <c r="AZ998" s="560"/>
      <c r="BA998" s="624"/>
      <c r="BB998" s="560"/>
      <c r="BC998" s="560"/>
      <c r="BD998" s="560"/>
      <c r="BE998" s="624"/>
      <c r="BF998" s="560"/>
      <c r="BG998" s="560"/>
      <c r="BH998" s="560"/>
      <c r="BI998" s="560"/>
      <c r="BJ998" s="560"/>
      <c r="BK998" s="560"/>
      <c r="BL998" s="560"/>
      <c r="BM998" s="560"/>
      <c r="BN998" s="560"/>
      <c r="BO998" s="686"/>
    </row>
    <row r="999" spans="32:67" ht="20.25" customHeight="1">
      <c r="AF999" s="686"/>
      <c r="AG999" s="560"/>
      <c r="AH999" s="560"/>
      <c r="AI999" s="622"/>
      <c r="AJ999" s="560"/>
      <c r="AK999" s="560"/>
      <c r="AL999" s="560"/>
      <c r="AM999" s="623"/>
      <c r="AN999" s="267"/>
      <c r="AO999" s="623"/>
      <c r="AP999" s="560"/>
      <c r="AQ999" s="560"/>
      <c r="AR999" s="560"/>
      <c r="AS999" s="560"/>
      <c r="AT999" s="560"/>
      <c r="AU999" s="560"/>
      <c r="AV999" s="560"/>
      <c r="AW999" s="624"/>
      <c r="AX999" s="560"/>
      <c r="AY999" s="560"/>
      <c r="AZ999" s="560"/>
      <c r="BA999" s="624"/>
      <c r="BB999" s="560"/>
      <c r="BC999" s="560"/>
      <c r="BD999" s="560"/>
      <c r="BE999" s="624"/>
      <c r="BF999" s="560"/>
      <c r="BG999" s="560"/>
      <c r="BH999" s="560"/>
      <c r="BI999" s="560"/>
      <c r="BJ999" s="560"/>
      <c r="BK999" s="560"/>
      <c r="BL999" s="560"/>
      <c r="BM999" s="560"/>
      <c r="BN999" s="560"/>
      <c r="BO999" s="686"/>
    </row>
    <row r="1000" spans="32:67" ht="20.25" customHeight="1">
      <c r="AF1000" s="686"/>
      <c r="AG1000" s="560"/>
      <c r="AH1000" s="560"/>
      <c r="AI1000" s="622"/>
      <c r="AJ1000" s="560"/>
      <c r="AK1000" s="560"/>
      <c r="AL1000" s="560"/>
      <c r="AM1000" s="623"/>
      <c r="AN1000" s="267"/>
      <c r="AO1000" s="623"/>
      <c r="AP1000" s="560"/>
      <c r="AQ1000" s="560"/>
      <c r="AR1000" s="560"/>
      <c r="AS1000" s="560"/>
      <c r="AT1000" s="560"/>
      <c r="AU1000" s="560"/>
      <c r="AV1000" s="560"/>
      <c r="AW1000" s="624"/>
      <c r="AX1000" s="560"/>
      <c r="AY1000" s="560"/>
      <c r="AZ1000" s="560"/>
      <c r="BA1000" s="624"/>
      <c r="BB1000" s="560"/>
      <c r="BC1000" s="560"/>
      <c r="BD1000" s="560"/>
      <c r="BE1000" s="624"/>
      <c r="BF1000" s="560"/>
      <c r="BG1000" s="560"/>
      <c r="BH1000" s="560"/>
      <c r="BI1000" s="560"/>
      <c r="BJ1000" s="560"/>
      <c r="BK1000" s="560"/>
      <c r="BL1000" s="560"/>
      <c r="BM1000" s="560"/>
      <c r="BN1000" s="560"/>
      <c r="BO1000" s="686"/>
    </row>
    <row r="1001" spans="32:67" ht="20.25" customHeight="1">
      <c r="AF1001" s="686"/>
      <c r="AG1001" s="560"/>
      <c r="AH1001" s="560"/>
      <c r="AI1001" s="622"/>
      <c r="AJ1001" s="560"/>
      <c r="AK1001" s="560"/>
      <c r="AL1001" s="560"/>
      <c r="AM1001" s="623"/>
      <c r="AN1001" s="267"/>
      <c r="AO1001" s="623"/>
      <c r="AP1001" s="560"/>
      <c r="AQ1001" s="560"/>
      <c r="AR1001" s="560"/>
      <c r="AS1001" s="560"/>
      <c r="AT1001" s="560"/>
      <c r="AU1001" s="560"/>
      <c r="AV1001" s="560"/>
      <c r="AW1001" s="624"/>
      <c r="AX1001" s="560"/>
      <c r="AY1001" s="560"/>
      <c r="AZ1001" s="560"/>
      <c r="BA1001" s="624"/>
      <c r="BB1001" s="560"/>
      <c r="BC1001" s="560"/>
      <c r="BD1001" s="560"/>
      <c r="BE1001" s="624"/>
      <c r="BF1001" s="560"/>
      <c r="BG1001" s="560"/>
      <c r="BH1001" s="560"/>
      <c r="BI1001" s="560"/>
      <c r="BJ1001" s="560"/>
      <c r="BK1001" s="560"/>
      <c r="BL1001" s="560"/>
      <c r="BM1001" s="560"/>
      <c r="BN1001" s="560"/>
      <c r="BO1001" s="686"/>
    </row>
    <row r="1002" spans="32:67" ht="20.25" customHeight="1">
      <c r="AF1002" s="686"/>
      <c r="AG1002" s="560"/>
      <c r="AH1002" s="560"/>
      <c r="AI1002" s="622"/>
      <c r="AJ1002" s="560"/>
      <c r="AK1002" s="560"/>
      <c r="AL1002" s="560"/>
      <c r="AM1002" s="623"/>
      <c r="AN1002" s="267"/>
      <c r="AO1002" s="623"/>
      <c r="AP1002" s="560"/>
      <c r="AQ1002" s="560"/>
      <c r="AR1002" s="560"/>
      <c r="AS1002" s="560"/>
      <c r="AT1002" s="560"/>
      <c r="AU1002" s="560"/>
      <c r="AV1002" s="560"/>
      <c r="AW1002" s="624"/>
      <c r="AX1002" s="560"/>
      <c r="AY1002" s="560"/>
      <c r="AZ1002" s="560"/>
      <c r="BA1002" s="624"/>
      <c r="BB1002" s="560"/>
      <c r="BC1002" s="560"/>
      <c r="BD1002" s="560"/>
      <c r="BE1002" s="624"/>
      <c r="BF1002" s="560"/>
      <c r="BG1002" s="560"/>
      <c r="BH1002" s="560"/>
      <c r="BI1002" s="560"/>
      <c r="BJ1002" s="560"/>
      <c r="BK1002" s="560"/>
      <c r="BL1002" s="560"/>
      <c r="BM1002" s="560"/>
      <c r="BN1002" s="560"/>
      <c r="BO1002" s="686"/>
    </row>
    <row r="1003" spans="32:67" ht="20.25" customHeight="1">
      <c r="AF1003" s="686"/>
      <c r="AG1003" s="560"/>
      <c r="AH1003" s="560"/>
      <c r="AI1003" s="622"/>
      <c r="AJ1003" s="560"/>
      <c r="AK1003" s="560"/>
      <c r="AL1003" s="560"/>
      <c r="AM1003" s="623"/>
      <c r="AN1003" s="267"/>
      <c r="AO1003" s="623"/>
      <c r="AP1003" s="560"/>
      <c r="AQ1003" s="560"/>
      <c r="AR1003" s="560"/>
      <c r="AS1003" s="560"/>
      <c r="AT1003" s="560"/>
      <c r="AU1003" s="560"/>
      <c r="AV1003" s="560"/>
      <c r="AW1003" s="624"/>
      <c r="AX1003" s="560"/>
      <c r="AY1003" s="560"/>
      <c r="AZ1003" s="560"/>
      <c r="BA1003" s="624"/>
      <c r="BB1003" s="560"/>
      <c r="BC1003" s="560"/>
      <c r="BD1003" s="560"/>
      <c r="BE1003" s="624"/>
      <c r="BF1003" s="560"/>
      <c r="BG1003" s="560"/>
      <c r="BH1003" s="560"/>
      <c r="BI1003" s="560"/>
      <c r="BJ1003" s="560"/>
      <c r="BK1003" s="560"/>
      <c r="BL1003" s="560"/>
      <c r="BM1003" s="560"/>
      <c r="BN1003" s="560"/>
      <c r="BO1003" s="686"/>
    </row>
    <row r="1004" spans="32:67" ht="20.25" customHeight="1">
      <c r="AF1004" s="686"/>
      <c r="AG1004" s="560"/>
      <c r="AH1004" s="560"/>
      <c r="AI1004" s="622"/>
      <c r="AJ1004" s="560"/>
      <c r="AK1004" s="560"/>
      <c r="AL1004" s="560"/>
      <c r="AM1004" s="623"/>
      <c r="AN1004" s="267"/>
      <c r="AO1004" s="623"/>
      <c r="AP1004" s="560"/>
      <c r="AQ1004" s="560"/>
      <c r="AR1004" s="560"/>
      <c r="AS1004" s="560"/>
      <c r="AT1004" s="560"/>
      <c r="AU1004" s="560"/>
      <c r="AV1004" s="560"/>
      <c r="AW1004" s="624"/>
      <c r="AX1004" s="560"/>
      <c r="AY1004" s="560"/>
      <c r="AZ1004" s="560"/>
      <c r="BA1004" s="624"/>
      <c r="BB1004" s="560"/>
      <c r="BC1004" s="560"/>
      <c r="BD1004" s="560"/>
      <c r="BE1004" s="624"/>
      <c r="BF1004" s="560"/>
      <c r="BG1004" s="560"/>
      <c r="BH1004" s="560"/>
      <c r="BI1004" s="560"/>
      <c r="BJ1004" s="560"/>
      <c r="BK1004" s="560"/>
      <c r="BL1004" s="560"/>
      <c r="BM1004" s="560"/>
      <c r="BN1004" s="560"/>
      <c r="BO1004" s="686"/>
    </row>
    <row r="1005" spans="32:67" ht="20.25" customHeight="1">
      <c r="AF1005" s="686"/>
      <c r="AG1005" s="560"/>
      <c r="AH1005" s="560"/>
      <c r="AI1005" s="622"/>
      <c r="AJ1005" s="560"/>
      <c r="AK1005" s="560"/>
      <c r="AL1005" s="560"/>
      <c r="AM1005" s="623"/>
      <c r="AN1005" s="267"/>
      <c r="AO1005" s="623"/>
      <c r="AP1005" s="560"/>
      <c r="AQ1005" s="560"/>
      <c r="AR1005" s="560"/>
      <c r="AS1005" s="560"/>
      <c r="AT1005" s="560"/>
      <c r="AU1005" s="560"/>
      <c r="AV1005" s="560"/>
      <c r="AW1005" s="624"/>
      <c r="AX1005" s="560"/>
      <c r="AY1005" s="560"/>
      <c r="AZ1005" s="560"/>
      <c r="BA1005" s="624"/>
      <c r="BB1005" s="560"/>
      <c r="BC1005" s="560"/>
      <c r="BD1005" s="560"/>
      <c r="BE1005" s="624"/>
      <c r="BF1005" s="560"/>
      <c r="BG1005" s="560"/>
      <c r="BH1005" s="560"/>
      <c r="BI1005" s="560"/>
      <c r="BJ1005" s="560"/>
      <c r="BK1005" s="560"/>
      <c r="BL1005" s="560"/>
      <c r="BM1005" s="560"/>
      <c r="BN1005" s="560"/>
      <c r="BO1005" s="686"/>
    </row>
    <row r="1006" spans="32:67" ht="20.25" customHeight="1">
      <c r="AF1006" s="686"/>
      <c r="AG1006" s="560"/>
      <c r="AH1006" s="560"/>
      <c r="AI1006" s="622"/>
      <c r="AJ1006" s="560"/>
      <c r="AK1006" s="560"/>
      <c r="AL1006" s="560"/>
      <c r="AM1006" s="623"/>
      <c r="AN1006" s="267"/>
      <c r="AO1006" s="623"/>
      <c r="AP1006" s="560"/>
      <c r="AQ1006" s="560"/>
      <c r="AR1006" s="560"/>
      <c r="AS1006" s="560"/>
      <c r="AT1006" s="560"/>
      <c r="AU1006" s="560"/>
      <c r="AV1006" s="560"/>
      <c r="AW1006" s="624"/>
      <c r="AX1006" s="560"/>
      <c r="AY1006" s="560"/>
      <c r="AZ1006" s="560"/>
      <c r="BA1006" s="624"/>
      <c r="BB1006" s="560"/>
      <c r="BC1006" s="560"/>
      <c r="BD1006" s="560"/>
      <c r="BE1006" s="624"/>
      <c r="BF1006" s="560"/>
      <c r="BG1006" s="560"/>
      <c r="BH1006" s="560"/>
      <c r="BI1006" s="560"/>
      <c r="BJ1006" s="560"/>
      <c r="BK1006" s="560"/>
      <c r="BL1006" s="560"/>
      <c r="BM1006" s="560"/>
      <c r="BN1006" s="560"/>
      <c r="BO1006" s="686"/>
    </row>
    <row r="1007" spans="32:67" ht="20.25" customHeight="1">
      <c r="AF1007" s="686"/>
      <c r="AG1007" s="560"/>
      <c r="AH1007" s="560"/>
      <c r="AI1007" s="622"/>
      <c r="AJ1007" s="560"/>
      <c r="AK1007" s="560"/>
      <c r="AL1007" s="560"/>
      <c r="AM1007" s="623"/>
      <c r="AN1007" s="267"/>
      <c r="AO1007" s="623"/>
      <c r="AP1007" s="560"/>
      <c r="AQ1007" s="560"/>
      <c r="AR1007" s="560"/>
      <c r="AS1007" s="560"/>
      <c r="AT1007" s="560"/>
      <c r="AU1007" s="560"/>
      <c r="AV1007" s="560"/>
      <c r="AW1007" s="624"/>
      <c r="AX1007" s="560"/>
      <c r="AY1007" s="560"/>
      <c r="AZ1007" s="560"/>
      <c r="BA1007" s="624"/>
      <c r="BB1007" s="560"/>
      <c r="BC1007" s="560"/>
      <c r="BD1007" s="560"/>
      <c r="BE1007" s="624"/>
      <c r="BF1007" s="560"/>
      <c r="BG1007" s="560"/>
      <c r="BH1007" s="560"/>
      <c r="BI1007" s="560"/>
      <c r="BJ1007" s="560"/>
      <c r="BK1007" s="560"/>
      <c r="BL1007" s="560"/>
      <c r="BM1007" s="560"/>
      <c r="BN1007" s="560"/>
      <c r="BO1007" s="686"/>
    </row>
    <row r="1008" spans="32:67" ht="20.25" customHeight="1">
      <c r="AF1008" s="686"/>
      <c r="AG1008" s="560"/>
      <c r="AH1008" s="560"/>
      <c r="AI1008" s="622"/>
      <c r="AJ1008" s="560"/>
      <c r="AK1008" s="560"/>
      <c r="AL1008" s="560"/>
      <c r="AM1008" s="623"/>
      <c r="AN1008" s="267"/>
      <c r="AO1008" s="623"/>
      <c r="AP1008" s="560"/>
      <c r="AQ1008" s="560"/>
      <c r="AR1008" s="560"/>
      <c r="AS1008" s="560"/>
      <c r="AT1008" s="560"/>
      <c r="AU1008" s="560"/>
      <c r="AV1008" s="560"/>
      <c r="AW1008" s="624"/>
      <c r="AX1008" s="560"/>
      <c r="AY1008" s="560"/>
      <c r="AZ1008" s="560"/>
      <c r="BA1008" s="624"/>
      <c r="BB1008" s="560"/>
      <c r="BC1008" s="560"/>
      <c r="BD1008" s="560"/>
      <c r="BE1008" s="624"/>
      <c r="BF1008" s="560"/>
      <c r="BG1008" s="560"/>
      <c r="BH1008" s="560"/>
      <c r="BI1008" s="560"/>
      <c r="BJ1008" s="560"/>
      <c r="BK1008" s="560"/>
      <c r="BL1008" s="560"/>
      <c r="BM1008" s="560"/>
      <c r="BN1008" s="560"/>
      <c r="BO1008" s="686"/>
    </row>
    <row r="1009" spans="32:67" ht="20.25" customHeight="1">
      <c r="AF1009" s="686"/>
      <c r="AG1009" s="560"/>
      <c r="AH1009" s="560"/>
      <c r="AI1009" s="622"/>
      <c r="AJ1009" s="560"/>
      <c r="AK1009" s="560"/>
      <c r="AL1009" s="560"/>
      <c r="AM1009" s="623"/>
      <c r="AN1009" s="267"/>
      <c r="AO1009" s="623"/>
      <c r="AP1009" s="560"/>
      <c r="AQ1009" s="560"/>
      <c r="AR1009" s="560"/>
      <c r="AS1009" s="560"/>
      <c r="AT1009" s="560"/>
      <c r="AU1009" s="560"/>
      <c r="AV1009" s="560"/>
      <c r="AW1009" s="624"/>
      <c r="AX1009" s="560"/>
      <c r="AY1009" s="560"/>
      <c r="AZ1009" s="560"/>
      <c r="BA1009" s="624"/>
      <c r="BB1009" s="560"/>
      <c r="BC1009" s="560"/>
      <c r="BD1009" s="560"/>
      <c r="BE1009" s="624"/>
      <c r="BF1009" s="560"/>
      <c r="BG1009" s="560"/>
      <c r="BH1009" s="560"/>
      <c r="BI1009" s="560"/>
      <c r="BJ1009" s="560"/>
      <c r="BK1009" s="560"/>
      <c r="BL1009" s="560"/>
      <c r="BM1009" s="560"/>
      <c r="BN1009" s="560"/>
      <c r="BO1009" s="686"/>
    </row>
    <row r="1010" spans="32:67" ht="20.25" customHeight="1">
      <c r="AF1010" s="686"/>
      <c r="AG1010" s="560"/>
      <c r="AH1010" s="560"/>
      <c r="AI1010" s="622"/>
      <c r="AJ1010" s="560"/>
      <c r="AK1010" s="560"/>
      <c r="AL1010" s="560"/>
      <c r="AM1010" s="623"/>
      <c r="AN1010" s="267"/>
      <c r="AO1010" s="623"/>
      <c r="AP1010" s="560"/>
      <c r="AQ1010" s="560"/>
      <c r="AR1010" s="560"/>
      <c r="AS1010" s="560"/>
      <c r="AT1010" s="560"/>
      <c r="AU1010" s="560"/>
      <c r="AV1010" s="560"/>
      <c r="AW1010" s="624"/>
      <c r="AX1010" s="560"/>
      <c r="AY1010" s="560"/>
      <c r="AZ1010" s="560"/>
      <c r="BA1010" s="624"/>
      <c r="BB1010" s="560"/>
      <c r="BC1010" s="560"/>
      <c r="BD1010" s="560"/>
      <c r="BE1010" s="624"/>
      <c r="BF1010" s="560"/>
      <c r="BG1010" s="560"/>
      <c r="BH1010" s="560"/>
      <c r="BI1010" s="560"/>
      <c r="BJ1010" s="560"/>
      <c r="BK1010" s="560"/>
      <c r="BL1010" s="560"/>
      <c r="BM1010" s="560"/>
      <c r="BN1010" s="560"/>
      <c r="BO1010" s="686"/>
    </row>
    <row r="1011" spans="32:67" ht="20.25" customHeight="1">
      <c r="AF1011" s="686"/>
      <c r="AG1011" s="560"/>
      <c r="AH1011" s="560"/>
      <c r="AI1011" s="622"/>
      <c r="AJ1011" s="560"/>
      <c r="AK1011" s="560"/>
      <c r="AL1011" s="560"/>
      <c r="AM1011" s="623"/>
      <c r="AN1011" s="267"/>
      <c r="AO1011" s="623"/>
      <c r="AP1011" s="560"/>
      <c r="AQ1011" s="560"/>
      <c r="AR1011" s="560"/>
      <c r="AS1011" s="560"/>
      <c r="AT1011" s="560"/>
      <c r="AU1011" s="560"/>
      <c r="AV1011" s="560"/>
      <c r="AW1011" s="624"/>
      <c r="AX1011" s="560"/>
      <c r="AY1011" s="560"/>
      <c r="AZ1011" s="560"/>
      <c r="BA1011" s="624"/>
      <c r="BB1011" s="560"/>
      <c r="BC1011" s="560"/>
      <c r="BD1011" s="560"/>
      <c r="BE1011" s="624"/>
      <c r="BF1011" s="560"/>
      <c r="BG1011" s="560"/>
      <c r="BH1011" s="560"/>
      <c r="BI1011" s="560"/>
      <c r="BJ1011" s="560"/>
      <c r="BK1011" s="560"/>
      <c r="BL1011" s="560"/>
      <c r="BM1011" s="560"/>
      <c r="BN1011" s="560"/>
      <c r="BO1011" s="686"/>
    </row>
    <row r="1012" spans="32:67" ht="20.25" customHeight="1">
      <c r="AF1012" s="686"/>
      <c r="AG1012" s="560"/>
      <c r="AH1012" s="560"/>
      <c r="AI1012" s="622"/>
      <c r="AJ1012" s="560"/>
      <c r="AK1012" s="560"/>
      <c r="AL1012" s="560"/>
      <c r="AM1012" s="623"/>
      <c r="AN1012" s="267"/>
      <c r="AO1012" s="623"/>
      <c r="AP1012" s="560"/>
      <c r="AQ1012" s="560"/>
      <c r="AR1012" s="560"/>
      <c r="AS1012" s="560"/>
      <c r="AT1012" s="560"/>
      <c r="AU1012" s="560"/>
      <c r="AV1012" s="560"/>
      <c r="AW1012" s="624"/>
      <c r="AX1012" s="560"/>
      <c r="AY1012" s="560"/>
      <c r="AZ1012" s="560"/>
      <c r="BA1012" s="624"/>
      <c r="BB1012" s="560"/>
      <c r="BC1012" s="560"/>
      <c r="BD1012" s="560"/>
      <c r="BE1012" s="624"/>
      <c r="BF1012" s="560"/>
      <c r="BG1012" s="560"/>
      <c r="BH1012" s="560"/>
      <c r="BI1012" s="560"/>
      <c r="BJ1012" s="560"/>
      <c r="BK1012" s="560"/>
      <c r="BL1012" s="560"/>
      <c r="BM1012" s="560"/>
      <c r="BN1012" s="560"/>
      <c r="BO1012" s="686"/>
    </row>
    <row r="1013" spans="32:67" ht="20.25" customHeight="1">
      <c r="AF1013" s="686"/>
      <c r="AG1013" s="560"/>
      <c r="AH1013" s="560"/>
      <c r="AI1013" s="622"/>
      <c r="AJ1013" s="560"/>
      <c r="AK1013" s="560"/>
      <c r="AL1013" s="560"/>
      <c r="AM1013" s="623"/>
      <c r="AN1013" s="267"/>
      <c r="AO1013" s="623"/>
      <c r="AP1013" s="560"/>
      <c r="AQ1013" s="560"/>
      <c r="AR1013" s="560"/>
      <c r="AS1013" s="560"/>
      <c r="AT1013" s="560"/>
      <c r="AU1013" s="560"/>
      <c r="AV1013" s="560"/>
      <c r="AW1013" s="624"/>
      <c r="AX1013" s="560"/>
      <c r="AY1013" s="560"/>
      <c r="AZ1013" s="560"/>
      <c r="BA1013" s="624"/>
      <c r="BB1013" s="560"/>
      <c r="BC1013" s="560"/>
      <c r="BD1013" s="560"/>
      <c r="BE1013" s="624"/>
      <c r="BF1013" s="560"/>
      <c r="BG1013" s="560"/>
      <c r="BH1013" s="560"/>
      <c r="BI1013" s="560"/>
      <c r="BJ1013" s="560"/>
      <c r="BK1013" s="560"/>
      <c r="BL1013" s="560"/>
      <c r="BM1013" s="560"/>
      <c r="BN1013" s="560"/>
      <c r="BO1013" s="686"/>
    </row>
    <row r="1014" spans="32:67" ht="20.25" customHeight="1">
      <c r="AF1014" s="686"/>
      <c r="AG1014" s="560"/>
      <c r="AH1014" s="560"/>
      <c r="AI1014" s="622"/>
      <c r="AJ1014" s="560"/>
      <c r="AK1014" s="560"/>
      <c r="AL1014" s="560"/>
      <c r="AM1014" s="623"/>
      <c r="AN1014" s="267"/>
      <c r="AO1014" s="623"/>
      <c r="AP1014" s="560"/>
      <c r="AQ1014" s="560"/>
      <c r="AR1014" s="560"/>
      <c r="AS1014" s="560"/>
      <c r="AT1014" s="560"/>
      <c r="AU1014" s="560"/>
      <c r="AV1014" s="560"/>
      <c r="AW1014" s="624"/>
      <c r="AX1014" s="560"/>
      <c r="AY1014" s="560"/>
      <c r="AZ1014" s="560"/>
      <c r="BA1014" s="624"/>
      <c r="BB1014" s="560"/>
      <c r="BC1014" s="560"/>
      <c r="BD1014" s="560"/>
      <c r="BE1014" s="624"/>
      <c r="BF1014" s="560"/>
      <c r="BG1014" s="560"/>
      <c r="BH1014" s="560"/>
      <c r="BI1014" s="560"/>
      <c r="BJ1014" s="560"/>
      <c r="BK1014" s="560"/>
      <c r="BL1014" s="560"/>
      <c r="BM1014" s="560"/>
      <c r="BN1014" s="560"/>
      <c r="BO1014" s="686"/>
    </row>
    <row r="1015" spans="32:67" ht="20.25" customHeight="1">
      <c r="AF1015" s="686"/>
      <c r="AG1015" s="560"/>
      <c r="AH1015" s="560"/>
      <c r="AI1015" s="622"/>
      <c r="AJ1015" s="560"/>
      <c r="AK1015" s="560"/>
      <c r="AL1015" s="560"/>
      <c r="AM1015" s="623"/>
      <c r="AN1015" s="267"/>
      <c r="AO1015" s="623"/>
      <c r="AP1015" s="560"/>
      <c r="AQ1015" s="560"/>
      <c r="AR1015" s="560"/>
      <c r="AS1015" s="560"/>
      <c r="AT1015" s="560"/>
      <c r="AU1015" s="560"/>
      <c r="AV1015" s="560"/>
      <c r="AW1015" s="624"/>
      <c r="AX1015" s="560"/>
      <c r="AY1015" s="560"/>
      <c r="AZ1015" s="560"/>
      <c r="BA1015" s="624"/>
      <c r="BB1015" s="560"/>
      <c r="BC1015" s="560"/>
      <c r="BD1015" s="560"/>
      <c r="BE1015" s="624"/>
      <c r="BF1015" s="560"/>
      <c r="BG1015" s="560"/>
      <c r="BH1015" s="560"/>
      <c r="BI1015" s="560"/>
      <c r="BJ1015" s="560"/>
      <c r="BK1015" s="560"/>
      <c r="BL1015" s="560"/>
      <c r="BM1015" s="560"/>
      <c r="BN1015" s="560"/>
      <c r="BO1015" s="686"/>
    </row>
    <row r="1016" spans="32:67" ht="20.25" customHeight="1">
      <c r="AF1016" s="686"/>
      <c r="AG1016" s="560"/>
      <c r="AH1016" s="560"/>
      <c r="AI1016" s="622"/>
      <c r="AJ1016" s="560"/>
      <c r="AK1016" s="560"/>
      <c r="AL1016" s="560"/>
      <c r="AM1016" s="623"/>
      <c r="AN1016" s="267"/>
      <c r="AO1016" s="623"/>
      <c r="AP1016" s="560"/>
      <c r="AQ1016" s="560"/>
      <c r="AR1016" s="560"/>
      <c r="AS1016" s="560"/>
      <c r="AT1016" s="560"/>
      <c r="AU1016" s="560"/>
      <c r="AV1016" s="560"/>
      <c r="AW1016" s="624"/>
      <c r="AX1016" s="560"/>
      <c r="AY1016" s="560"/>
      <c r="AZ1016" s="560"/>
      <c r="BA1016" s="624"/>
      <c r="BB1016" s="560"/>
      <c r="BC1016" s="560"/>
      <c r="BD1016" s="560"/>
      <c r="BE1016" s="624"/>
      <c r="BF1016" s="560"/>
      <c r="BG1016" s="560"/>
      <c r="BH1016" s="560"/>
      <c r="BI1016" s="560"/>
      <c r="BJ1016" s="560"/>
      <c r="BK1016" s="560"/>
      <c r="BL1016" s="560"/>
      <c r="BM1016" s="560"/>
      <c r="BN1016" s="560"/>
      <c r="BO1016" s="686"/>
    </row>
    <row r="1017" spans="32:67" ht="20.25" customHeight="1">
      <c r="AF1017" s="686"/>
      <c r="AG1017" s="560"/>
      <c r="AH1017" s="560"/>
      <c r="AI1017" s="622"/>
      <c r="AJ1017" s="560"/>
      <c r="AK1017" s="560"/>
      <c r="AL1017" s="560"/>
      <c r="AM1017" s="623"/>
      <c r="AN1017" s="267"/>
      <c r="AO1017" s="623"/>
      <c r="AP1017" s="560"/>
      <c r="AQ1017" s="560"/>
      <c r="AR1017" s="560"/>
      <c r="AS1017" s="560"/>
      <c r="AT1017" s="560"/>
      <c r="AU1017" s="560"/>
      <c r="AV1017" s="560"/>
      <c r="AW1017" s="624"/>
      <c r="AX1017" s="560"/>
      <c r="AY1017" s="560"/>
      <c r="AZ1017" s="560"/>
      <c r="BA1017" s="624"/>
      <c r="BB1017" s="560"/>
      <c r="BC1017" s="560"/>
      <c r="BD1017" s="560"/>
      <c r="BE1017" s="624"/>
      <c r="BF1017" s="560"/>
      <c r="BG1017" s="560"/>
      <c r="BH1017" s="560"/>
      <c r="BI1017" s="560"/>
      <c r="BJ1017" s="560"/>
      <c r="BK1017" s="560"/>
      <c r="BL1017" s="560"/>
      <c r="BM1017" s="560"/>
      <c r="BN1017" s="560"/>
      <c r="BO1017" s="686"/>
    </row>
    <row r="1018" spans="32:67" ht="20.25" customHeight="1">
      <c r="AF1018" s="686"/>
      <c r="AG1018" s="560"/>
      <c r="AH1018" s="560"/>
      <c r="AI1018" s="622"/>
      <c r="AJ1018" s="560"/>
      <c r="AK1018" s="560"/>
      <c r="AL1018" s="560"/>
      <c r="AM1018" s="623"/>
      <c r="AN1018" s="267"/>
      <c r="AO1018" s="623"/>
      <c r="AP1018" s="560"/>
      <c r="AQ1018" s="560"/>
      <c r="AR1018" s="560"/>
      <c r="AS1018" s="560"/>
      <c r="AT1018" s="560"/>
      <c r="AU1018" s="560"/>
      <c r="AV1018" s="560"/>
      <c r="AW1018" s="624"/>
      <c r="AX1018" s="560"/>
      <c r="AY1018" s="560"/>
      <c r="AZ1018" s="560"/>
      <c r="BA1018" s="624"/>
      <c r="BB1018" s="560"/>
      <c r="BC1018" s="560"/>
      <c r="BD1018" s="560"/>
      <c r="BE1018" s="624"/>
      <c r="BF1018" s="560"/>
      <c r="BG1018" s="560"/>
      <c r="BH1018" s="560"/>
      <c r="BI1018" s="560"/>
      <c r="BJ1018" s="560"/>
      <c r="BK1018" s="560"/>
      <c r="BL1018" s="560"/>
      <c r="BM1018" s="560"/>
      <c r="BN1018" s="560"/>
      <c r="BO1018" s="686"/>
    </row>
    <row r="1019" spans="32:67" ht="20.25" customHeight="1">
      <c r="AF1019" s="686"/>
      <c r="AG1019" s="560"/>
      <c r="AH1019" s="560"/>
      <c r="AI1019" s="622"/>
      <c r="AJ1019" s="560"/>
      <c r="AK1019" s="560"/>
      <c r="AL1019" s="560"/>
      <c r="AM1019" s="623"/>
      <c r="AN1019" s="267"/>
      <c r="AO1019" s="623"/>
      <c r="AP1019" s="560"/>
      <c r="AQ1019" s="560"/>
      <c r="AR1019" s="560"/>
      <c r="AS1019" s="560"/>
      <c r="AT1019" s="560"/>
      <c r="AU1019" s="560"/>
      <c r="AV1019" s="560"/>
      <c r="AW1019" s="624"/>
      <c r="AX1019" s="560"/>
      <c r="AY1019" s="560"/>
      <c r="AZ1019" s="560"/>
      <c r="BA1019" s="624"/>
      <c r="BB1019" s="560"/>
      <c r="BC1019" s="560"/>
      <c r="BD1019" s="560"/>
      <c r="BE1019" s="624"/>
      <c r="BF1019" s="560"/>
      <c r="BG1019" s="560"/>
      <c r="BH1019" s="560"/>
      <c r="BI1019" s="560"/>
      <c r="BJ1019" s="560"/>
      <c r="BK1019" s="560"/>
      <c r="BL1019" s="560"/>
      <c r="BM1019" s="560"/>
      <c r="BN1019" s="560"/>
      <c r="BO1019" s="686"/>
    </row>
    <row r="1020" spans="32:67" ht="20.25" customHeight="1">
      <c r="AF1020" s="686"/>
      <c r="AG1020" s="560"/>
      <c r="AH1020" s="560"/>
      <c r="AI1020" s="622"/>
      <c r="AJ1020" s="560"/>
      <c r="AK1020" s="560"/>
      <c r="AL1020" s="560"/>
      <c r="AM1020" s="623"/>
      <c r="AN1020" s="267"/>
      <c r="AO1020" s="623"/>
      <c r="AP1020" s="560"/>
      <c r="AQ1020" s="560"/>
      <c r="AR1020" s="560"/>
      <c r="AS1020" s="560"/>
      <c r="AT1020" s="560"/>
      <c r="AU1020" s="560"/>
      <c r="AV1020" s="560"/>
      <c r="AW1020" s="624"/>
      <c r="AX1020" s="560"/>
      <c r="AY1020" s="560"/>
      <c r="AZ1020" s="560"/>
      <c r="BA1020" s="624"/>
      <c r="BB1020" s="560"/>
      <c r="BC1020" s="560"/>
      <c r="BD1020" s="560"/>
      <c r="BE1020" s="624"/>
      <c r="BF1020" s="560"/>
      <c r="BG1020" s="560"/>
      <c r="BH1020" s="560"/>
      <c r="BI1020" s="560"/>
      <c r="BJ1020" s="560"/>
      <c r="BK1020" s="560"/>
      <c r="BL1020" s="560"/>
      <c r="BM1020" s="560"/>
      <c r="BN1020" s="560"/>
      <c r="BO1020" s="686"/>
    </row>
    <row r="1021" spans="32:67" ht="20.25" customHeight="1">
      <c r="AF1021" s="686"/>
      <c r="AG1021" s="560"/>
      <c r="AH1021" s="560"/>
      <c r="AI1021" s="622"/>
      <c r="AJ1021" s="560"/>
      <c r="AK1021" s="560"/>
      <c r="AL1021" s="560"/>
      <c r="AM1021" s="623"/>
      <c r="AN1021" s="267"/>
      <c r="AO1021" s="623"/>
      <c r="AP1021" s="560"/>
      <c r="AQ1021" s="560"/>
      <c r="AR1021" s="560"/>
      <c r="AS1021" s="560"/>
      <c r="AT1021" s="560"/>
      <c r="AU1021" s="560"/>
      <c r="AV1021" s="560"/>
      <c r="AW1021" s="624"/>
      <c r="AX1021" s="560"/>
      <c r="AY1021" s="560"/>
      <c r="AZ1021" s="560"/>
      <c r="BA1021" s="624"/>
      <c r="BB1021" s="560"/>
      <c r="BC1021" s="560"/>
      <c r="BD1021" s="560"/>
      <c r="BE1021" s="624"/>
      <c r="BF1021" s="560"/>
      <c r="BG1021" s="560"/>
      <c r="BH1021" s="560"/>
      <c r="BI1021" s="560"/>
      <c r="BJ1021" s="560"/>
      <c r="BK1021" s="560"/>
      <c r="BL1021" s="560"/>
      <c r="BM1021" s="560"/>
      <c r="BN1021" s="560"/>
      <c r="BO1021" s="686"/>
    </row>
    <row r="1022" spans="32:67" ht="20.25" customHeight="1">
      <c r="AF1022" s="686"/>
      <c r="AG1022" s="560"/>
      <c r="AH1022" s="560"/>
      <c r="AI1022" s="622"/>
      <c r="AJ1022" s="560"/>
      <c r="AK1022" s="560"/>
      <c r="AL1022" s="560"/>
      <c r="AM1022" s="623"/>
      <c r="AN1022" s="267"/>
      <c r="AO1022" s="623"/>
      <c r="AP1022" s="560"/>
      <c r="AQ1022" s="560"/>
      <c r="AR1022" s="560"/>
      <c r="AS1022" s="560"/>
      <c r="AT1022" s="560"/>
      <c r="AU1022" s="560"/>
      <c r="AV1022" s="560"/>
      <c r="AW1022" s="624"/>
      <c r="AX1022" s="560"/>
      <c r="AY1022" s="560"/>
      <c r="AZ1022" s="560"/>
      <c r="BA1022" s="624"/>
      <c r="BB1022" s="560"/>
      <c r="BC1022" s="560"/>
      <c r="BD1022" s="560"/>
      <c r="BE1022" s="624"/>
      <c r="BF1022" s="560"/>
      <c r="BG1022" s="560"/>
      <c r="BH1022" s="560"/>
      <c r="BI1022" s="560"/>
      <c r="BJ1022" s="560"/>
      <c r="BK1022" s="560"/>
      <c r="BL1022" s="560"/>
      <c r="BM1022" s="560"/>
      <c r="BN1022" s="560"/>
      <c r="BO1022" s="686"/>
    </row>
    <row r="1023" spans="32:67" ht="20.25" customHeight="1">
      <c r="AF1023" s="686"/>
      <c r="AG1023" s="560"/>
      <c r="AH1023" s="560"/>
      <c r="AI1023" s="622"/>
      <c r="AJ1023" s="560"/>
      <c r="AK1023" s="560"/>
      <c r="AL1023" s="560"/>
      <c r="AM1023" s="623"/>
      <c r="AN1023" s="267"/>
      <c r="AO1023" s="623"/>
      <c r="AP1023" s="560"/>
      <c r="AQ1023" s="560"/>
      <c r="AR1023" s="560"/>
      <c r="AS1023" s="560"/>
      <c r="AT1023" s="560"/>
      <c r="AU1023" s="560"/>
      <c r="AV1023" s="560"/>
      <c r="AW1023" s="624"/>
      <c r="AX1023" s="560"/>
      <c r="AY1023" s="560"/>
      <c r="AZ1023" s="560"/>
      <c r="BA1023" s="624"/>
      <c r="BB1023" s="560"/>
      <c r="BC1023" s="560"/>
      <c r="BD1023" s="560"/>
      <c r="BE1023" s="624"/>
      <c r="BF1023" s="560"/>
      <c r="BG1023" s="560"/>
      <c r="BH1023" s="560"/>
      <c r="BI1023" s="560"/>
      <c r="BJ1023" s="560"/>
      <c r="BK1023" s="560"/>
      <c r="BL1023" s="560"/>
      <c r="BM1023" s="560"/>
      <c r="BN1023" s="560"/>
      <c r="BO1023" s="686"/>
    </row>
    <row r="1024" spans="32:67" ht="20.25" customHeight="1">
      <c r="AF1024" s="686"/>
      <c r="AG1024" s="560"/>
      <c r="AH1024" s="560"/>
      <c r="AI1024" s="622"/>
      <c r="AJ1024" s="560"/>
      <c r="AK1024" s="560"/>
      <c r="AL1024" s="560"/>
      <c r="AM1024" s="623"/>
      <c r="AN1024" s="267"/>
      <c r="AO1024" s="623"/>
      <c r="AP1024" s="560"/>
      <c r="AQ1024" s="560"/>
      <c r="AR1024" s="560"/>
      <c r="AS1024" s="560"/>
      <c r="AT1024" s="560"/>
      <c r="AU1024" s="560"/>
      <c r="AV1024" s="560"/>
      <c r="AW1024" s="624"/>
      <c r="AX1024" s="560"/>
      <c r="AY1024" s="560"/>
      <c r="AZ1024" s="560"/>
      <c r="BA1024" s="624"/>
      <c r="BB1024" s="560"/>
      <c r="BC1024" s="560"/>
      <c r="BD1024" s="560"/>
      <c r="BE1024" s="624"/>
      <c r="BF1024" s="560"/>
      <c r="BG1024" s="560"/>
      <c r="BH1024" s="560"/>
      <c r="BI1024" s="560"/>
      <c r="BJ1024" s="560"/>
      <c r="BK1024" s="560"/>
      <c r="BL1024" s="560"/>
      <c r="BM1024" s="560"/>
      <c r="BN1024" s="560"/>
      <c r="BO1024" s="686"/>
    </row>
    <row r="1025" spans="32:67" ht="20.25" customHeight="1">
      <c r="AF1025" s="686"/>
      <c r="AG1025" s="560"/>
      <c r="AH1025" s="560"/>
      <c r="AI1025" s="622"/>
      <c r="AJ1025" s="560"/>
      <c r="AK1025" s="560"/>
      <c r="AL1025" s="560"/>
      <c r="AM1025" s="623"/>
      <c r="AN1025" s="267"/>
      <c r="AO1025" s="623"/>
      <c r="AP1025" s="560"/>
      <c r="AQ1025" s="560"/>
      <c r="AR1025" s="560"/>
      <c r="AS1025" s="560"/>
      <c r="AT1025" s="560"/>
      <c r="AU1025" s="560"/>
      <c r="AV1025" s="560"/>
      <c r="AW1025" s="624"/>
      <c r="AX1025" s="560"/>
      <c r="AY1025" s="560"/>
      <c r="AZ1025" s="560"/>
      <c r="BA1025" s="624"/>
      <c r="BB1025" s="560"/>
      <c r="BC1025" s="560"/>
      <c r="BD1025" s="560"/>
      <c r="BE1025" s="624"/>
      <c r="BF1025" s="560"/>
      <c r="BG1025" s="560"/>
      <c r="BH1025" s="560"/>
      <c r="BI1025" s="560"/>
      <c r="BJ1025" s="560"/>
      <c r="BK1025" s="560"/>
      <c r="BL1025" s="560"/>
      <c r="BM1025" s="560"/>
      <c r="BN1025" s="560"/>
      <c r="BO1025" s="686"/>
    </row>
    <row r="1026" spans="32:67" ht="20.25" customHeight="1">
      <c r="AF1026" s="686"/>
      <c r="AG1026" s="560"/>
      <c r="AH1026" s="560"/>
      <c r="AI1026" s="622"/>
      <c r="AJ1026" s="560"/>
      <c r="AK1026" s="560"/>
      <c r="AL1026" s="560"/>
      <c r="AM1026" s="623"/>
      <c r="AN1026" s="267"/>
      <c r="AO1026" s="623"/>
      <c r="AP1026" s="560"/>
      <c r="AQ1026" s="560"/>
      <c r="AR1026" s="560"/>
      <c r="AS1026" s="560"/>
      <c r="AT1026" s="560"/>
      <c r="AU1026" s="560"/>
      <c r="AV1026" s="560"/>
      <c r="AW1026" s="624"/>
      <c r="AX1026" s="560"/>
      <c r="AY1026" s="560"/>
      <c r="AZ1026" s="560"/>
      <c r="BA1026" s="624"/>
      <c r="BB1026" s="560"/>
      <c r="BC1026" s="560"/>
      <c r="BD1026" s="560"/>
      <c r="BE1026" s="624"/>
      <c r="BF1026" s="560"/>
      <c r="BG1026" s="560"/>
      <c r="BH1026" s="560"/>
      <c r="BI1026" s="560"/>
      <c r="BJ1026" s="560"/>
      <c r="BK1026" s="560"/>
      <c r="BL1026" s="560"/>
      <c r="BM1026" s="560"/>
      <c r="BN1026" s="560"/>
      <c r="BO1026" s="686"/>
    </row>
    <row r="1027" spans="32:67" ht="20.25" customHeight="1">
      <c r="AF1027" s="686"/>
      <c r="AG1027" s="560"/>
      <c r="AH1027" s="560"/>
      <c r="AI1027" s="622"/>
      <c r="AJ1027" s="560"/>
      <c r="AK1027" s="560"/>
      <c r="AL1027" s="560"/>
      <c r="AM1027" s="623"/>
      <c r="AN1027" s="267"/>
      <c r="AO1027" s="623"/>
      <c r="AP1027" s="560"/>
      <c r="AQ1027" s="560"/>
      <c r="AR1027" s="560"/>
      <c r="AS1027" s="560"/>
      <c r="AT1027" s="560"/>
      <c r="AU1027" s="560"/>
      <c r="AV1027" s="560"/>
      <c r="AW1027" s="624"/>
      <c r="AX1027" s="560"/>
      <c r="AY1027" s="560"/>
      <c r="AZ1027" s="560"/>
      <c r="BA1027" s="624"/>
      <c r="BB1027" s="560"/>
      <c r="BC1027" s="560"/>
      <c r="BD1027" s="560"/>
      <c r="BE1027" s="624"/>
      <c r="BF1027" s="560"/>
      <c r="BG1027" s="560"/>
      <c r="BH1027" s="560"/>
      <c r="BI1027" s="560"/>
      <c r="BJ1027" s="560"/>
      <c r="BK1027" s="560"/>
      <c r="BL1027" s="560"/>
      <c r="BM1027" s="560"/>
      <c r="BN1027" s="560"/>
      <c r="BO1027" s="686"/>
    </row>
    <row r="1028" spans="32:67" ht="20.25" customHeight="1">
      <c r="AF1028" s="686"/>
      <c r="AG1028" s="560"/>
      <c r="AH1028" s="560"/>
      <c r="AI1028" s="622"/>
      <c r="AJ1028" s="560"/>
      <c r="AK1028" s="560"/>
      <c r="AL1028" s="560"/>
      <c r="AM1028" s="623"/>
      <c r="AN1028" s="267"/>
      <c r="AO1028" s="623"/>
      <c r="AP1028" s="560"/>
      <c r="AQ1028" s="560"/>
      <c r="AR1028" s="560"/>
      <c r="AS1028" s="560"/>
      <c r="AT1028" s="560"/>
      <c r="AU1028" s="560"/>
      <c r="AV1028" s="560"/>
      <c r="AW1028" s="624"/>
      <c r="AX1028" s="560"/>
      <c r="AY1028" s="560"/>
      <c r="AZ1028" s="560"/>
      <c r="BA1028" s="624"/>
      <c r="BB1028" s="560"/>
      <c r="BC1028" s="560"/>
      <c r="BD1028" s="560"/>
      <c r="BE1028" s="624"/>
      <c r="BF1028" s="560"/>
      <c r="BG1028" s="560"/>
      <c r="BH1028" s="560"/>
      <c r="BI1028" s="560"/>
      <c r="BJ1028" s="560"/>
      <c r="BK1028" s="560"/>
      <c r="BL1028" s="560"/>
      <c r="BM1028" s="560"/>
      <c r="BN1028" s="560"/>
      <c r="BO1028" s="686"/>
    </row>
    <row r="1029" spans="32:67" ht="20.25" customHeight="1">
      <c r="AF1029" s="686"/>
      <c r="AG1029" s="560"/>
      <c r="AH1029" s="560"/>
      <c r="AI1029" s="622"/>
      <c r="AJ1029" s="560"/>
      <c r="AK1029" s="560"/>
      <c r="AL1029" s="560"/>
      <c r="AM1029" s="623"/>
      <c r="AN1029" s="267"/>
      <c r="AO1029" s="623"/>
      <c r="AP1029" s="560"/>
      <c r="AQ1029" s="560"/>
      <c r="AR1029" s="560"/>
      <c r="AS1029" s="560"/>
      <c r="AT1029" s="560"/>
      <c r="AU1029" s="560"/>
      <c r="AV1029" s="560"/>
      <c r="AW1029" s="624"/>
      <c r="AX1029" s="560"/>
      <c r="AY1029" s="560"/>
      <c r="AZ1029" s="560"/>
      <c r="BA1029" s="624"/>
      <c r="BB1029" s="560"/>
      <c r="BC1029" s="560"/>
      <c r="BD1029" s="560"/>
      <c r="BE1029" s="624"/>
      <c r="BF1029" s="560"/>
      <c r="BG1029" s="560"/>
      <c r="BH1029" s="560"/>
      <c r="BI1029" s="560"/>
      <c r="BJ1029" s="560"/>
      <c r="BK1029" s="560"/>
      <c r="BL1029" s="560"/>
      <c r="BM1029" s="560"/>
      <c r="BN1029" s="560"/>
      <c r="BO1029" s="686"/>
    </row>
    <row r="1030" spans="32:67" ht="20.25" customHeight="1">
      <c r="AF1030" s="686"/>
      <c r="AG1030" s="560"/>
      <c r="AH1030" s="560"/>
      <c r="AI1030" s="622"/>
      <c r="AJ1030" s="560"/>
      <c r="AK1030" s="560"/>
      <c r="AL1030" s="560"/>
      <c r="AM1030" s="623"/>
      <c r="AN1030" s="267"/>
      <c r="AO1030" s="623"/>
      <c r="AP1030" s="560"/>
      <c r="AQ1030" s="560"/>
      <c r="AR1030" s="560"/>
      <c r="AS1030" s="560"/>
      <c r="AT1030" s="560"/>
      <c r="AU1030" s="560"/>
      <c r="AV1030" s="560"/>
      <c r="AW1030" s="624"/>
      <c r="AX1030" s="560"/>
      <c r="AY1030" s="560"/>
      <c r="AZ1030" s="560"/>
      <c r="BA1030" s="624"/>
      <c r="BB1030" s="560"/>
      <c r="BC1030" s="560"/>
      <c r="BD1030" s="560"/>
      <c r="BE1030" s="624"/>
      <c r="BF1030" s="560"/>
      <c r="BG1030" s="560"/>
      <c r="BH1030" s="560"/>
      <c r="BI1030" s="560"/>
      <c r="BJ1030" s="560"/>
      <c r="BK1030" s="560"/>
      <c r="BL1030" s="560"/>
      <c r="BM1030" s="560"/>
      <c r="BN1030" s="560"/>
      <c r="BO1030" s="686"/>
    </row>
    <row r="1031" spans="32:67" ht="20.25" customHeight="1">
      <c r="AF1031" s="686"/>
      <c r="AG1031" s="560"/>
      <c r="AH1031" s="560"/>
      <c r="AI1031" s="622"/>
      <c r="AJ1031" s="560"/>
      <c r="AK1031" s="560"/>
      <c r="AL1031" s="560"/>
      <c r="AM1031" s="623"/>
      <c r="AN1031" s="267"/>
      <c r="AO1031" s="623"/>
      <c r="AP1031" s="560"/>
      <c r="AQ1031" s="560"/>
      <c r="AR1031" s="560"/>
      <c r="AS1031" s="560"/>
      <c r="AT1031" s="560"/>
      <c r="AU1031" s="560"/>
      <c r="AV1031" s="560"/>
      <c r="AW1031" s="624"/>
      <c r="AX1031" s="560"/>
      <c r="AY1031" s="560"/>
      <c r="AZ1031" s="560"/>
      <c r="BA1031" s="624"/>
      <c r="BB1031" s="560"/>
      <c r="BC1031" s="560"/>
      <c r="BD1031" s="560"/>
      <c r="BE1031" s="624"/>
      <c r="BF1031" s="560"/>
      <c r="BG1031" s="560"/>
      <c r="BH1031" s="560"/>
      <c r="BI1031" s="560"/>
      <c r="BJ1031" s="560"/>
      <c r="BK1031" s="560"/>
      <c r="BL1031" s="560"/>
      <c r="BM1031" s="560"/>
      <c r="BN1031" s="560"/>
      <c r="BO1031" s="686"/>
    </row>
    <row r="1032" spans="32:67" ht="20.25" customHeight="1">
      <c r="AF1032" s="686"/>
      <c r="AG1032" s="560"/>
      <c r="AH1032" s="560"/>
      <c r="AI1032" s="622"/>
      <c r="AJ1032" s="560"/>
      <c r="AK1032" s="560"/>
      <c r="AL1032" s="560"/>
      <c r="AM1032" s="623"/>
      <c r="AN1032" s="267"/>
      <c r="AO1032" s="623"/>
      <c r="AP1032" s="560"/>
      <c r="AQ1032" s="560"/>
      <c r="AR1032" s="560"/>
      <c r="AS1032" s="560"/>
      <c r="AT1032" s="560"/>
      <c r="AU1032" s="560"/>
      <c r="AV1032" s="560"/>
      <c r="AW1032" s="624"/>
      <c r="AX1032" s="560"/>
      <c r="AY1032" s="560"/>
      <c r="AZ1032" s="560"/>
      <c r="BA1032" s="624"/>
      <c r="BB1032" s="560"/>
      <c r="BC1032" s="560"/>
      <c r="BD1032" s="560"/>
      <c r="BE1032" s="624"/>
      <c r="BF1032" s="560"/>
      <c r="BG1032" s="560"/>
      <c r="BH1032" s="560"/>
      <c r="BI1032" s="560"/>
      <c r="BJ1032" s="560"/>
      <c r="BK1032" s="560"/>
      <c r="BL1032" s="560"/>
      <c r="BM1032" s="560"/>
      <c r="BN1032" s="560"/>
      <c r="BO1032" s="686"/>
    </row>
    <row r="1033" spans="32:67" ht="20.25" customHeight="1">
      <c r="AF1033" s="686"/>
      <c r="AG1033" s="560"/>
      <c r="AH1033" s="560"/>
      <c r="AI1033" s="622"/>
      <c r="AJ1033" s="560"/>
      <c r="AK1033" s="560"/>
      <c r="AL1033" s="560"/>
      <c r="AM1033" s="623"/>
      <c r="AN1033" s="267"/>
      <c r="AO1033" s="623"/>
      <c r="AP1033" s="560"/>
      <c r="AQ1033" s="560"/>
      <c r="AR1033" s="560"/>
      <c r="AS1033" s="560"/>
      <c r="AT1033" s="560"/>
      <c r="AU1033" s="560"/>
      <c r="AV1033" s="560"/>
      <c r="AW1033" s="624"/>
      <c r="AX1033" s="560"/>
      <c r="AY1033" s="560"/>
      <c r="AZ1033" s="560"/>
      <c r="BA1033" s="624"/>
      <c r="BB1033" s="560"/>
      <c r="BC1033" s="560"/>
      <c r="BD1033" s="560"/>
      <c r="BE1033" s="624"/>
      <c r="BF1033" s="560"/>
      <c r="BG1033" s="560"/>
      <c r="BH1033" s="560"/>
      <c r="BI1033" s="560"/>
      <c r="BJ1033" s="560"/>
      <c r="BK1033" s="560"/>
      <c r="BL1033" s="560"/>
      <c r="BM1033" s="560"/>
      <c r="BN1033" s="560"/>
      <c r="BO1033" s="686"/>
    </row>
    <row r="1034" spans="32:67" ht="20.25" customHeight="1">
      <c r="AF1034" s="686"/>
      <c r="AG1034" s="560"/>
      <c r="AH1034" s="560"/>
      <c r="AI1034" s="622"/>
      <c r="AJ1034" s="560"/>
      <c r="AK1034" s="560"/>
      <c r="AL1034" s="560"/>
      <c r="AM1034" s="623"/>
      <c r="AN1034" s="267"/>
      <c r="AO1034" s="623"/>
      <c r="AP1034" s="560"/>
      <c r="AQ1034" s="560"/>
      <c r="AR1034" s="560"/>
      <c r="AS1034" s="560"/>
      <c r="AT1034" s="560"/>
      <c r="AU1034" s="560"/>
      <c r="AV1034" s="560"/>
      <c r="AW1034" s="624"/>
      <c r="AX1034" s="560"/>
      <c r="AY1034" s="560"/>
      <c r="AZ1034" s="560"/>
      <c r="BA1034" s="624"/>
      <c r="BB1034" s="560"/>
      <c r="BC1034" s="560"/>
      <c r="BD1034" s="560"/>
      <c r="BE1034" s="624"/>
      <c r="BF1034" s="560"/>
      <c r="BG1034" s="560"/>
      <c r="BH1034" s="560"/>
      <c r="BI1034" s="560"/>
      <c r="BJ1034" s="560"/>
      <c r="BK1034" s="560"/>
      <c r="BL1034" s="560"/>
      <c r="BM1034" s="560"/>
      <c r="BN1034" s="560"/>
      <c r="BO1034" s="686"/>
    </row>
    <row r="1035" spans="32:67" ht="20.25" customHeight="1">
      <c r="AF1035" s="686"/>
      <c r="AG1035" s="560"/>
      <c r="AH1035" s="560"/>
      <c r="AI1035" s="622"/>
      <c r="AJ1035" s="560"/>
      <c r="AK1035" s="560"/>
      <c r="AL1035" s="560"/>
      <c r="AM1035" s="623"/>
      <c r="AN1035" s="267"/>
      <c r="AO1035" s="623"/>
      <c r="AP1035" s="560"/>
      <c r="AQ1035" s="560"/>
      <c r="AR1035" s="560"/>
      <c r="AS1035" s="560"/>
      <c r="AT1035" s="560"/>
      <c r="AU1035" s="560"/>
      <c r="AV1035" s="560"/>
      <c r="AW1035" s="624"/>
      <c r="AX1035" s="560"/>
      <c r="AY1035" s="560"/>
      <c r="AZ1035" s="560"/>
      <c r="BA1035" s="624"/>
      <c r="BB1035" s="560"/>
      <c r="BC1035" s="560"/>
      <c r="BD1035" s="560"/>
      <c r="BE1035" s="624"/>
      <c r="BF1035" s="560"/>
      <c r="BG1035" s="560"/>
      <c r="BH1035" s="560"/>
      <c r="BI1035" s="560"/>
      <c r="BJ1035" s="560"/>
      <c r="BK1035" s="560"/>
      <c r="BL1035" s="560"/>
      <c r="BM1035" s="560"/>
      <c r="BN1035" s="560"/>
      <c r="BO1035" s="686"/>
    </row>
    <row r="1036" spans="32:67" ht="20.25" customHeight="1">
      <c r="AF1036" s="686"/>
      <c r="AG1036" s="560"/>
      <c r="AH1036" s="560"/>
      <c r="AI1036" s="622"/>
      <c r="AJ1036" s="560"/>
      <c r="AK1036" s="560"/>
      <c r="AL1036" s="560"/>
      <c r="AM1036" s="623"/>
      <c r="AN1036" s="267"/>
      <c r="AO1036" s="623"/>
      <c r="AP1036" s="560"/>
      <c r="AQ1036" s="560"/>
      <c r="AR1036" s="560"/>
      <c r="AS1036" s="560"/>
      <c r="AT1036" s="560"/>
      <c r="AU1036" s="560"/>
      <c r="AV1036" s="560"/>
      <c r="AW1036" s="624"/>
      <c r="AX1036" s="560"/>
      <c r="AY1036" s="560"/>
      <c r="AZ1036" s="560"/>
      <c r="BA1036" s="624"/>
      <c r="BB1036" s="560"/>
      <c r="BC1036" s="560"/>
      <c r="BD1036" s="560"/>
      <c r="BE1036" s="624"/>
      <c r="BF1036" s="560"/>
      <c r="BG1036" s="560"/>
      <c r="BH1036" s="560"/>
      <c r="BI1036" s="560"/>
      <c r="BJ1036" s="560"/>
      <c r="BK1036" s="560"/>
      <c r="BL1036" s="560"/>
      <c r="BM1036" s="560"/>
      <c r="BN1036" s="560"/>
      <c r="BO1036" s="686"/>
    </row>
    <row r="1037" spans="32:67" ht="20.25" customHeight="1">
      <c r="AF1037" s="686"/>
      <c r="AG1037" s="560"/>
      <c r="AH1037" s="560"/>
      <c r="AI1037" s="622"/>
      <c r="AJ1037" s="560"/>
      <c r="AK1037" s="560"/>
      <c r="AL1037" s="560"/>
      <c r="AM1037" s="623"/>
      <c r="AN1037" s="267"/>
      <c r="AO1037" s="623"/>
      <c r="AP1037" s="560"/>
      <c r="AQ1037" s="560"/>
      <c r="AR1037" s="560"/>
      <c r="AS1037" s="560"/>
      <c r="AT1037" s="560"/>
      <c r="AU1037" s="560"/>
      <c r="AV1037" s="560"/>
      <c r="AW1037" s="624"/>
      <c r="AX1037" s="560"/>
      <c r="AY1037" s="560"/>
      <c r="AZ1037" s="560"/>
      <c r="BA1037" s="624"/>
      <c r="BB1037" s="560"/>
      <c r="BC1037" s="560"/>
      <c r="BD1037" s="560"/>
      <c r="BE1037" s="624"/>
      <c r="BF1037" s="560"/>
      <c r="BG1037" s="560"/>
      <c r="BH1037" s="560"/>
      <c r="BI1037" s="560"/>
      <c r="BJ1037" s="560"/>
      <c r="BK1037" s="560"/>
      <c r="BL1037" s="560"/>
      <c r="BM1037" s="560"/>
      <c r="BN1037" s="560"/>
      <c r="BO1037" s="686"/>
    </row>
    <row r="1038" spans="32:67" ht="20.25" customHeight="1">
      <c r="AF1038" s="686"/>
      <c r="AG1038" s="560"/>
      <c r="AH1038" s="560"/>
      <c r="AI1038" s="622"/>
      <c r="AJ1038" s="560"/>
      <c r="AK1038" s="560"/>
      <c r="AL1038" s="560"/>
      <c r="AM1038" s="623"/>
      <c r="AN1038" s="267"/>
      <c r="AO1038" s="623"/>
      <c r="AP1038" s="560"/>
      <c r="AQ1038" s="560"/>
      <c r="AR1038" s="560"/>
      <c r="AS1038" s="560"/>
      <c r="AT1038" s="560"/>
      <c r="AU1038" s="560"/>
      <c r="AV1038" s="560"/>
      <c r="AW1038" s="624"/>
      <c r="AX1038" s="560"/>
      <c r="AY1038" s="560"/>
      <c r="AZ1038" s="560"/>
      <c r="BA1038" s="624"/>
      <c r="BB1038" s="560"/>
      <c r="BC1038" s="560"/>
      <c r="BD1038" s="560"/>
      <c r="BE1038" s="624"/>
      <c r="BF1038" s="560"/>
      <c r="BG1038" s="560"/>
      <c r="BH1038" s="560"/>
      <c r="BI1038" s="560"/>
      <c r="BJ1038" s="560"/>
      <c r="BK1038" s="560"/>
      <c r="BL1038" s="560"/>
      <c r="BM1038" s="560"/>
      <c r="BN1038" s="560"/>
      <c r="BO1038" s="686"/>
    </row>
    <row r="1039" spans="32:67" ht="20.25" customHeight="1">
      <c r="AF1039" s="686"/>
      <c r="AG1039" s="560"/>
      <c r="AH1039" s="560"/>
      <c r="AI1039" s="622"/>
      <c r="AJ1039" s="560"/>
      <c r="AK1039" s="560"/>
      <c r="AL1039" s="560"/>
      <c r="AM1039" s="623"/>
      <c r="AN1039" s="267"/>
      <c r="AO1039" s="623"/>
      <c r="AP1039" s="560"/>
      <c r="AQ1039" s="560"/>
      <c r="AR1039" s="560"/>
      <c r="AS1039" s="560"/>
      <c r="AT1039" s="560"/>
      <c r="AU1039" s="560"/>
      <c r="AV1039" s="560"/>
      <c r="AW1039" s="624"/>
      <c r="AX1039" s="560"/>
      <c r="AY1039" s="560"/>
      <c r="AZ1039" s="560"/>
      <c r="BA1039" s="624"/>
      <c r="BB1039" s="560"/>
      <c r="BC1039" s="560"/>
      <c r="BD1039" s="560"/>
      <c r="BE1039" s="624"/>
      <c r="BF1039" s="560"/>
      <c r="BG1039" s="560"/>
      <c r="BH1039" s="560"/>
      <c r="BI1039" s="560"/>
      <c r="BJ1039" s="560"/>
      <c r="BK1039" s="560"/>
      <c r="BL1039" s="560"/>
      <c r="BM1039" s="560"/>
      <c r="BN1039" s="560"/>
      <c r="BO1039" s="686"/>
    </row>
    <row r="1040" spans="32:67" ht="20.25" customHeight="1">
      <c r="AF1040" s="686"/>
      <c r="AG1040" s="560"/>
      <c r="AH1040" s="560"/>
      <c r="AI1040" s="622"/>
      <c r="AJ1040" s="560"/>
      <c r="AK1040" s="560"/>
      <c r="AL1040" s="560"/>
      <c r="AM1040" s="623"/>
      <c r="AN1040" s="267"/>
      <c r="AO1040" s="623"/>
      <c r="AP1040" s="560"/>
      <c r="AQ1040" s="560"/>
      <c r="AR1040" s="560"/>
      <c r="AS1040" s="560"/>
      <c r="AT1040" s="560"/>
      <c r="AU1040" s="560"/>
      <c r="AV1040" s="560"/>
      <c r="AW1040" s="624"/>
      <c r="AX1040" s="560"/>
      <c r="AY1040" s="560"/>
      <c r="AZ1040" s="560"/>
      <c r="BA1040" s="624"/>
      <c r="BB1040" s="560"/>
      <c r="BC1040" s="560"/>
      <c r="BD1040" s="560"/>
      <c r="BE1040" s="624"/>
      <c r="BF1040" s="560"/>
      <c r="BG1040" s="560"/>
      <c r="BH1040" s="560"/>
      <c r="BI1040" s="560"/>
      <c r="BJ1040" s="560"/>
      <c r="BK1040" s="560"/>
      <c r="BL1040" s="560"/>
      <c r="BM1040" s="560"/>
      <c r="BN1040" s="560"/>
      <c r="BO1040" s="686"/>
    </row>
    <row r="1041" spans="32:67" ht="20.25" customHeight="1">
      <c r="AF1041" s="686"/>
      <c r="AG1041" s="560"/>
      <c r="AH1041" s="560"/>
      <c r="AI1041" s="622"/>
      <c r="AJ1041" s="560"/>
      <c r="AK1041" s="560"/>
      <c r="AL1041" s="560"/>
      <c r="AM1041" s="623"/>
      <c r="AN1041" s="267"/>
      <c r="AO1041" s="623"/>
      <c r="AP1041" s="560"/>
      <c r="AQ1041" s="560"/>
      <c r="AR1041" s="560"/>
      <c r="AS1041" s="560"/>
      <c r="AT1041" s="560"/>
      <c r="AU1041" s="560"/>
      <c r="AV1041" s="560"/>
      <c r="AW1041" s="624"/>
      <c r="AX1041" s="560"/>
      <c r="AY1041" s="560"/>
      <c r="AZ1041" s="560"/>
      <c r="BA1041" s="624"/>
      <c r="BB1041" s="560"/>
      <c r="BC1041" s="560"/>
      <c r="BD1041" s="560"/>
      <c r="BE1041" s="624"/>
      <c r="BF1041" s="560"/>
      <c r="BG1041" s="560"/>
      <c r="BH1041" s="560"/>
      <c r="BI1041" s="560"/>
      <c r="BJ1041" s="560"/>
      <c r="BK1041" s="560"/>
      <c r="BL1041" s="560"/>
      <c r="BM1041" s="560"/>
      <c r="BN1041" s="560"/>
      <c r="BO1041" s="686"/>
    </row>
    <row r="1042" spans="32:67" ht="20.25" customHeight="1">
      <c r="AF1042" s="686"/>
      <c r="AG1042" s="560"/>
      <c r="AH1042" s="560"/>
      <c r="AI1042" s="622"/>
      <c r="AJ1042" s="560"/>
      <c r="AK1042" s="560"/>
      <c r="AL1042" s="560"/>
      <c r="AM1042" s="623"/>
      <c r="AN1042" s="267"/>
      <c r="AO1042" s="623"/>
      <c r="AP1042" s="560"/>
      <c r="AQ1042" s="560"/>
      <c r="AR1042" s="560"/>
      <c r="AS1042" s="560"/>
      <c r="AT1042" s="560"/>
      <c r="AU1042" s="560"/>
      <c r="AV1042" s="560"/>
      <c r="AW1042" s="624"/>
      <c r="AX1042" s="560"/>
      <c r="AY1042" s="560"/>
      <c r="AZ1042" s="560"/>
      <c r="BA1042" s="624"/>
      <c r="BB1042" s="560"/>
      <c r="BC1042" s="560"/>
      <c r="BD1042" s="560"/>
      <c r="BE1042" s="624"/>
      <c r="BF1042" s="560"/>
      <c r="BG1042" s="560"/>
      <c r="BH1042" s="560"/>
      <c r="BI1042" s="560"/>
      <c r="BJ1042" s="560"/>
      <c r="BK1042" s="560"/>
      <c r="BL1042" s="560"/>
      <c r="BM1042" s="560"/>
      <c r="BN1042" s="560"/>
      <c r="BO1042" s="686"/>
    </row>
    <row r="1043" spans="32:67" ht="20.25" customHeight="1">
      <c r="AF1043" s="686"/>
      <c r="AG1043" s="560"/>
      <c r="AH1043" s="560"/>
      <c r="AI1043" s="622"/>
      <c r="AJ1043" s="560"/>
      <c r="AK1043" s="560"/>
      <c r="AL1043" s="560"/>
      <c r="AM1043" s="623"/>
      <c r="AN1043" s="267"/>
      <c r="AO1043" s="623"/>
      <c r="AP1043" s="560"/>
      <c r="AQ1043" s="560"/>
      <c r="AR1043" s="560"/>
      <c r="AS1043" s="560"/>
      <c r="AT1043" s="560"/>
      <c r="AU1043" s="560"/>
      <c r="AV1043" s="560"/>
      <c r="AW1043" s="624"/>
      <c r="AX1043" s="560"/>
      <c r="AY1043" s="560"/>
      <c r="AZ1043" s="560"/>
      <c r="BA1043" s="624"/>
      <c r="BB1043" s="560"/>
      <c r="BC1043" s="560"/>
      <c r="BD1043" s="560"/>
      <c r="BE1043" s="624"/>
      <c r="BF1043" s="560"/>
      <c r="BG1043" s="560"/>
      <c r="BH1043" s="560"/>
      <c r="BI1043" s="560"/>
      <c r="BJ1043" s="560"/>
      <c r="BK1043" s="560"/>
      <c r="BL1043" s="560"/>
      <c r="BM1043" s="560"/>
      <c r="BN1043" s="560"/>
      <c r="BO1043" s="686"/>
    </row>
    <row r="1044" spans="32:67" ht="20.25" customHeight="1">
      <c r="AF1044" s="686"/>
      <c r="AG1044" s="560"/>
      <c r="AH1044" s="560"/>
      <c r="AI1044" s="622"/>
      <c r="AJ1044" s="560"/>
      <c r="AK1044" s="560"/>
      <c r="AL1044" s="560"/>
      <c r="AM1044" s="623"/>
      <c r="AN1044" s="267"/>
      <c r="AO1044" s="623"/>
      <c r="AP1044" s="560"/>
      <c r="AQ1044" s="560"/>
      <c r="AR1044" s="560"/>
      <c r="AS1044" s="560"/>
      <c r="AT1044" s="560"/>
      <c r="AU1044" s="560"/>
      <c r="AV1044" s="560"/>
      <c r="AW1044" s="624"/>
      <c r="AX1044" s="560"/>
      <c r="AY1044" s="560"/>
      <c r="AZ1044" s="560"/>
      <c r="BA1044" s="624"/>
      <c r="BB1044" s="560"/>
      <c r="BC1044" s="560"/>
      <c r="BD1044" s="560"/>
      <c r="BE1044" s="624"/>
      <c r="BF1044" s="560"/>
      <c r="BG1044" s="560"/>
      <c r="BH1044" s="560"/>
      <c r="BI1044" s="560"/>
      <c r="BJ1044" s="560"/>
      <c r="BK1044" s="560"/>
      <c r="BL1044" s="560"/>
      <c r="BM1044" s="560"/>
      <c r="BN1044" s="560"/>
      <c r="BO1044" s="686"/>
    </row>
    <row r="1045" spans="32:67" ht="20.25" customHeight="1">
      <c r="AF1045" s="686"/>
      <c r="AG1045" s="560"/>
      <c r="AH1045" s="560"/>
      <c r="AI1045" s="622"/>
      <c r="AJ1045" s="560"/>
      <c r="AK1045" s="560"/>
      <c r="AL1045" s="560"/>
      <c r="AM1045" s="623"/>
      <c r="AN1045" s="267"/>
      <c r="AO1045" s="623"/>
      <c r="AP1045" s="560"/>
      <c r="AQ1045" s="560"/>
      <c r="AR1045" s="560"/>
      <c r="AS1045" s="560"/>
      <c r="AT1045" s="560"/>
      <c r="AU1045" s="560"/>
      <c r="AV1045" s="560"/>
      <c r="AW1045" s="624"/>
      <c r="AX1045" s="560"/>
      <c r="AY1045" s="560"/>
      <c r="AZ1045" s="560"/>
      <c r="BA1045" s="624"/>
      <c r="BB1045" s="560"/>
      <c r="BC1045" s="560"/>
      <c r="BD1045" s="560"/>
      <c r="BE1045" s="624"/>
      <c r="BF1045" s="560"/>
      <c r="BG1045" s="560"/>
      <c r="BH1045" s="560"/>
      <c r="BI1045" s="560"/>
      <c r="BJ1045" s="560"/>
      <c r="BK1045" s="560"/>
      <c r="BL1045" s="560"/>
      <c r="BM1045" s="560"/>
      <c r="BN1045" s="560"/>
      <c r="BO1045" s="686"/>
    </row>
    <row r="1046" spans="32:67" ht="20.25" customHeight="1">
      <c r="AF1046" s="686"/>
      <c r="AG1046" s="560"/>
      <c r="AH1046" s="560"/>
      <c r="AI1046" s="622"/>
      <c r="AJ1046" s="560"/>
      <c r="AK1046" s="560"/>
      <c r="AL1046" s="560"/>
      <c r="AM1046" s="623"/>
      <c r="AN1046" s="267"/>
      <c r="AO1046" s="623"/>
      <c r="AP1046" s="560"/>
      <c r="AQ1046" s="560"/>
      <c r="AR1046" s="560"/>
      <c r="AS1046" s="560"/>
      <c r="AT1046" s="560"/>
      <c r="AU1046" s="560"/>
      <c r="AV1046" s="560"/>
      <c r="AW1046" s="624"/>
      <c r="AX1046" s="560"/>
      <c r="AY1046" s="560"/>
      <c r="AZ1046" s="560"/>
      <c r="BA1046" s="624"/>
      <c r="BB1046" s="560"/>
      <c r="BC1046" s="560"/>
      <c r="BD1046" s="560"/>
      <c r="BE1046" s="624"/>
      <c r="BF1046" s="560"/>
      <c r="BG1046" s="560"/>
      <c r="BH1046" s="560"/>
      <c r="BI1046" s="560"/>
      <c r="BJ1046" s="560"/>
      <c r="BK1046" s="560"/>
      <c r="BL1046" s="560"/>
      <c r="BM1046" s="560"/>
      <c r="BN1046" s="560"/>
      <c r="BO1046" s="686"/>
    </row>
    <row r="1047" spans="32:67" ht="20.25" customHeight="1">
      <c r="AF1047" s="686"/>
      <c r="AG1047" s="560"/>
      <c r="AH1047" s="560"/>
      <c r="AI1047" s="622"/>
      <c r="AJ1047" s="560"/>
      <c r="AK1047" s="560"/>
      <c r="AL1047" s="560"/>
      <c r="AM1047" s="623"/>
      <c r="AN1047" s="267"/>
      <c r="AO1047" s="623"/>
      <c r="AP1047" s="560"/>
      <c r="AQ1047" s="560"/>
      <c r="AR1047" s="560"/>
      <c r="AS1047" s="560"/>
      <c r="AT1047" s="560"/>
      <c r="AU1047" s="560"/>
      <c r="AV1047" s="560"/>
      <c r="AW1047" s="624"/>
      <c r="AX1047" s="560"/>
      <c r="AY1047" s="560"/>
      <c r="AZ1047" s="560"/>
      <c r="BA1047" s="624"/>
      <c r="BB1047" s="560"/>
      <c r="BC1047" s="560"/>
      <c r="BD1047" s="560"/>
      <c r="BE1047" s="624"/>
      <c r="BF1047" s="560"/>
      <c r="BG1047" s="560"/>
      <c r="BH1047" s="560"/>
      <c r="BI1047" s="560"/>
      <c r="BJ1047" s="560"/>
      <c r="BK1047" s="560"/>
      <c r="BL1047" s="560"/>
      <c r="BM1047" s="560"/>
      <c r="BN1047" s="560"/>
      <c r="BO1047" s="686"/>
    </row>
    <row r="1048" spans="32:67" ht="20.25" customHeight="1">
      <c r="AF1048" s="686"/>
      <c r="AG1048" s="560"/>
      <c r="AH1048" s="560"/>
      <c r="AI1048" s="622"/>
      <c r="AJ1048" s="560"/>
      <c r="AK1048" s="560"/>
      <c r="AL1048" s="560"/>
      <c r="AM1048" s="623"/>
      <c r="AN1048" s="267"/>
      <c r="AO1048" s="623"/>
      <c r="AP1048" s="560"/>
      <c r="AQ1048" s="560"/>
      <c r="AR1048" s="560"/>
      <c r="AS1048" s="560"/>
      <c r="AT1048" s="560"/>
      <c r="AU1048" s="560"/>
      <c r="AV1048" s="560"/>
      <c r="AW1048" s="624"/>
      <c r="AX1048" s="560"/>
      <c r="AY1048" s="560"/>
      <c r="AZ1048" s="560"/>
      <c r="BA1048" s="624"/>
      <c r="BB1048" s="560"/>
      <c r="BC1048" s="560"/>
      <c r="BD1048" s="560"/>
      <c r="BE1048" s="624"/>
      <c r="BF1048" s="560"/>
      <c r="BG1048" s="560"/>
      <c r="BH1048" s="560"/>
      <c r="BI1048" s="560"/>
      <c r="BJ1048" s="560"/>
      <c r="BK1048" s="560"/>
      <c r="BL1048" s="560"/>
      <c r="BM1048" s="560"/>
      <c r="BN1048" s="560"/>
      <c r="BO1048" s="686"/>
    </row>
    <row r="1049" spans="32:67" ht="20.25" customHeight="1">
      <c r="AF1049" s="686"/>
      <c r="AG1049" s="560"/>
      <c r="AH1049" s="560"/>
      <c r="AI1049" s="622"/>
      <c r="AJ1049" s="560"/>
      <c r="AK1049" s="560"/>
      <c r="AL1049" s="560"/>
      <c r="AM1049" s="623"/>
      <c r="AN1049" s="267"/>
      <c r="AO1049" s="623"/>
      <c r="AP1049" s="560"/>
      <c r="AQ1049" s="560"/>
      <c r="AR1049" s="560"/>
      <c r="AS1049" s="560"/>
      <c r="AT1049" s="560"/>
      <c r="AU1049" s="560"/>
      <c r="AV1049" s="560"/>
      <c r="AW1049" s="624"/>
      <c r="AX1049" s="560"/>
      <c r="AY1049" s="560"/>
      <c r="AZ1049" s="560"/>
      <c r="BA1049" s="624"/>
      <c r="BB1049" s="560"/>
      <c r="BC1049" s="560"/>
      <c r="BD1049" s="560"/>
      <c r="BE1049" s="624"/>
      <c r="BF1049" s="560"/>
      <c r="BG1049" s="560"/>
      <c r="BH1049" s="560"/>
      <c r="BI1049" s="560"/>
      <c r="BJ1049" s="560"/>
      <c r="BK1049" s="560"/>
      <c r="BL1049" s="560"/>
      <c r="BM1049" s="560"/>
      <c r="BN1049" s="560"/>
      <c r="BO1049" s="686"/>
    </row>
    <row r="1050" spans="32:67" ht="20.25" customHeight="1">
      <c r="AF1050" s="686"/>
      <c r="AG1050" s="560"/>
      <c r="AH1050" s="560"/>
      <c r="AI1050" s="622"/>
      <c r="AJ1050" s="560"/>
      <c r="AK1050" s="560"/>
      <c r="AL1050" s="560"/>
      <c r="AM1050" s="623"/>
      <c r="AN1050" s="267"/>
      <c r="AO1050" s="623"/>
      <c r="AP1050" s="560"/>
      <c r="AQ1050" s="560"/>
      <c r="AR1050" s="560"/>
      <c r="AS1050" s="560"/>
      <c r="AT1050" s="560"/>
      <c r="AU1050" s="560"/>
      <c r="AV1050" s="560"/>
      <c r="AW1050" s="624"/>
      <c r="AX1050" s="560"/>
      <c r="AY1050" s="560"/>
      <c r="AZ1050" s="560"/>
      <c r="BA1050" s="624"/>
      <c r="BB1050" s="560"/>
      <c r="BC1050" s="560"/>
      <c r="BD1050" s="560"/>
      <c r="BE1050" s="624"/>
      <c r="BF1050" s="560"/>
      <c r="BG1050" s="560"/>
      <c r="BH1050" s="560"/>
      <c r="BI1050" s="560"/>
      <c r="BJ1050" s="560"/>
      <c r="BK1050" s="560"/>
      <c r="BL1050" s="560"/>
      <c r="BM1050" s="560"/>
      <c r="BN1050" s="560"/>
      <c r="BO1050" s="686"/>
    </row>
    <row r="1051" spans="32:67" ht="20.25" customHeight="1">
      <c r="AF1051" s="686"/>
      <c r="AG1051" s="560"/>
      <c r="AH1051" s="560"/>
      <c r="AI1051" s="622"/>
      <c r="AJ1051" s="560"/>
      <c r="AK1051" s="560"/>
      <c r="AL1051" s="560"/>
      <c r="AM1051" s="623"/>
      <c r="AN1051" s="267"/>
      <c r="AO1051" s="623"/>
      <c r="AP1051" s="560"/>
      <c r="AQ1051" s="560"/>
      <c r="AR1051" s="560"/>
      <c r="AS1051" s="560"/>
      <c r="AT1051" s="560"/>
      <c r="AU1051" s="560"/>
      <c r="AV1051" s="560"/>
      <c r="AW1051" s="624"/>
      <c r="AX1051" s="560"/>
      <c r="AY1051" s="560"/>
      <c r="AZ1051" s="560"/>
      <c r="BA1051" s="624"/>
      <c r="BB1051" s="560"/>
      <c r="BC1051" s="560"/>
      <c r="BD1051" s="560"/>
      <c r="BE1051" s="624"/>
      <c r="BF1051" s="560"/>
      <c r="BG1051" s="560"/>
      <c r="BH1051" s="560"/>
      <c r="BI1051" s="560"/>
      <c r="BJ1051" s="560"/>
      <c r="BK1051" s="560"/>
      <c r="BL1051" s="560"/>
      <c r="BM1051" s="560"/>
      <c r="BN1051" s="560"/>
      <c r="BO1051" s="686"/>
    </row>
    <row r="1052" spans="32:67" ht="20.25" customHeight="1">
      <c r="AF1052" s="686"/>
      <c r="AG1052" s="560"/>
      <c r="AH1052" s="560"/>
      <c r="AI1052" s="622"/>
      <c r="AJ1052" s="560"/>
      <c r="AK1052" s="560"/>
      <c r="AL1052" s="560"/>
      <c r="AM1052" s="623"/>
      <c r="AN1052" s="267"/>
      <c r="AO1052" s="623"/>
      <c r="AP1052" s="560"/>
      <c r="AQ1052" s="560"/>
      <c r="AR1052" s="560"/>
      <c r="AS1052" s="560"/>
      <c r="AT1052" s="560"/>
      <c r="AU1052" s="560"/>
      <c r="AV1052" s="560"/>
      <c r="AW1052" s="624"/>
      <c r="AX1052" s="560"/>
      <c r="AY1052" s="560"/>
      <c r="AZ1052" s="560"/>
      <c r="BA1052" s="624"/>
      <c r="BB1052" s="560"/>
      <c r="BC1052" s="560"/>
      <c r="BD1052" s="560"/>
      <c r="BE1052" s="624"/>
      <c r="BF1052" s="560"/>
      <c r="BG1052" s="560"/>
      <c r="BH1052" s="560"/>
      <c r="BI1052" s="560"/>
      <c r="BJ1052" s="560"/>
      <c r="BK1052" s="560"/>
      <c r="BL1052" s="560"/>
      <c r="BM1052" s="560"/>
      <c r="BN1052" s="560"/>
      <c r="BO1052" s="686"/>
    </row>
    <row r="1053" spans="32:67" ht="20.25" customHeight="1">
      <c r="AF1053" s="686"/>
      <c r="AG1053" s="560"/>
      <c r="AH1053" s="560"/>
      <c r="AI1053" s="622"/>
      <c r="AJ1053" s="560"/>
      <c r="AK1053" s="560"/>
      <c r="AL1053" s="560"/>
      <c r="AM1053" s="623"/>
      <c r="AN1053" s="267"/>
      <c r="AO1053" s="623"/>
      <c r="AP1053" s="560"/>
      <c r="AQ1053" s="560"/>
      <c r="AR1053" s="560"/>
      <c r="AS1053" s="560"/>
      <c r="AT1053" s="560"/>
      <c r="AU1053" s="560"/>
      <c r="AV1053" s="560"/>
      <c r="AW1053" s="624"/>
      <c r="AX1053" s="560"/>
      <c r="AY1053" s="560"/>
      <c r="AZ1053" s="560"/>
      <c r="BA1053" s="624"/>
      <c r="BB1053" s="560"/>
      <c r="BC1053" s="560"/>
      <c r="BD1053" s="560"/>
      <c r="BE1053" s="624"/>
      <c r="BF1053" s="560"/>
      <c r="BG1053" s="560"/>
      <c r="BH1053" s="560"/>
      <c r="BI1053" s="560"/>
      <c r="BJ1053" s="560"/>
      <c r="BK1053" s="560"/>
      <c r="BL1053" s="560"/>
      <c r="BM1053" s="560"/>
      <c r="BN1053" s="560"/>
      <c r="BO1053" s="686"/>
    </row>
    <row r="1054" spans="32:67" ht="20.25" customHeight="1">
      <c r="AF1054" s="686"/>
      <c r="AG1054" s="560"/>
      <c r="AH1054" s="560"/>
      <c r="AI1054" s="622"/>
      <c r="AJ1054" s="560"/>
      <c r="AK1054" s="560"/>
      <c r="AL1054" s="560"/>
      <c r="AM1054" s="623"/>
      <c r="AN1054" s="267"/>
      <c r="AO1054" s="623"/>
      <c r="AP1054" s="560"/>
      <c r="AQ1054" s="560"/>
      <c r="AR1054" s="560"/>
      <c r="AS1054" s="560"/>
      <c r="AT1054" s="560"/>
      <c r="AU1054" s="560"/>
      <c r="AV1054" s="560"/>
      <c r="AW1054" s="624"/>
      <c r="AX1054" s="560"/>
      <c r="AY1054" s="560"/>
      <c r="AZ1054" s="560"/>
      <c r="BA1054" s="624"/>
      <c r="BB1054" s="560"/>
      <c r="BC1054" s="560"/>
      <c r="BD1054" s="560"/>
      <c r="BE1054" s="624"/>
      <c r="BF1054" s="560"/>
      <c r="BG1054" s="560"/>
      <c r="BH1054" s="560"/>
      <c r="BI1054" s="560"/>
      <c r="BJ1054" s="560"/>
      <c r="BK1054" s="560"/>
      <c r="BL1054" s="560"/>
      <c r="BM1054" s="560"/>
      <c r="BN1054" s="560"/>
      <c r="BO1054" s="686"/>
    </row>
    <row r="1055" spans="32:67" ht="20.25" customHeight="1">
      <c r="AF1055" s="686"/>
      <c r="AG1055" s="560"/>
      <c r="AH1055" s="560"/>
      <c r="AI1055" s="622"/>
      <c r="AJ1055" s="560"/>
      <c r="AK1055" s="560"/>
      <c r="AL1055" s="560"/>
      <c r="AM1055" s="623"/>
      <c r="AN1055" s="267"/>
      <c r="AO1055" s="623"/>
      <c r="AP1055" s="560"/>
      <c r="AQ1055" s="560"/>
      <c r="AR1055" s="560"/>
      <c r="AS1055" s="560"/>
      <c r="AT1055" s="560"/>
      <c r="AU1055" s="560"/>
      <c r="AV1055" s="560"/>
      <c r="AW1055" s="624"/>
      <c r="AX1055" s="560"/>
      <c r="AY1055" s="560"/>
      <c r="AZ1055" s="560"/>
      <c r="BA1055" s="624"/>
      <c r="BB1055" s="560"/>
      <c r="BC1055" s="560"/>
      <c r="BD1055" s="560"/>
      <c r="BE1055" s="624"/>
      <c r="BF1055" s="560"/>
      <c r="BG1055" s="560"/>
      <c r="BH1055" s="560"/>
      <c r="BI1055" s="560"/>
      <c r="BJ1055" s="560"/>
      <c r="BK1055" s="560"/>
      <c r="BL1055" s="560"/>
      <c r="BM1055" s="560"/>
      <c r="BN1055" s="560"/>
      <c r="BO1055" s="686"/>
    </row>
    <row r="1056" spans="32:67" ht="20.25" customHeight="1">
      <c r="AF1056" s="686"/>
      <c r="AG1056" s="560"/>
      <c r="AH1056" s="560"/>
      <c r="AI1056" s="622"/>
      <c r="AJ1056" s="560"/>
      <c r="AK1056" s="560"/>
      <c r="AL1056" s="560"/>
      <c r="AM1056" s="623"/>
      <c r="AN1056" s="267"/>
      <c r="AO1056" s="623"/>
      <c r="AP1056" s="560"/>
      <c r="AQ1056" s="560"/>
      <c r="AR1056" s="560"/>
      <c r="AS1056" s="560"/>
      <c r="AT1056" s="560"/>
      <c r="AU1056" s="560"/>
      <c r="AV1056" s="560"/>
      <c r="AW1056" s="624"/>
      <c r="AX1056" s="560"/>
      <c r="AY1056" s="560"/>
      <c r="AZ1056" s="560"/>
      <c r="BA1056" s="624"/>
      <c r="BB1056" s="560"/>
      <c r="BC1056" s="560"/>
      <c r="BD1056" s="560"/>
      <c r="BE1056" s="624"/>
      <c r="BF1056" s="560"/>
      <c r="BG1056" s="560"/>
      <c r="BH1056" s="560"/>
      <c r="BI1056" s="560"/>
      <c r="BJ1056" s="560"/>
      <c r="BK1056" s="560"/>
      <c r="BL1056" s="560"/>
      <c r="BM1056" s="560"/>
      <c r="BN1056" s="560"/>
      <c r="BO1056" s="686"/>
    </row>
    <row r="1057" spans="32:67" ht="20.25" customHeight="1">
      <c r="AF1057" s="686"/>
      <c r="AG1057" s="560"/>
      <c r="AH1057" s="560"/>
      <c r="AI1057" s="622"/>
      <c r="AJ1057" s="560"/>
      <c r="AK1057" s="560"/>
      <c r="AL1057" s="560"/>
      <c r="AM1057" s="623"/>
      <c r="AN1057" s="267"/>
      <c r="AO1057" s="623"/>
      <c r="AP1057" s="560"/>
      <c r="AQ1057" s="560"/>
      <c r="AR1057" s="560"/>
      <c r="AS1057" s="560"/>
      <c r="AT1057" s="560"/>
      <c r="AU1057" s="560"/>
      <c r="AV1057" s="560"/>
      <c r="AW1057" s="624"/>
      <c r="AX1057" s="560"/>
      <c r="AY1057" s="560"/>
      <c r="AZ1057" s="560"/>
      <c r="BA1057" s="624"/>
      <c r="BB1057" s="560"/>
      <c r="BC1057" s="560"/>
      <c r="BD1057" s="560"/>
      <c r="BE1057" s="624"/>
      <c r="BF1057" s="560"/>
      <c r="BG1057" s="560"/>
      <c r="BH1057" s="560"/>
      <c r="BI1057" s="560"/>
      <c r="BJ1057" s="560"/>
      <c r="BK1057" s="560"/>
      <c r="BL1057" s="560"/>
      <c r="BM1057" s="560"/>
      <c r="BN1057" s="560"/>
      <c r="BO1057" s="686"/>
    </row>
    <row r="1058" spans="32:67" ht="20.25" customHeight="1">
      <c r="AF1058" s="686"/>
      <c r="AG1058" s="560"/>
      <c r="AH1058" s="560"/>
      <c r="AI1058" s="622"/>
      <c r="AJ1058" s="560"/>
      <c r="AK1058" s="560"/>
      <c r="AL1058" s="560"/>
      <c r="AM1058" s="623"/>
      <c r="AN1058" s="267"/>
      <c r="AO1058" s="623"/>
      <c r="AP1058" s="560"/>
      <c r="AQ1058" s="560"/>
      <c r="AR1058" s="560"/>
      <c r="AS1058" s="560"/>
      <c r="AT1058" s="560"/>
      <c r="AU1058" s="560"/>
      <c r="AV1058" s="560"/>
      <c r="AW1058" s="624"/>
      <c r="AX1058" s="560"/>
      <c r="AY1058" s="560"/>
      <c r="AZ1058" s="560"/>
      <c r="BA1058" s="624"/>
      <c r="BB1058" s="560"/>
      <c r="BC1058" s="560"/>
      <c r="BD1058" s="560"/>
      <c r="BE1058" s="624"/>
      <c r="BF1058" s="560"/>
      <c r="BG1058" s="560"/>
      <c r="BH1058" s="560"/>
      <c r="BI1058" s="560"/>
      <c r="BJ1058" s="560"/>
      <c r="BK1058" s="560"/>
      <c r="BL1058" s="560"/>
      <c r="BM1058" s="560"/>
      <c r="BN1058" s="560"/>
      <c r="BO1058" s="686"/>
    </row>
    <row r="1059" spans="32:67" ht="20.25" customHeight="1">
      <c r="AF1059" s="686"/>
      <c r="AG1059" s="560"/>
      <c r="AH1059" s="560"/>
      <c r="AI1059" s="622"/>
      <c r="AJ1059" s="560"/>
      <c r="AK1059" s="560"/>
      <c r="AL1059" s="560"/>
      <c r="AM1059" s="623"/>
      <c r="AN1059" s="267"/>
      <c r="AO1059" s="623"/>
      <c r="AP1059" s="560"/>
      <c r="AQ1059" s="560"/>
      <c r="AR1059" s="560"/>
      <c r="AS1059" s="560"/>
      <c r="AT1059" s="560"/>
      <c r="AU1059" s="560"/>
      <c r="AV1059" s="560"/>
      <c r="AW1059" s="624"/>
      <c r="AX1059" s="560"/>
      <c r="AY1059" s="560"/>
      <c r="AZ1059" s="560"/>
      <c r="BA1059" s="624"/>
      <c r="BB1059" s="560"/>
      <c r="BC1059" s="560"/>
      <c r="BD1059" s="560"/>
      <c r="BE1059" s="624"/>
      <c r="BF1059" s="560"/>
      <c r="BG1059" s="560"/>
      <c r="BH1059" s="560"/>
      <c r="BI1059" s="560"/>
      <c r="BJ1059" s="560"/>
      <c r="BK1059" s="560"/>
      <c r="BL1059" s="560"/>
      <c r="BM1059" s="560"/>
      <c r="BN1059" s="560"/>
      <c r="BO1059" s="686"/>
    </row>
    <row r="1060" spans="32:67" ht="20.25" customHeight="1">
      <c r="AF1060" s="686"/>
      <c r="AG1060" s="560"/>
      <c r="AH1060" s="560"/>
      <c r="AI1060" s="622"/>
      <c r="AJ1060" s="560"/>
      <c r="AK1060" s="560"/>
      <c r="AL1060" s="560"/>
      <c r="AM1060" s="623"/>
      <c r="AN1060" s="267"/>
      <c r="AO1060" s="623"/>
      <c r="AP1060" s="560"/>
      <c r="AQ1060" s="560"/>
      <c r="AR1060" s="560"/>
      <c r="AS1060" s="560"/>
      <c r="AT1060" s="560"/>
      <c r="AU1060" s="560"/>
      <c r="AV1060" s="560"/>
      <c r="AW1060" s="624"/>
      <c r="AX1060" s="560"/>
      <c r="AY1060" s="560"/>
      <c r="AZ1060" s="560"/>
      <c r="BA1060" s="624"/>
      <c r="BB1060" s="560"/>
      <c r="BC1060" s="560"/>
      <c r="BD1060" s="560"/>
      <c r="BE1060" s="624"/>
      <c r="BF1060" s="560"/>
      <c r="BG1060" s="560"/>
      <c r="BH1060" s="560"/>
      <c r="BI1060" s="560"/>
      <c r="BJ1060" s="560"/>
      <c r="BK1060" s="560"/>
      <c r="BL1060" s="560"/>
      <c r="BM1060" s="560"/>
      <c r="BN1060" s="560"/>
      <c r="BO1060" s="686"/>
    </row>
    <row r="1061" spans="32:67" ht="20.25" customHeight="1">
      <c r="AF1061" s="686"/>
      <c r="AG1061" s="560"/>
      <c r="AH1061" s="560"/>
      <c r="AI1061" s="622"/>
      <c r="AJ1061" s="560"/>
      <c r="AK1061" s="560"/>
      <c r="AL1061" s="560"/>
      <c r="AM1061" s="623"/>
      <c r="AN1061" s="267"/>
      <c r="AO1061" s="623"/>
      <c r="AP1061" s="560"/>
      <c r="AQ1061" s="560"/>
      <c r="AR1061" s="560"/>
      <c r="AS1061" s="560"/>
      <c r="AT1061" s="560"/>
      <c r="AU1061" s="560"/>
      <c r="AV1061" s="560"/>
      <c r="AW1061" s="624"/>
      <c r="AX1061" s="560"/>
      <c r="AY1061" s="560"/>
      <c r="AZ1061" s="560"/>
      <c r="BA1061" s="624"/>
      <c r="BB1061" s="560"/>
      <c r="BC1061" s="560"/>
      <c r="BD1061" s="560"/>
      <c r="BE1061" s="624"/>
      <c r="BF1061" s="560"/>
      <c r="BG1061" s="560"/>
      <c r="BH1061" s="560"/>
      <c r="BI1061" s="560"/>
      <c r="BJ1061" s="560"/>
      <c r="BK1061" s="560"/>
      <c r="BL1061" s="560"/>
      <c r="BM1061" s="560"/>
      <c r="BN1061" s="560"/>
      <c r="BO1061" s="686"/>
    </row>
    <row r="1062" spans="32:67" ht="20.25" customHeight="1">
      <c r="AF1062" s="686"/>
      <c r="AG1062" s="560"/>
      <c r="AH1062" s="560"/>
      <c r="AI1062" s="622"/>
      <c r="AJ1062" s="560"/>
      <c r="AK1062" s="560"/>
      <c r="AL1062" s="560"/>
      <c r="AM1062" s="623"/>
      <c r="AN1062" s="267"/>
      <c r="AO1062" s="623"/>
      <c r="AP1062" s="560"/>
      <c r="AQ1062" s="560"/>
      <c r="AR1062" s="560"/>
      <c r="AS1062" s="560"/>
      <c r="AT1062" s="560"/>
      <c r="AU1062" s="560"/>
      <c r="AV1062" s="560"/>
      <c r="AW1062" s="624"/>
      <c r="AX1062" s="560"/>
      <c r="AY1062" s="560"/>
      <c r="AZ1062" s="560"/>
      <c r="BA1062" s="624"/>
      <c r="BB1062" s="560"/>
      <c r="BC1062" s="560"/>
      <c r="BD1062" s="560"/>
      <c r="BE1062" s="624"/>
      <c r="BF1062" s="560"/>
      <c r="BG1062" s="560"/>
      <c r="BH1062" s="560"/>
      <c r="BI1062" s="560"/>
      <c r="BJ1062" s="560"/>
      <c r="BK1062" s="560"/>
      <c r="BL1062" s="560"/>
      <c r="BM1062" s="560"/>
      <c r="BN1062" s="560"/>
      <c r="BO1062" s="686"/>
    </row>
    <row r="1063" spans="32:67" ht="20.25" customHeight="1">
      <c r="AF1063" s="686"/>
      <c r="AG1063" s="560"/>
      <c r="AH1063" s="560"/>
      <c r="AI1063" s="622"/>
      <c r="AJ1063" s="560"/>
      <c r="AK1063" s="560"/>
      <c r="AL1063" s="560"/>
      <c r="AM1063" s="623"/>
      <c r="AN1063" s="267"/>
      <c r="AO1063" s="623"/>
      <c r="AP1063" s="560"/>
      <c r="AQ1063" s="560"/>
      <c r="AR1063" s="560"/>
      <c r="AS1063" s="560"/>
      <c r="AT1063" s="560"/>
      <c r="AU1063" s="560"/>
      <c r="AV1063" s="560"/>
      <c r="AW1063" s="624"/>
      <c r="AX1063" s="560"/>
      <c r="AY1063" s="560"/>
      <c r="AZ1063" s="560"/>
      <c r="BA1063" s="624"/>
      <c r="BB1063" s="560"/>
      <c r="BC1063" s="560"/>
      <c r="BD1063" s="560"/>
      <c r="BE1063" s="624"/>
      <c r="BF1063" s="560"/>
      <c r="BG1063" s="560"/>
      <c r="BH1063" s="560"/>
      <c r="BI1063" s="560"/>
      <c r="BJ1063" s="560"/>
      <c r="BK1063" s="560"/>
      <c r="BL1063" s="560"/>
      <c r="BM1063" s="560"/>
      <c r="BN1063" s="560"/>
      <c r="BO1063" s="686"/>
    </row>
    <row r="1064" spans="32:67" ht="20.25" customHeight="1">
      <c r="AF1064" s="686"/>
      <c r="AG1064" s="560"/>
      <c r="AH1064" s="560"/>
      <c r="AI1064" s="622"/>
      <c r="AJ1064" s="560"/>
      <c r="AK1064" s="560"/>
      <c r="AL1064" s="560"/>
      <c r="AM1064" s="623"/>
      <c r="AN1064" s="267"/>
      <c r="AO1064" s="623"/>
      <c r="AP1064" s="560"/>
      <c r="AQ1064" s="560"/>
      <c r="AR1064" s="560"/>
      <c r="AS1064" s="560"/>
      <c r="AT1064" s="560"/>
      <c r="AU1064" s="560"/>
      <c r="AV1064" s="560"/>
      <c r="AW1064" s="624"/>
      <c r="AX1064" s="560"/>
      <c r="AY1064" s="560"/>
      <c r="AZ1064" s="560"/>
      <c r="BA1064" s="624"/>
      <c r="BB1064" s="560"/>
      <c r="BC1064" s="560"/>
      <c r="BD1064" s="560"/>
      <c r="BE1064" s="624"/>
      <c r="BF1064" s="560"/>
      <c r="BG1064" s="560"/>
      <c r="BH1064" s="560"/>
      <c r="BI1064" s="560"/>
      <c r="BJ1064" s="560"/>
      <c r="BK1064" s="560"/>
      <c r="BL1064" s="560"/>
      <c r="BM1064" s="560"/>
      <c r="BN1064" s="560"/>
      <c r="BO1064" s="686"/>
    </row>
    <row r="1065" spans="32:67" ht="20.25" customHeight="1">
      <c r="AF1065" s="686"/>
      <c r="AG1065" s="560"/>
      <c r="AH1065" s="560"/>
      <c r="AI1065" s="622"/>
      <c r="AJ1065" s="560"/>
      <c r="AK1065" s="560"/>
      <c r="AL1065" s="560"/>
      <c r="AM1065" s="623"/>
      <c r="AN1065" s="267"/>
      <c r="AO1065" s="623"/>
      <c r="AP1065" s="560"/>
      <c r="AQ1065" s="560"/>
      <c r="AR1065" s="560"/>
      <c r="AS1065" s="560"/>
      <c r="AT1065" s="560"/>
      <c r="AU1065" s="560"/>
      <c r="AV1065" s="560"/>
      <c r="AW1065" s="624"/>
      <c r="AX1065" s="560"/>
      <c r="AY1065" s="560"/>
      <c r="AZ1065" s="560"/>
      <c r="BA1065" s="624"/>
      <c r="BB1065" s="560"/>
      <c r="BC1065" s="560"/>
      <c r="BD1065" s="560"/>
      <c r="BE1065" s="624"/>
      <c r="BF1065" s="560"/>
      <c r="BG1065" s="560"/>
      <c r="BH1065" s="560"/>
      <c r="BI1065" s="560"/>
      <c r="BJ1065" s="560"/>
      <c r="BK1065" s="560"/>
      <c r="BL1065" s="560"/>
      <c r="BM1065" s="560"/>
      <c r="BN1065" s="560"/>
      <c r="BO1065" s="686"/>
    </row>
    <row r="1066" spans="32:67" ht="20.25" customHeight="1">
      <c r="AF1066" s="686"/>
      <c r="AG1066" s="560"/>
      <c r="AH1066" s="560"/>
      <c r="AI1066" s="622"/>
      <c r="AJ1066" s="560"/>
      <c r="AK1066" s="560"/>
      <c r="AL1066" s="560"/>
      <c r="AM1066" s="623"/>
      <c r="AN1066" s="267"/>
      <c r="AO1066" s="623"/>
      <c r="AP1066" s="560"/>
      <c r="AQ1066" s="560"/>
      <c r="AR1066" s="560"/>
      <c r="AS1066" s="560"/>
      <c r="AT1066" s="560"/>
      <c r="AU1066" s="560"/>
      <c r="AV1066" s="560"/>
      <c r="AW1066" s="624"/>
      <c r="AX1066" s="560"/>
      <c r="AY1066" s="560"/>
      <c r="AZ1066" s="560"/>
      <c r="BA1066" s="624"/>
      <c r="BB1066" s="560"/>
      <c r="BC1066" s="560"/>
      <c r="BD1066" s="560"/>
      <c r="BE1066" s="624"/>
      <c r="BF1066" s="560"/>
      <c r="BG1066" s="560"/>
      <c r="BH1066" s="560"/>
      <c r="BI1066" s="560"/>
      <c r="BJ1066" s="560"/>
      <c r="BK1066" s="560"/>
      <c r="BL1066" s="560"/>
      <c r="BM1066" s="560"/>
      <c r="BN1066" s="560"/>
      <c r="BO1066" s="686"/>
    </row>
    <row r="1067" spans="32:67" ht="20.25" customHeight="1">
      <c r="AF1067" s="686"/>
      <c r="AG1067" s="560"/>
      <c r="AH1067" s="560"/>
      <c r="AI1067" s="622"/>
      <c r="AJ1067" s="560"/>
      <c r="AK1067" s="560"/>
      <c r="AL1067" s="560"/>
      <c r="AM1067" s="623"/>
      <c r="AN1067" s="267"/>
      <c r="AO1067" s="623"/>
      <c r="AP1067" s="560"/>
      <c r="AQ1067" s="560"/>
      <c r="AR1067" s="560"/>
      <c r="AS1067" s="560"/>
      <c r="AT1067" s="560"/>
      <c r="AU1067" s="560"/>
      <c r="AV1067" s="560"/>
      <c r="AW1067" s="624"/>
      <c r="AX1067" s="560"/>
      <c r="AY1067" s="560"/>
      <c r="AZ1067" s="560"/>
      <c r="BA1067" s="624"/>
      <c r="BB1067" s="560"/>
      <c r="BC1067" s="560"/>
      <c r="BD1067" s="560"/>
      <c r="BE1067" s="624"/>
      <c r="BF1067" s="560"/>
      <c r="BG1067" s="560"/>
      <c r="BH1067" s="560"/>
      <c r="BI1067" s="560"/>
      <c r="BJ1067" s="560"/>
      <c r="BK1067" s="560"/>
      <c r="BL1067" s="560"/>
      <c r="BM1067" s="560"/>
      <c r="BN1067" s="560"/>
      <c r="BO1067" s="686"/>
    </row>
    <row r="1068" spans="32:67" ht="20.25" customHeight="1">
      <c r="AF1068" s="686"/>
      <c r="AG1068" s="560"/>
      <c r="AH1068" s="560"/>
      <c r="AI1068" s="622"/>
      <c r="AJ1068" s="560"/>
      <c r="AK1068" s="560"/>
      <c r="AL1068" s="560"/>
      <c r="AM1068" s="623"/>
      <c r="AN1068" s="267"/>
      <c r="AO1068" s="623"/>
      <c r="AP1068" s="560"/>
      <c r="AQ1068" s="560"/>
      <c r="AR1068" s="560"/>
      <c r="AS1068" s="560"/>
      <c r="AT1068" s="560"/>
      <c r="AU1068" s="560"/>
      <c r="AV1068" s="560"/>
      <c r="AW1068" s="624"/>
      <c r="AX1068" s="560"/>
      <c r="AY1068" s="560"/>
      <c r="AZ1068" s="560"/>
      <c r="BA1068" s="624"/>
      <c r="BB1068" s="560"/>
      <c r="BC1068" s="560"/>
      <c r="BD1068" s="560"/>
      <c r="BE1068" s="624"/>
      <c r="BF1068" s="560"/>
      <c r="BG1068" s="560"/>
      <c r="BH1068" s="560"/>
      <c r="BI1068" s="560"/>
      <c r="BJ1068" s="560"/>
      <c r="BK1068" s="560"/>
      <c r="BL1068" s="560"/>
      <c r="BM1068" s="560"/>
      <c r="BN1068" s="560"/>
      <c r="BO1068" s="686"/>
    </row>
    <row r="1069" spans="32:67" ht="20.25" customHeight="1">
      <c r="AF1069" s="686"/>
      <c r="AG1069" s="560"/>
      <c r="AH1069" s="560"/>
      <c r="AI1069" s="622"/>
      <c r="AJ1069" s="560"/>
      <c r="AK1069" s="560"/>
      <c r="AL1069" s="560"/>
      <c r="AM1069" s="623"/>
      <c r="AN1069" s="267"/>
      <c r="AO1069" s="623"/>
      <c r="AP1069" s="560"/>
      <c r="AQ1069" s="560"/>
      <c r="AR1069" s="560"/>
      <c r="AS1069" s="560"/>
      <c r="AT1069" s="560"/>
      <c r="AU1069" s="560"/>
      <c r="AV1069" s="560"/>
      <c r="AW1069" s="624"/>
      <c r="AX1069" s="560"/>
      <c r="AY1069" s="560"/>
      <c r="AZ1069" s="560"/>
      <c r="BA1069" s="624"/>
      <c r="BB1069" s="560"/>
      <c r="BC1069" s="560"/>
      <c r="BD1069" s="560"/>
      <c r="BE1069" s="624"/>
      <c r="BF1069" s="560"/>
      <c r="BG1069" s="560"/>
      <c r="BH1069" s="560"/>
      <c r="BI1069" s="560"/>
      <c r="BJ1069" s="560"/>
      <c r="BK1069" s="560"/>
      <c r="BL1069" s="560"/>
      <c r="BM1069" s="560"/>
      <c r="BN1069" s="560"/>
      <c r="BO1069" s="686"/>
    </row>
    <row r="1070" spans="32:67" ht="20.25" customHeight="1">
      <c r="AF1070" s="686"/>
      <c r="AG1070" s="560"/>
      <c r="AH1070" s="560"/>
      <c r="AI1070" s="622"/>
      <c r="AJ1070" s="560"/>
      <c r="AK1070" s="560"/>
      <c r="AL1070" s="560"/>
      <c r="AM1070" s="623"/>
      <c r="AN1070" s="267"/>
      <c r="AO1070" s="623"/>
      <c r="AP1070" s="560"/>
      <c r="AQ1070" s="560"/>
      <c r="AR1070" s="560"/>
      <c r="AS1070" s="560"/>
      <c r="AT1070" s="560"/>
      <c r="AU1070" s="560"/>
      <c r="AV1070" s="560"/>
      <c r="AW1070" s="624"/>
      <c r="AX1070" s="560"/>
      <c r="AY1070" s="560"/>
      <c r="AZ1070" s="560"/>
      <c r="BA1070" s="624"/>
      <c r="BB1070" s="560"/>
      <c r="BC1070" s="560"/>
      <c r="BD1070" s="560"/>
      <c r="BE1070" s="624"/>
      <c r="BF1070" s="560"/>
      <c r="BG1070" s="560"/>
      <c r="BH1070" s="560"/>
      <c r="BI1070" s="560"/>
      <c r="BJ1070" s="560"/>
      <c r="BK1070" s="560"/>
      <c r="BL1070" s="560"/>
      <c r="BM1070" s="560"/>
      <c r="BN1070" s="560"/>
      <c r="BO1070" s="686"/>
    </row>
    <row r="1071" spans="32:67" ht="20.25" customHeight="1">
      <c r="AF1071" s="686"/>
      <c r="AG1071" s="560"/>
      <c r="AH1071" s="560"/>
      <c r="AI1071" s="622"/>
      <c r="AJ1071" s="560"/>
      <c r="AK1071" s="560"/>
      <c r="AL1071" s="560"/>
      <c r="AM1071" s="623"/>
      <c r="AN1071" s="267"/>
      <c r="AO1071" s="623"/>
      <c r="AP1071" s="560"/>
      <c r="AQ1071" s="560"/>
      <c r="AR1071" s="560"/>
      <c r="AS1071" s="560"/>
      <c r="AT1071" s="560"/>
      <c r="AU1071" s="560"/>
      <c r="AV1071" s="560"/>
      <c r="AW1071" s="624"/>
      <c r="AX1071" s="560"/>
      <c r="AY1071" s="560"/>
      <c r="AZ1071" s="560"/>
      <c r="BA1071" s="624"/>
      <c r="BB1071" s="560"/>
      <c r="BC1071" s="560"/>
      <c r="BD1071" s="560"/>
      <c r="BE1071" s="624"/>
      <c r="BF1071" s="560"/>
      <c r="BG1071" s="560"/>
      <c r="BH1071" s="560"/>
      <c r="BI1071" s="560"/>
      <c r="BJ1071" s="560"/>
      <c r="BK1071" s="560"/>
      <c r="BL1071" s="560"/>
      <c r="BM1071" s="560"/>
      <c r="BN1071" s="560"/>
      <c r="BO1071" s="686"/>
    </row>
    <row r="1072" spans="32:67" ht="20.25" customHeight="1">
      <c r="AF1072" s="686"/>
      <c r="AG1072" s="560"/>
      <c r="AH1072" s="560"/>
      <c r="AI1072" s="622"/>
      <c r="AJ1072" s="560"/>
      <c r="AK1072" s="560"/>
      <c r="AL1072" s="560"/>
      <c r="AM1072" s="623"/>
      <c r="AN1072" s="267"/>
      <c r="AO1072" s="623"/>
      <c r="AP1072" s="560"/>
      <c r="AQ1072" s="560"/>
      <c r="AR1072" s="560"/>
      <c r="AS1072" s="560"/>
      <c r="AT1072" s="560"/>
      <c r="AU1072" s="560"/>
      <c r="AV1072" s="560"/>
      <c r="AW1072" s="624"/>
      <c r="AX1072" s="560"/>
      <c r="AY1072" s="560"/>
      <c r="AZ1072" s="560"/>
      <c r="BA1072" s="624"/>
      <c r="BB1072" s="560"/>
      <c r="BC1072" s="560"/>
      <c r="BD1072" s="560"/>
      <c r="BE1072" s="624"/>
      <c r="BF1072" s="560"/>
      <c r="BG1072" s="560"/>
      <c r="BH1072" s="560"/>
      <c r="BI1072" s="560"/>
      <c r="BJ1072" s="560"/>
      <c r="BK1072" s="560"/>
      <c r="BL1072" s="560"/>
      <c r="BM1072" s="560"/>
      <c r="BN1072" s="560"/>
      <c r="BO1072" s="686"/>
    </row>
    <row r="1073" spans="32:67" ht="20.25" customHeight="1">
      <c r="AF1073" s="686"/>
      <c r="AG1073" s="560"/>
      <c r="AH1073" s="560"/>
      <c r="AI1073" s="622"/>
      <c r="AJ1073" s="560"/>
      <c r="AK1073" s="560"/>
      <c r="AL1073" s="560"/>
      <c r="AM1073" s="623"/>
      <c r="AN1073" s="267"/>
      <c r="AO1073" s="623"/>
      <c r="AP1073" s="560"/>
      <c r="AQ1073" s="560"/>
      <c r="AR1073" s="560"/>
      <c r="AS1073" s="560"/>
      <c r="AT1073" s="560"/>
      <c r="AU1073" s="560"/>
      <c r="AV1073" s="560"/>
      <c r="AW1073" s="624"/>
      <c r="AX1073" s="560"/>
      <c r="AY1073" s="560"/>
      <c r="AZ1073" s="560"/>
      <c r="BA1073" s="624"/>
      <c r="BB1073" s="560"/>
      <c r="BC1073" s="560"/>
      <c r="BD1073" s="560"/>
      <c r="BE1073" s="624"/>
      <c r="BF1073" s="560"/>
      <c r="BG1073" s="560"/>
      <c r="BH1073" s="560"/>
      <c r="BI1073" s="560"/>
      <c r="BJ1073" s="560"/>
      <c r="BK1073" s="560"/>
      <c r="BL1073" s="560"/>
      <c r="BM1073" s="560"/>
      <c r="BN1073" s="560"/>
      <c r="BO1073" s="686"/>
    </row>
    <row r="1074" spans="32:67" ht="20.25" customHeight="1">
      <c r="AF1074" s="686"/>
      <c r="AG1074" s="560"/>
      <c r="AH1074" s="560"/>
      <c r="AI1074" s="622"/>
      <c r="AJ1074" s="560"/>
      <c r="AK1074" s="560"/>
      <c r="AL1074" s="560"/>
      <c r="AM1074" s="623"/>
      <c r="AN1074" s="267"/>
      <c r="AO1074" s="623"/>
      <c r="AP1074" s="560"/>
      <c r="AQ1074" s="560"/>
      <c r="AR1074" s="560"/>
      <c r="AS1074" s="560"/>
      <c r="AT1074" s="560"/>
      <c r="AU1074" s="560"/>
      <c r="AV1074" s="560"/>
      <c r="AW1074" s="624"/>
      <c r="AX1074" s="560"/>
      <c r="AY1074" s="560"/>
      <c r="AZ1074" s="560"/>
      <c r="BA1074" s="624"/>
      <c r="BB1074" s="560"/>
      <c r="BC1074" s="560"/>
      <c r="BD1074" s="560"/>
      <c r="BE1074" s="624"/>
      <c r="BF1074" s="560"/>
      <c r="BG1074" s="560"/>
      <c r="BH1074" s="560"/>
      <c r="BI1074" s="560"/>
      <c r="BJ1074" s="560"/>
      <c r="BK1074" s="560"/>
      <c r="BL1074" s="560"/>
      <c r="BM1074" s="560"/>
      <c r="BN1074" s="560"/>
      <c r="BO1074" s="686"/>
    </row>
    <row r="1075" spans="32:67" ht="20.25" customHeight="1">
      <c r="AF1075" s="686"/>
      <c r="AG1075" s="560"/>
      <c r="AH1075" s="560"/>
      <c r="AI1075" s="622"/>
      <c r="AJ1075" s="560"/>
      <c r="AK1075" s="560"/>
      <c r="AL1075" s="560"/>
      <c r="AM1075" s="623"/>
      <c r="AN1075" s="267"/>
      <c r="AO1075" s="623"/>
      <c r="AP1075" s="560"/>
      <c r="AQ1075" s="560"/>
      <c r="AR1075" s="560"/>
      <c r="AS1075" s="560"/>
      <c r="AT1075" s="560"/>
      <c r="AU1075" s="560"/>
      <c r="AV1075" s="560"/>
      <c r="AW1075" s="624"/>
      <c r="AX1075" s="560"/>
      <c r="AY1075" s="560"/>
      <c r="AZ1075" s="560"/>
      <c r="BA1075" s="624"/>
      <c r="BB1075" s="560"/>
      <c r="BC1075" s="560"/>
      <c r="BD1075" s="560"/>
      <c r="BE1075" s="624"/>
      <c r="BF1075" s="560"/>
      <c r="BG1075" s="560"/>
      <c r="BH1075" s="560"/>
      <c r="BI1075" s="560"/>
      <c r="BJ1075" s="560"/>
      <c r="BK1075" s="560"/>
      <c r="BL1075" s="560"/>
      <c r="BM1075" s="560"/>
      <c r="BN1075" s="560"/>
      <c r="BO1075" s="686"/>
    </row>
    <row r="1076" spans="32:67" ht="20.25" customHeight="1">
      <c r="AF1076" s="686"/>
      <c r="AG1076" s="560"/>
      <c r="AH1076" s="560"/>
      <c r="AI1076" s="622"/>
      <c r="AJ1076" s="560"/>
      <c r="AK1076" s="560"/>
      <c r="AL1076" s="560"/>
      <c r="AM1076" s="623"/>
      <c r="AN1076" s="267"/>
      <c r="AO1076" s="623"/>
      <c r="AP1076" s="560"/>
      <c r="AQ1076" s="560"/>
      <c r="AR1076" s="560"/>
      <c r="AS1076" s="560"/>
      <c r="AT1076" s="560"/>
      <c r="AU1076" s="560"/>
      <c r="AV1076" s="560"/>
      <c r="AW1076" s="624"/>
      <c r="AX1076" s="560"/>
      <c r="AY1076" s="560"/>
      <c r="AZ1076" s="560"/>
      <c r="BA1076" s="624"/>
      <c r="BB1076" s="560"/>
      <c r="BC1076" s="560"/>
      <c r="BD1076" s="560"/>
      <c r="BE1076" s="624"/>
      <c r="BF1076" s="560"/>
      <c r="BG1076" s="560"/>
      <c r="BH1076" s="560"/>
      <c r="BI1076" s="560"/>
      <c r="BJ1076" s="560"/>
      <c r="BK1076" s="560"/>
      <c r="BL1076" s="560"/>
      <c r="BM1076" s="560"/>
      <c r="BN1076" s="560"/>
      <c r="BO1076" s="686"/>
    </row>
    <row r="1077" spans="32:67" ht="20.25" customHeight="1">
      <c r="AF1077" s="686"/>
      <c r="AG1077" s="560"/>
      <c r="AH1077" s="560"/>
      <c r="AI1077" s="622"/>
      <c r="AJ1077" s="560"/>
      <c r="AK1077" s="560"/>
      <c r="AL1077" s="560"/>
      <c r="AM1077" s="623"/>
      <c r="AN1077" s="267"/>
      <c r="AO1077" s="623"/>
      <c r="AP1077" s="560"/>
      <c r="AQ1077" s="560"/>
      <c r="AR1077" s="560"/>
      <c r="AS1077" s="560"/>
      <c r="AT1077" s="560"/>
      <c r="AU1077" s="560"/>
      <c r="AV1077" s="560"/>
      <c r="AW1077" s="624"/>
      <c r="AX1077" s="560"/>
      <c r="AY1077" s="560"/>
      <c r="AZ1077" s="560"/>
      <c r="BA1077" s="624"/>
      <c r="BB1077" s="560"/>
      <c r="BC1077" s="560"/>
      <c r="BD1077" s="560"/>
      <c r="BE1077" s="624"/>
      <c r="BF1077" s="560"/>
      <c r="BG1077" s="560"/>
      <c r="BH1077" s="560"/>
      <c r="BI1077" s="560"/>
      <c r="BJ1077" s="560"/>
      <c r="BK1077" s="560"/>
      <c r="BL1077" s="560"/>
      <c r="BM1077" s="560"/>
      <c r="BN1077" s="560"/>
      <c r="BO1077" s="686"/>
    </row>
    <row r="1078" spans="32:67" ht="20.25" customHeight="1">
      <c r="AF1078" s="686"/>
      <c r="AG1078" s="560"/>
      <c r="AH1078" s="560"/>
      <c r="AI1078" s="622"/>
      <c r="AJ1078" s="560"/>
      <c r="AK1078" s="560"/>
      <c r="AL1078" s="560"/>
      <c r="AM1078" s="623"/>
      <c r="AN1078" s="267"/>
      <c r="AO1078" s="623"/>
      <c r="AP1078" s="560"/>
      <c r="AQ1078" s="560"/>
      <c r="AR1078" s="560"/>
      <c r="AS1078" s="560"/>
      <c r="AT1078" s="560"/>
      <c r="AU1078" s="560"/>
      <c r="AV1078" s="560"/>
      <c r="AW1078" s="624"/>
      <c r="AX1078" s="560"/>
      <c r="AY1078" s="560"/>
      <c r="AZ1078" s="560"/>
      <c r="BA1078" s="624"/>
      <c r="BB1078" s="560"/>
      <c r="BC1078" s="560"/>
      <c r="BD1078" s="560"/>
      <c r="BE1078" s="624"/>
      <c r="BF1078" s="560"/>
      <c r="BG1078" s="560"/>
      <c r="BH1078" s="560"/>
      <c r="BI1078" s="560"/>
      <c r="BJ1078" s="560"/>
      <c r="BK1078" s="560"/>
      <c r="BL1078" s="560"/>
      <c r="BM1078" s="560"/>
      <c r="BN1078" s="560"/>
      <c r="BO1078" s="686"/>
    </row>
    <row r="1079" spans="32:67" ht="20.25" customHeight="1">
      <c r="AF1079" s="686"/>
      <c r="AG1079" s="560"/>
      <c r="AH1079" s="560"/>
      <c r="AI1079" s="622"/>
      <c r="AJ1079" s="560"/>
      <c r="AK1079" s="560"/>
      <c r="AL1079" s="560"/>
      <c r="AM1079" s="623"/>
      <c r="AN1079" s="267"/>
      <c r="AO1079" s="623"/>
      <c r="AP1079" s="560"/>
      <c r="AQ1079" s="560"/>
      <c r="AR1079" s="560"/>
      <c r="AS1079" s="560"/>
      <c r="AT1079" s="560"/>
      <c r="AU1079" s="560"/>
      <c r="AV1079" s="560"/>
      <c r="AW1079" s="624"/>
      <c r="AX1079" s="560"/>
      <c r="AY1079" s="560"/>
      <c r="AZ1079" s="560"/>
      <c r="BA1079" s="624"/>
      <c r="BB1079" s="560"/>
      <c r="BC1079" s="560"/>
      <c r="BD1079" s="560"/>
      <c r="BE1079" s="624"/>
      <c r="BF1079" s="560"/>
      <c r="BG1079" s="560"/>
      <c r="BH1079" s="560"/>
      <c r="BI1079" s="560"/>
      <c r="BJ1079" s="560"/>
      <c r="BK1079" s="560"/>
      <c r="BL1079" s="560"/>
      <c r="BM1079" s="560"/>
      <c r="BN1079" s="560"/>
      <c r="BO1079" s="686"/>
    </row>
    <row r="1080" spans="32:67" ht="20.25" customHeight="1">
      <c r="AF1080" s="686"/>
      <c r="AG1080" s="560"/>
      <c r="AH1080" s="560"/>
      <c r="AI1080" s="622"/>
      <c r="AJ1080" s="560"/>
      <c r="AK1080" s="560"/>
      <c r="AL1080" s="560"/>
      <c r="AM1080" s="623"/>
      <c r="AN1080" s="267"/>
      <c r="AO1080" s="623"/>
      <c r="AP1080" s="560"/>
      <c r="AQ1080" s="560"/>
      <c r="AR1080" s="560"/>
      <c r="AS1080" s="560"/>
      <c r="AT1080" s="560"/>
      <c r="AU1080" s="560"/>
      <c r="AV1080" s="560"/>
      <c r="AW1080" s="624"/>
      <c r="AX1080" s="560"/>
      <c r="AY1080" s="560"/>
      <c r="AZ1080" s="560"/>
      <c r="BA1080" s="624"/>
      <c r="BB1080" s="560"/>
      <c r="BC1080" s="560"/>
      <c r="BD1080" s="560"/>
      <c r="BE1080" s="624"/>
      <c r="BF1080" s="560"/>
      <c r="BG1080" s="560"/>
      <c r="BH1080" s="560"/>
      <c r="BI1080" s="560"/>
      <c r="BJ1080" s="560"/>
      <c r="BK1080" s="560"/>
      <c r="BL1080" s="560"/>
      <c r="BM1080" s="560"/>
      <c r="BN1080" s="560"/>
      <c r="BO1080" s="686"/>
    </row>
    <row r="1081" spans="32:67" ht="20.25" customHeight="1">
      <c r="AF1081" s="686"/>
      <c r="AG1081" s="560"/>
      <c r="AH1081" s="560"/>
      <c r="AI1081" s="622"/>
      <c r="AJ1081" s="560"/>
      <c r="AK1081" s="560"/>
      <c r="AL1081" s="560"/>
      <c r="AM1081" s="623"/>
      <c r="AN1081" s="267"/>
      <c r="AO1081" s="623"/>
      <c r="AP1081" s="560"/>
      <c r="AQ1081" s="560"/>
      <c r="AR1081" s="560"/>
      <c r="AS1081" s="560"/>
      <c r="AT1081" s="560"/>
      <c r="AU1081" s="560"/>
      <c r="AV1081" s="560"/>
      <c r="AW1081" s="624"/>
      <c r="AX1081" s="560"/>
      <c r="AY1081" s="560"/>
      <c r="AZ1081" s="560"/>
      <c r="BA1081" s="624"/>
      <c r="BB1081" s="560"/>
      <c r="BC1081" s="560"/>
      <c r="BD1081" s="560"/>
      <c r="BE1081" s="624"/>
      <c r="BF1081" s="560"/>
      <c r="BG1081" s="560"/>
      <c r="BH1081" s="560"/>
      <c r="BI1081" s="560"/>
      <c r="BJ1081" s="560"/>
      <c r="BK1081" s="560"/>
      <c r="BL1081" s="560"/>
      <c r="BM1081" s="560"/>
      <c r="BN1081" s="560"/>
      <c r="BO1081" s="686"/>
    </row>
    <row r="1082" spans="32:67" ht="20.25" customHeight="1">
      <c r="AF1082" s="686"/>
      <c r="AG1082" s="560"/>
      <c r="AH1082" s="560"/>
      <c r="AI1082" s="622"/>
      <c r="AJ1082" s="560"/>
      <c r="AK1082" s="560"/>
      <c r="AL1082" s="560"/>
      <c r="AM1082" s="623"/>
      <c r="AN1082" s="267"/>
      <c r="AO1082" s="623"/>
      <c r="AP1082" s="560"/>
      <c r="AQ1082" s="560"/>
      <c r="AR1082" s="560"/>
      <c r="AS1082" s="560"/>
      <c r="AT1082" s="560"/>
      <c r="AU1082" s="560"/>
      <c r="AV1082" s="560"/>
      <c r="AW1082" s="624"/>
      <c r="AX1082" s="560"/>
      <c r="AY1082" s="560"/>
      <c r="AZ1082" s="560"/>
      <c r="BA1082" s="624"/>
      <c r="BB1082" s="560"/>
      <c r="BC1082" s="560"/>
      <c r="BD1082" s="560"/>
      <c r="BE1082" s="624"/>
      <c r="BF1082" s="560"/>
      <c r="BG1082" s="560"/>
      <c r="BH1082" s="560"/>
      <c r="BI1082" s="560"/>
      <c r="BJ1082" s="560"/>
      <c r="BK1082" s="560"/>
      <c r="BL1082" s="560"/>
      <c r="BM1082" s="560"/>
      <c r="BN1082" s="560"/>
      <c r="BO1082" s="686"/>
    </row>
    <row r="1083" spans="32:67" ht="20.25" customHeight="1">
      <c r="AF1083" s="686"/>
      <c r="AG1083" s="560"/>
      <c r="AH1083" s="560"/>
      <c r="AI1083" s="622"/>
      <c r="AJ1083" s="560"/>
      <c r="AK1083" s="560"/>
      <c r="AL1083" s="560"/>
      <c r="AM1083" s="623"/>
      <c r="AN1083" s="267"/>
      <c r="AO1083" s="623"/>
      <c r="AP1083" s="560"/>
      <c r="AQ1083" s="560"/>
      <c r="AR1083" s="560"/>
      <c r="AS1083" s="560"/>
      <c r="AT1083" s="560"/>
      <c r="AU1083" s="560"/>
      <c r="AV1083" s="560"/>
      <c r="AW1083" s="624"/>
      <c r="AX1083" s="560"/>
      <c r="AY1083" s="560"/>
      <c r="AZ1083" s="560"/>
      <c r="BA1083" s="624"/>
      <c r="BB1083" s="560"/>
      <c r="BC1083" s="560"/>
      <c r="BD1083" s="560"/>
      <c r="BE1083" s="624"/>
      <c r="BF1083" s="560"/>
      <c r="BG1083" s="560"/>
      <c r="BH1083" s="560"/>
      <c r="BI1083" s="560"/>
      <c r="BJ1083" s="560"/>
      <c r="BK1083" s="560"/>
      <c r="BL1083" s="560"/>
      <c r="BM1083" s="560"/>
      <c r="BN1083" s="560"/>
      <c r="BO1083" s="686"/>
    </row>
    <row r="1084" spans="32:67" ht="20.25" customHeight="1">
      <c r="AF1084" s="686"/>
      <c r="AG1084" s="560"/>
      <c r="AH1084" s="560"/>
      <c r="AI1084" s="622"/>
      <c r="AJ1084" s="560"/>
      <c r="AK1084" s="560"/>
      <c r="AL1084" s="560"/>
      <c r="AM1084" s="623"/>
      <c r="AN1084" s="267"/>
      <c r="AO1084" s="623"/>
      <c r="AP1084" s="560"/>
      <c r="AQ1084" s="560"/>
      <c r="AR1084" s="560"/>
      <c r="AS1084" s="560"/>
      <c r="AT1084" s="560"/>
      <c r="AU1084" s="560"/>
      <c r="AV1084" s="560"/>
      <c r="AW1084" s="624"/>
      <c r="AX1084" s="560"/>
      <c r="AY1084" s="560"/>
      <c r="AZ1084" s="560"/>
      <c r="BA1084" s="624"/>
      <c r="BB1084" s="560"/>
      <c r="BC1084" s="560"/>
      <c r="BD1084" s="560"/>
      <c r="BE1084" s="624"/>
      <c r="BF1084" s="560"/>
      <c r="BG1084" s="560"/>
      <c r="BH1084" s="560"/>
      <c r="BI1084" s="560"/>
      <c r="BJ1084" s="560"/>
      <c r="BK1084" s="560"/>
      <c r="BL1084" s="560"/>
      <c r="BM1084" s="560"/>
      <c r="BN1084" s="560"/>
      <c r="BO1084" s="686"/>
    </row>
    <row r="1085" spans="32:67" ht="20.25" customHeight="1">
      <c r="AF1085" s="686"/>
      <c r="AG1085" s="560"/>
      <c r="AH1085" s="560"/>
      <c r="AI1085" s="622"/>
      <c r="AJ1085" s="560"/>
      <c r="AK1085" s="560"/>
      <c r="AL1085" s="560"/>
      <c r="AM1085" s="623"/>
      <c r="AN1085" s="267"/>
      <c r="AO1085" s="623"/>
      <c r="AP1085" s="560"/>
      <c r="AQ1085" s="560"/>
      <c r="AR1085" s="560"/>
      <c r="AS1085" s="560"/>
      <c r="AT1085" s="560"/>
      <c r="AU1085" s="560"/>
      <c r="AV1085" s="560"/>
      <c r="AW1085" s="624"/>
      <c r="AX1085" s="560"/>
      <c r="AY1085" s="560"/>
      <c r="AZ1085" s="560"/>
      <c r="BA1085" s="624"/>
      <c r="BB1085" s="560"/>
      <c r="BC1085" s="560"/>
      <c r="BD1085" s="560"/>
      <c r="BE1085" s="624"/>
      <c r="BF1085" s="560"/>
      <c r="BG1085" s="560"/>
      <c r="BH1085" s="560"/>
      <c r="BI1085" s="560"/>
      <c r="BJ1085" s="560"/>
      <c r="BK1085" s="560"/>
      <c r="BL1085" s="560"/>
      <c r="BM1085" s="560"/>
      <c r="BN1085" s="560"/>
      <c r="BO1085" s="686"/>
    </row>
    <row r="1086" spans="32:67" ht="20.25" customHeight="1">
      <c r="AF1086" s="686"/>
      <c r="AG1086" s="560"/>
      <c r="AH1086" s="560"/>
      <c r="AI1086" s="622"/>
      <c r="AJ1086" s="560"/>
      <c r="AK1086" s="560"/>
      <c r="AL1086" s="560"/>
      <c r="AM1086" s="623"/>
      <c r="AN1086" s="267"/>
      <c r="AO1086" s="623"/>
      <c r="AP1086" s="560"/>
      <c r="AQ1086" s="560"/>
      <c r="AR1086" s="560"/>
      <c r="AS1086" s="560"/>
      <c r="AT1086" s="560"/>
      <c r="AU1086" s="560"/>
      <c r="AV1086" s="560"/>
      <c r="AW1086" s="624"/>
      <c r="AX1086" s="560"/>
      <c r="AY1086" s="560"/>
      <c r="AZ1086" s="560"/>
      <c r="BA1086" s="624"/>
      <c r="BB1086" s="560"/>
      <c r="BC1086" s="560"/>
      <c r="BD1086" s="560"/>
      <c r="BE1086" s="624"/>
      <c r="BF1086" s="560"/>
      <c r="BG1086" s="560"/>
      <c r="BH1086" s="560"/>
      <c r="BI1086" s="560"/>
      <c r="BJ1086" s="560"/>
      <c r="BK1086" s="560"/>
      <c r="BL1086" s="560"/>
      <c r="BM1086" s="560"/>
      <c r="BN1086" s="560"/>
      <c r="BO1086" s="686"/>
    </row>
    <row r="1087" spans="32:67" ht="20.25" customHeight="1">
      <c r="AF1087" s="686"/>
      <c r="AG1087" s="560"/>
      <c r="AH1087" s="560"/>
      <c r="AI1087" s="622"/>
      <c r="AJ1087" s="560"/>
      <c r="AK1087" s="560"/>
      <c r="AL1087" s="560"/>
      <c r="AM1087" s="623"/>
      <c r="AN1087" s="267"/>
      <c r="AO1087" s="623"/>
      <c r="AP1087" s="560"/>
      <c r="AQ1087" s="560"/>
      <c r="AR1087" s="560"/>
      <c r="AS1087" s="560"/>
      <c r="AT1087" s="560"/>
      <c r="AU1087" s="560"/>
      <c r="AV1087" s="560"/>
      <c r="AW1087" s="624"/>
      <c r="AX1087" s="560"/>
      <c r="AY1087" s="560"/>
      <c r="AZ1087" s="560"/>
      <c r="BA1087" s="624"/>
      <c r="BB1087" s="560"/>
      <c r="BC1087" s="560"/>
      <c r="BD1087" s="560"/>
      <c r="BE1087" s="624"/>
      <c r="BF1087" s="560"/>
      <c r="BG1087" s="560"/>
      <c r="BH1087" s="560"/>
      <c r="BI1087" s="560"/>
      <c r="BJ1087" s="560"/>
      <c r="BK1087" s="560"/>
      <c r="BL1087" s="560"/>
      <c r="BM1087" s="560"/>
      <c r="BN1087" s="560"/>
      <c r="BO1087" s="686"/>
    </row>
    <row r="1088" spans="32:67" ht="20.25" customHeight="1">
      <c r="AF1088" s="686"/>
      <c r="AG1088" s="560"/>
      <c r="AH1088" s="560"/>
      <c r="AI1088" s="622"/>
      <c r="AJ1088" s="560"/>
      <c r="AK1088" s="560"/>
      <c r="AL1088" s="560"/>
      <c r="AM1088" s="623"/>
      <c r="AN1088" s="267"/>
      <c r="AO1088" s="623"/>
      <c r="AP1088" s="560"/>
      <c r="AQ1088" s="560"/>
      <c r="AR1088" s="560"/>
      <c r="AS1088" s="560"/>
      <c r="AT1088" s="560"/>
      <c r="AU1088" s="560"/>
      <c r="AV1088" s="560"/>
      <c r="AW1088" s="624"/>
      <c r="AX1088" s="560"/>
      <c r="AY1088" s="560"/>
      <c r="AZ1088" s="560"/>
      <c r="BA1088" s="624"/>
      <c r="BB1088" s="560"/>
      <c r="BC1088" s="560"/>
      <c r="BD1088" s="560"/>
      <c r="BE1088" s="624"/>
      <c r="BF1088" s="560"/>
      <c r="BG1088" s="560"/>
      <c r="BH1088" s="560"/>
      <c r="BI1088" s="560"/>
      <c r="BJ1088" s="560"/>
      <c r="BK1088" s="560"/>
      <c r="BL1088" s="560"/>
      <c r="BM1088" s="560"/>
      <c r="BN1088" s="560"/>
      <c r="BO1088" s="686"/>
    </row>
    <row r="1089" spans="32:67" ht="20.25" customHeight="1">
      <c r="AF1089" s="686"/>
      <c r="AG1089" s="560"/>
      <c r="AH1089" s="560"/>
      <c r="AI1089" s="622"/>
      <c r="AJ1089" s="560"/>
      <c r="AK1089" s="560"/>
      <c r="AL1089" s="560"/>
      <c r="AM1089" s="623"/>
      <c r="AN1089" s="267"/>
      <c r="AO1089" s="623"/>
      <c r="AP1089" s="560"/>
      <c r="AQ1089" s="560"/>
      <c r="AR1089" s="560"/>
      <c r="AS1089" s="560"/>
      <c r="AT1089" s="560"/>
      <c r="AU1089" s="560"/>
      <c r="AV1089" s="560"/>
      <c r="AW1089" s="624"/>
      <c r="AX1089" s="560"/>
      <c r="AY1089" s="560"/>
      <c r="AZ1089" s="560"/>
      <c r="BA1089" s="624"/>
      <c r="BB1089" s="560"/>
      <c r="BC1089" s="560"/>
      <c r="BD1089" s="560"/>
      <c r="BE1089" s="624"/>
      <c r="BF1089" s="560"/>
      <c r="BG1089" s="560"/>
      <c r="BH1089" s="560"/>
      <c r="BI1089" s="560"/>
      <c r="BJ1089" s="560"/>
      <c r="BK1089" s="560"/>
      <c r="BL1089" s="560"/>
      <c r="BM1089" s="560"/>
      <c r="BN1089" s="560"/>
      <c r="BO1089" s="686"/>
    </row>
    <row r="1090" spans="32:67" ht="20.25" customHeight="1">
      <c r="AF1090" s="686"/>
      <c r="AG1090" s="560"/>
      <c r="AH1090" s="560"/>
      <c r="AI1090" s="622"/>
      <c r="AJ1090" s="560"/>
      <c r="AK1090" s="560"/>
      <c r="AL1090" s="560"/>
      <c r="AM1090" s="623"/>
      <c r="AN1090" s="267"/>
      <c r="AO1090" s="623"/>
      <c r="AP1090" s="560"/>
      <c r="AQ1090" s="560"/>
      <c r="AR1090" s="560"/>
      <c r="AS1090" s="560"/>
      <c r="AT1090" s="560"/>
      <c r="AU1090" s="560"/>
      <c r="AV1090" s="560"/>
      <c r="AW1090" s="624"/>
      <c r="AX1090" s="560"/>
      <c r="AY1090" s="560"/>
      <c r="AZ1090" s="560"/>
      <c r="BA1090" s="624"/>
      <c r="BB1090" s="560"/>
      <c r="BC1090" s="560"/>
      <c r="BD1090" s="560"/>
      <c r="BE1090" s="624"/>
      <c r="BF1090" s="560"/>
      <c r="BG1090" s="560"/>
      <c r="BH1090" s="560"/>
      <c r="BI1090" s="560"/>
      <c r="BJ1090" s="560"/>
      <c r="BK1090" s="560"/>
      <c r="BL1090" s="560"/>
      <c r="BM1090" s="560"/>
      <c r="BN1090" s="560"/>
      <c r="BO1090" s="686"/>
    </row>
    <row r="1091" spans="32:67" ht="20.25" customHeight="1">
      <c r="AF1091" s="686"/>
      <c r="AG1091" s="560"/>
      <c r="AH1091" s="560"/>
      <c r="AI1091" s="622"/>
      <c r="AJ1091" s="560"/>
      <c r="AK1091" s="560"/>
      <c r="AL1091" s="560"/>
      <c r="AM1091" s="623"/>
      <c r="AN1091" s="267"/>
      <c r="AO1091" s="623"/>
      <c r="AP1091" s="560"/>
      <c r="AQ1091" s="560"/>
      <c r="AR1091" s="560"/>
      <c r="AS1091" s="560"/>
      <c r="AT1091" s="560"/>
      <c r="AU1091" s="560"/>
      <c r="AV1091" s="560"/>
      <c r="AW1091" s="624"/>
      <c r="AX1091" s="560"/>
      <c r="AY1091" s="560"/>
      <c r="AZ1091" s="560"/>
      <c r="BA1091" s="624"/>
      <c r="BB1091" s="560"/>
      <c r="BC1091" s="560"/>
      <c r="BD1091" s="560"/>
      <c r="BE1091" s="624"/>
      <c r="BF1091" s="560"/>
      <c r="BG1091" s="560"/>
      <c r="BH1091" s="560"/>
      <c r="BI1091" s="560"/>
      <c r="BJ1091" s="560"/>
      <c r="BK1091" s="560"/>
      <c r="BL1091" s="560"/>
      <c r="BM1091" s="560"/>
      <c r="BN1091" s="560"/>
      <c r="BO1091" s="686"/>
    </row>
    <row r="1092" spans="32:67" ht="20.25" customHeight="1">
      <c r="AF1092" s="686"/>
      <c r="AG1092" s="560"/>
      <c r="AH1092" s="560"/>
      <c r="AI1092" s="622"/>
      <c r="AJ1092" s="560"/>
      <c r="AK1092" s="560"/>
      <c r="AL1092" s="560"/>
      <c r="AM1092" s="623"/>
      <c r="AN1092" s="267"/>
      <c r="AO1092" s="623"/>
      <c r="AP1092" s="560"/>
      <c r="AQ1092" s="560"/>
      <c r="AR1092" s="560"/>
      <c r="AS1092" s="560"/>
      <c r="AT1092" s="560"/>
      <c r="AU1092" s="560"/>
      <c r="AV1092" s="560"/>
      <c r="AW1092" s="624"/>
      <c r="AX1092" s="560"/>
      <c r="AY1092" s="560"/>
      <c r="AZ1092" s="560"/>
      <c r="BA1092" s="624"/>
      <c r="BB1092" s="560"/>
      <c r="BC1092" s="560"/>
      <c r="BD1092" s="560"/>
      <c r="BE1092" s="624"/>
      <c r="BF1092" s="560"/>
      <c r="BG1092" s="560"/>
      <c r="BH1092" s="560"/>
      <c r="BI1092" s="560"/>
      <c r="BJ1092" s="560"/>
      <c r="BK1092" s="560"/>
      <c r="BL1092" s="560"/>
      <c r="BM1092" s="560"/>
      <c r="BN1092" s="560"/>
      <c r="BO1092" s="686"/>
    </row>
    <row r="1093" spans="32:67" ht="20.25" customHeight="1">
      <c r="AF1093" s="686"/>
      <c r="AG1093" s="560"/>
      <c r="AH1093" s="560"/>
      <c r="AI1093" s="622"/>
      <c r="AJ1093" s="560"/>
      <c r="AK1093" s="560"/>
      <c r="AL1093" s="560"/>
      <c r="AM1093" s="623"/>
      <c r="AN1093" s="267"/>
      <c r="AO1093" s="623"/>
      <c r="AP1093" s="560"/>
      <c r="AQ1093" s="560"/>
      <c r="AR1093" s="560"/>
      <c r="AS1093" s="560"/>
      <c r="AT1093" s="560"/>
      <c r="AU1093" s="560"/>
      <c r="AV1093" s="560"/>
      <c r="AW1093" s="624"/>
      <c r="AX1093" s="560"/>
      <c r="AY1093" s="560"/>
      <c r="AZ1093" s="560"/>
      <c r="BA1093" s="624"/>
      <c r="BB1093" s="560"/>
      <c r="BC1093" s="560"/>
      <c r="BD1093" s="560"/>
      <c r="BE1093" s="624"/>
      <c r="BF1093" s="560"/>
      <c r="BG1093" s="560"/>
      <c r="BH1093" s="560"/>
      <c r="BI1093" s="560"/>
      <c r="BJ1093" s="560"/>
      <c r="BK1093" s="560"/>
      <c r="BL1093" s="560"/>
      <c r="BM1093" s="560"/>
      <c r="BN1093" s="560"/>
      <c r="BO1093" s="686"/>
    </row>
    <row r="1094" spans="32:67" ht="20.25" customHeight="1">
      <c r="AF1094" s="686"/>
      <c r="AG1094" s="560"/>
      <c r="AH1094" s="560"/>
      <c r="AI1094" s="622"/>
      <c r="AJ1094" s="560"/>
      <c r="AK1094" s="560"/>
      <c r="AL1094" s="560"/>
      <c r="AM1094" s="623"/>
      <c r="AN1094" s="267"/>
      <c r="AO1094" s="623"/>
      <c r="AP1094" s="560"/>
      <c r="AQ1094" s="560"/>
      <c r="AR1094" s="560"/>
      <c r="AS1094" s="560"/>
      <c r="AT1094" s="560"/>
      <c r="AU1094" s="560"/>
      <c r="AV1094" s="560"/>
      <c r="AW1094" s="624"/>
      <c r="AX1094" s="560"/>
      <c r="AY1094" s="560"/>
      <c r="AZ1094" s="560"/>
      <c r="BA1094" s="624"/>
      <c r="BB1094" s="560"/>
      <c r="BC1094" s="560"/>
      <c r="BD1094" s="560"/>
      <c r="BE1094" s="624"/>
      <c r="BF1094" s="560"/>
      <c r="BG1094" s="560"/>
      <c r="BH1094" s="560"/>
      <c r="BI1094" s="560"/>
      <c r="BJ1094" s="560"/>
      <c r="BK1094" s="560"/>
      <c r="BL1094" s="560"/>
      <c r="BM1094" s="560"/>
      <c r="BN1094" s="560"/>
      <c r="BO1094" s="686"/>
    </row>
    <row r="1095" spans="32:67" ht="20.25" customHeight="1">
      <c r="AF1095" s="686"/>
      <c r="AG1095" s="560"/>
      <c r="AH1095" s="560"/>
      <c r="AI1095" s="622"/>
      <c r="AJ1095" s="560"/>
      <c r="AK1095" s="560"/>
      <c r="AL1095" s="560"/>
      <c r="AM1095" s="623"/>
      <c r="AN1095" s="267"/>
      <c r="AO1095" s="623"/>
      <c r="AP1095" s="560"/>
      <c r="AQ1095" s="560"/>
      <c r="AR1095" s="560"/>
      <c r="AS1095" s="560"/>
      <c r="AT1095" s="560"/>
      <c r="AU1095" s="560"/>
      <c r="AV1095" s="560"/>
      <c r="AW1095" s="624"/>
      <c r="AX1095" s="560"/>
      <c r="AY1095" s="560"/>
      <c r="AZ1095" s="560"/>
      <c r="BA1095" s="624"/>
      <c r="BB1095" s="560"/>
      <c r="BC1095" s="560"/>
      <c r="BD1095" s="560"/>
      <c r="BE1095" s="624"/>
      <c r="BF1095" s="560"/>
      <c r="BG1095" s="560"/>
      <c r="BH1095" s="560"/>
      <c r="BI1095" s="560"/>
      <c r="BJ1095" s="560"/>
      <c r="BK1095" s="560"/>
      <c r="BL1095" s="560"/>
      <c r="BM1095" s="560"/>
      <c r="BN1095" s="560"/>
      <c r="BO1095" s="686"/>
    </row>
    <row r="1096" spans="32:67" ht="20.25" customHeight="1">
      <c r="AF1096" s="686"/>
      <c r="AG1096" s="560"/>
      <c r="AH1096" s="560"/>
      <c r="AI1096" s="622"/>
      <c r="AJ1096" s="560"/>
      <c r="AK1096" s="560"/>
      <c r="AL1096" s="560"/>
      <c r="AM1096" s="623"/>
      <c r="AN1096" s="267"/>
      <c r="AO1096" s="623"/>
      <c r="AP1096" s="560"/>
      <c r="AQ1096" s="560"/>
      <c r="AR1096" s="560"/>
      <c r="AS1096" s="560"/>
      <c r="AT1096" s="560"/>
      <c r="AU1096" s="560"/>
      <c r="AV1096" s="560"/>
      <c r="AW1096" s="624"/>
      <c r="AX1096" s="560"/>
      <c r="AY1096" s="560"/>
      <c r="AZ1096" s="560"/>
      <c r="BA1096" s="624"/>
      <c r="BB1096" s="560"/>
      <c r="BC1096" s="560"/>
      <c r="BD1096" s="560"/>
      <c r="BE1096" s="624"/>
      <c r="BF1096" s="560"/>
      <c r="BG1096" s="560"/>
      <c r="BH1096" s="560"/>
      <c r="BI1096" s="560"/>
      <c r="BJ1096" s="560"/>
      <c r="BK1096" s="560"/>
      <c r="BL1096" s="560"/>
      <c r="BM1096" s="560"/>
      <c r="BN1096" s="560"/>
      <c r="BO1096" s="686"/>
    </row>
    <row r="1097" spans="32:67" ht="20.25" customHeight="1">
      <c r="AF1097" s="686"/>
      <c r="AG1097" s="560"/>
      <c r="AH1097" s="560"/>
      <c r="AI1097" s="622"/>
      <c r="AJ1097" s="560"/>
      <c r="AK1097" s="560"/>
      <c r="AL1097" s="560"/>
      <c r="AM1097" s="623"/>
      <c r="AN1097" s="267"/>
      <c r="AO1097" s="623"/>
      <c r="AP1097" s="560"/>
      <c r="AQ1097" s="560"/>
      <c r="AR1097" s="560"/>
      <c r="AS1097" s="560"/>
      <c r="AT1097" s="560"/>
      <c r="AU1097" s="560"/>
      <c r="AV1097" s="560"/>
      <c r="AW1097" s="624"/>
      <c r="AX1097" s="560"/>
      <c r="AY1097" s="560"/>
      <c r="AZ1097" s="560"/>
      <c r="BA1097" s="624"/>
      <c r="BB1097" s="560"/>
      <c r="BC1097" s="560"/>
      <c r="BD1097" s="560"/>
      <c r="BE1097" s="624"/>
      <c r="BF1097" s="560"/>
      <c r="BG1097" s="560"/>
      <c r="BH1097" s="560"/>
      <c r="BI1097" s="560"/>
      <c r="BJ1097" s="560"/>
      <c r="BK1097" s="560"/>
      <c r="BL1097" s="560"/>
      <c r="BM1097" s="560"/>
      <c r="BN1097" s="560"/>
      <c r="BO1097" s="686"/>
    </row>
    <row r="1098" spans="32:67" ht="20.25" customHeight="1">
      <c r="AF1098" s="686"/>
      <c r="AG1098" s="560"/>
      <c r="AH1098" s="560"/>
      <c r="AI1098" s="622"/>
      <c r="AJ1098" s="560"/>
      <c r="AK1098" s="560"/>
      <c r="AL1098" s="560"/>
      <c r="AM1098" s="623"/>
      <c r="AN1098" s="267"/>
      <c r="AO1098" s="623"/>
      <c r="AP1098" s="560"/>
      <c r="AQ1098" s="560"/>
      <c r="AR1098" s="560"/>
      <c r="AS1098" s="560"/>
      <c r="AT1098" s="560"/>
      <c r="AU1098" s="560"/>
      <c r="AV1098" s="560"/>
      <c r="AW1098" s="624"/>
      <c r="AX1098" s="560"/>
      <c r="AY1098" s="560"/>
      <c r="AZ1098" s="560"/>
      <c r="BA1098" s="624"/>
      <c r="BB1098" s="560"/>
      <c r="BC1098" s="560"/>
      <c r="BD1098" s="560"/>
      <c r="BE1098" s="624"/>
      <c r="BF1098" s="560"/>
      <c r="BG1098" s="560"/>
      <c r="BH1098" s="560"/>
      <c r="BI1098" s="560"/>
      <c r="BJ1098" s="560"/>
      <c r="BK1098" s="560"/>
      <c r="BL1098" s="560"/>
      <c r="BM1098" s="560"/>
      <c r="BN1098" s="560"/>
      <c r="BO1098" s="686"/>
    </row>
    <row r="1099" spans="32:67" ht="20.25" customHeight="1">
      <c r="AF1099" s="686"/>
      <c r="AG1099" s="560"/>
      <c r="AH1099" s="560"/>
      <c r="AI1099" s="622"/>
      <c r="AJ1099" s="560"/>
      <c r="AK1099" s="560"/>
      <c r="AL1099" s="560"/>
      <c r="AM1099" s="623"/>
      <c r="AN1099" s="267"/>
      <c r="AO1099" s="623"/>
      <c r="AP1099" s="560"/>
      <c r="AQ1099" s="560"/>
      <c r="AR1099" s="560"/>
      <c r="AS1099" s="560"/>
      <c r="AT1099" s="560"/>
      <c r="AU1099" s="560"/>
      <c r="AV1099" s="560"/>
      <c r="AW1099" s="624"/>
      <c r="AX1099" s="560"/>
      <c r="AY1099" s="560"/>
      <c r="AZ1099" s="560"/>
      <c r="BA1099" s="624"/>
      <c r="BB1099" s="560"/>
      <c r="BC1099" s="560"/>
      <c r="BD1099" s="560"/>
      <c r="BE1099" s="624"/>
      <c r="BF1099" s="560"/>
      <c r="BG1099" s="560"/>
      <c r="BH1099" s="560"/>
      <c r="BI1099" s="560"/>
      <c r="BJ1099" s="560"/>
      <c r="BK1099" s="560"/>
      <c r="BL1099" s="560"/>
      <c r="BM1099" s="560"/>
      <c r="BN1099" s="560"/>
      <c r="BO1099" s="686"/>
    </row>
    <row r="1100" spans="32:67" ht="20.25" customHeight="1">
      <c r="AF1100" s="686"/>
      <c r="AG1100" s="560"/>
      <c r="AH1100" s="560"/>
      <c r="AI1100" s="622"/>
      <c r="AJ1100" s="560"/>
      <c r="AK1100" s="560"/>
      <c r="AL1100" s="560"/>
      <c r="AM1100" s="623"/>
      <c r="AN1100" s="267"/>
      <c r="AO1100" s="623"/>
      <c r="AP1100" s="560"/>
      <c r="AQ1100" s="560"/>
      <c r="AR1100" s="560"/>
      <c r="AS1100" s="560"/>
      <c r="AT1100" s="560"/>
      <c r="AU1100" s="560"/>
      <c r="AV1100" s="560"/>
      <c r="AW1100" s="624"/>
      <c r="AX1100" s="560"/>
      <c r="AY1100" s="560"/>
      <c r="AZ1100" s="560"/>
      <c r="BA1100" s="624"/>
      <c r="BB1100" s="560"/>
      <c r="BC1100" s="560"/>
      <c r="BD1100" s="560"/>
      <c r="BE1100" s="624"/>
      <c r="BF1100" s="560"/>
      <c r="BG1100" s="560"/>
      <c r="BH1100" s="560"/>
      <c r="BI1100" s="560"/>
      <c r="BJ1100" s="560"/>
      <c r="BK1100" s="560"/>
      <c r="BL1100" s="560"/>
      <c r="BM1100" s="560"/>
      <c r="BN1100" s="560"/>
      <c r="BO1100" s="686"/>
    </row>
    <row r="1101" spans="32:67" ht="20.25" customHeight="1">
      <c r="AF1101" s="686"/>
      <c r="AG1101" s="560"/>
      <c r="AH1101" s="560"/>
      <c r="AI1101" s="622"/>
      <c r="AJ1101" s="560"/>
      <c r="AK1101" s="560"/>
      <c r="AL1101" s="560"/>
      <c r="AM1101" s="623"/>
      <c r="AN1101" s="267"/>
      <c r="AO1101" s="623"/>
      <c r="AP1101" s="560"/>
      <c r="AQ1101" s="560"/>
      <c r="AR1101" s="560"/>
      <c r="AS1101" s="560"/>
      <c r="AT1101" s="560"/>
      <c r="AU1101" s="560"/>
      <c r="AV1101" s="560"/>
      <c r="AW1101" s="624"/>
      <c r="AX1101" s="560"/>
      <c r="AY1101" s="560"/>
      <c r="AZ1101" s="560"/>
      <c r="BA1101" s="624"/>
      <c r="BB1101" s="560"/>
      <c r="BC1101" s="560"/>
      <c r="BD1101" s="560"/>
      <c r="BE1101" s="624"/>
      <c r="BF1101" s="560"/>
      <c r="BG1101" s="560"/>
      <c r="BH1101" s="560"/>
      <c r="BI1101" s="560"/>
      <c r="BJ1101" s="560"/>
      <c r="BK1101" s="560"/>
      <c r="BL1101" s="560"/>
      <c r="BM1101" s="560"/>
      <c r="BN1101" s="560"/>
      <c r="BO1101" s="686"/>
    </row>
    <row r="1102" spans="32:67" ht="20.25" customHeight="1">
      <c r="AF1102" s="686"/>
      <c r="AG1102" s="560"/>
      <c r="AH1102" s="560"/>
      <c r="AI1102" s="622"/>
      <c r="AJ1102" s="560"/>
      <c r="AK1102" s="560"/>
      <c r="AL1102" s="560"/>
      <c r="AM1102" s="623"/>
      <c r="AN1102" s="267"/>
      <c r="AO1102" s="623"/>
      <c r="AP1102" s="560"/>
      <c r="AQ1102" s="560"/>
      <c r="AR1102" s="560"/>
      <c r="AS1102" s="560"/>
      <c r="AT1102" s="560"/>
      <c r="AU1102" s="560"/>
      <c r="AV1102" s="560"/>
      <c r="AW1102" s="624"/>
      <c r="AX1102" s="560"/>
      <c r="AY1102" s="560"/>
      <c r="AZ1102" s="560"/>
      <c r="BA1102" s="624"/>
      <c r="BB1102" s="560"/>
      <c r="BC1102" s="560"/>
      <c r="BD1102" s="560"/>
      <c r="BE1102" s="624"/>
      <c r="BF1102" s="560"/>
      <c r="BG1102" s="560"/>
      <c r="BH1102" s="560"/>
      <c r="BI1102" s="560"/>
      <c r="BJ1102" s="560"/>
      <c r="BK1102" s="560"/>
      <c r="BL1102" s="560"/>
      <c r="BM1102" s="560"/>
      <c r="BN1102" s="560"/>
      <c r="BO1102" s="686"/>
    </row>
    <row r="1103" spans="32:67" ht="20.25" customHeight="1">
      <c r="AF1103" s="686"/>
      <c r="AG1103" s="560"/>
      <c r="AH1103" s="560"/>
      <c r="AI1103" s="622"/>
      <c r="AJ1103" s="560"/>
      <c r="AK1103" s="560"/>
      <c r="AL1103" s="560"/>
      <c r="AM1103" s="623"/>
      <c r="AN1103" s="267"/>
      <c r="AO1103" s="623"/>
      <c r="AP1103" s="560"/>
      <c r="AQ1103" s="560"/>
      <c r="AR1103" s="560"/>
      <c r="AS1103" s="560"/>
      <c r="AT1103" s="560"/>
      <c r="AU1103" s="560"/>
      <c r="AV1103" s="560"/>
      <c r="AW1103" s="624"/>
      <c r="AX1103" s="560"/>
      <c r="AY1103" s="560"/>
      <c r="AZ1103" s="560"/>
      <c r="BA1103" s="624"/>
      <c r="BB1103" s="560"/>
      <c r="BC1103" s="560"/>
      <c r="BD1103" s="560"/>
      <c r="BE1103" s="624"/>
      <c r="BF1103" s="560"/>
      <c r="BG1103" s="560"/>
      <c r="BH1103" s="560"/>
      <c r="BI1103" s="560"/>
      <c r="BJ1103" s="560"/>
      <c r="BK1103" s="560"/>
      <c r="BL1103" s="560"/>
      <c r="BM1103" s="560"/>
      <c r="BN1103" s="560"/>
      <c r="BO1103" s="686"/>
    </row>
    <row r="1104" spans="32:67" ht="20.25" customHeight="1">
      <c r="AF1104" s="686"/>
      <c r="AG1104" s="560"/>
      <c r="AH1104" s="560"/>
      <c r="AI1104" s="622"/>
      <c r="AJ1104" s="560"/>
      <c r="AK1104" s="560"/>
      <c r="AL1104" s="560"/>
      <c r="AM1104" s="623"/>
      <c r="AN1104" s="267"/>
      <c r="AO1104" s="623"/>
      <c r="AP1104" s="560"/>
      <c r="AQ1104" s="560"/>
      <c r="AR1104" s="560"/>
      <c r="AS1104" s="560"/>
      <c r="AT1104" s="560"/>
      <c r="AU1104" s="560"/>
      <c r="AV1104" s="560"/>
      <c r="AW1104" s="624"/>
      <c r="AX1104" s="560"/>
      <c r="AY1104" s="560"/>
      <c r="AZ1104" s="560"/>
      <c r="BA1104" s="624"/>
      <c r="BB1104" s="560"/>
      <c r="BC1104" s="560"/>
      <c r="BD1104" s="560"/>
      <c r="BE1104" s="624"/>
      <c r="BF1104" s="560"/>
      <c r="BG1104" s="560"/>
      <c r="BH1104" s="560"/>
      <c r="BI1104" s="560"/>
      <c r="BJ1104" s="560"/>
      <c r="BK1104" s="560"/>
      <c r="BL1104" s="560"/>
      <c r="BM1104" s="560"/>
      <c r="BN1104" s="560"/>
      <c r="BO1104" s="686"/>
    </row>
    <row r="1105" spans="32:67" ht="20.25" customHeight="1">
      <c r="AF1105" s="686"/>
      <c r="AG1105" s="560"/>
      <c r="AH1105" s="560"/>
      <c r="AI1105" s="622"/>
      <c r="AJ1105" s="560"/>
      <c r="AK1105" s="560"/>
      <c r="AL1105" s="560"/>
      <c r="AM1105" s="623"/>
      <c r="AN1105" s="267"/>
      <c r="AO1105" s="623"/>
      <c r="AP1105" s="560"/>
      <c r="AQ1105" s="560"/>
      <c r="AR1105" s="560"/>
      <c r="AS1105" s="560"/>
      <c r="AT1105" s="560"/>
      <c r="AU1105" s="560"/>
      <c r="AV1105" s="560"/>
      <c r="AW1105" s="624"/>
      <c r="AX1105" s="560"/>
      <c r="AY1105" s="560"/>
      <c r="AZ1105" s="560"/>
      <c r="BA1105" s="624"/>
      <c r="BB1105" s="560"/>
      <c r="BC1105" s="560"/>
      <c r="BD1105" s="560"/>
      <c r="BE1105" s="624"/>
      <c r="BF1105" s="560"/>
      <c r="BG1105" s="560"/>
      <c r="BH1105" s="560"/>
      <c r="BI1105" s="560"/>
      <c r="BJ1105" s="560"/>
      <c r="BK1105" s="560"/>
      <c r="BL1105" s="560"/>
      <c r="BM1105" s="560"/>
      <c r="BN1105" s="560"/>
      <c r="BO1105" s="686"/>
    </row>
    <row r="1106" spans="32:67" ht="20.25" customHeight="1">
      <c r="AF1106" s="686"/>
      <c r="AG1106" s="560"/>
      <c r="AH1106" s="560"/>
      <c r="AI1106" s="622"/>
      <c r="AJ1106" s="560"/>
      <c r="AK1106" s="560"/>
      <c r="AL1106" s="560"/>
      <c r="AM1106" s="623"/>
      <c r="AN1106" s="267"/>
      <c r="AO1106" s="623"/>
      <c r="AP1106" s="560"/>
      <c r="AQ1106" s="560"/>
      <c r="AR1106" s="560"/>
      <c r="AS1106" s="560"/>
      <c r="AT1106" s="560"/>
      <c r="AU1106" s="560"/>
      <c r="AV1106" s="560"/>
      <c r="AW1106" s="624"/>
      <c r="AX1106" s="560"/>
      <c r="AY1106" s="560"/>
      <c r="AZ1106" s="560"/>
      <c r="BA1106" s="624"/>
      <c r="BB1106" s="560"/>
      <c r="BC1106" s="560"/>
      <c r="BD1106" s="560"/>
      <c r="BE1106" s="624"/>
      <c r="BF1106" s="560"/>
      <c r="BG1106" s="560"/>
      <c r="BH1106" s="560"/>
      <c r="BI1106" s="560"/>
      <c r="BJ1106" s="560"/>
      <c r="BK1106" s="560"/>
      <c r="BL1106" s="560"/>
      <c r="BM1106" s="560"/>
      <c r="BN1106" s="560"/>
      <c r="BO1106" s="686"/>
    </row>
    <row r="1107" spans="32:67" ht="20.25" customHeight="1">
      <c r="AF1107" s="686"/>
      <c r="AG1107" s="560"/>
      <c r="AH1107" s="560"/>
      <c r="AI1107" s="622"/>
      <c r="AJ1107" s="560"/>
      <c r="AK1107" s="560"/>
      <c r="AL1107" s="560"/>
      <c r="AM1107" s="623"/>
      <c r="AN1107" s="267"/>
      <c r="AO1107" s="623"/>
      <c r="AP1107" s="560"/>
      <c r="AQ1107" s="560"/>
      <c r="AR1107" s="560"/>
      <c r="AS1107" s="560"/>
      <c r="AT1107" s="560"/>
      <c r="AU1107" s="560"/>
      <c r="AV1107" s="560"/>
      <c r="AW1107" s="624"/>
      <c r="AX1107" s="560"/>
      <c r="AY1107" s="560"/>
      <c r="AZ1107" s="560"/>
      <c r="BA1107" s="624"/>
      <c r="BB1107" s="560"/>
      <c r="BC1107" s="560"/>
      <c r="BD1107" s="560"/>
      <c r="BE1107" s="624"/>
      <c r="BF1107" s="560"/>
      <c r="BG1107" s="560"/>
      <c r="BH1107" s="560"/>
      <c r="BI1107" s="560"/>
      <c r="BJ1107" s="560"/>
      <c r="BK1107" s="560"/>
      <c r="BL1107" s="560"/>
      <c r="BM1107" s="560"/>
      <c r="BN1107" s="560"/>
      <c r="BO1107" s="686"/>
    </row>
    <row r="1108" spans="32:67" ht="20.25" customHeight="1">
      <c r="AF1108" s="686"/>
      <c r="AG1108" s="560"/>
      <c r="AH1108" s="560"/>
      <c r="AI1108" s="622"/>
      <c r="AJ1108" s="560"/>
      <c r="AK1108" s="560"/>
      <c r="AL1108" s="560"/>
      <c r="AM1108" s="623"/>
      <c r="AN1108" s="267"/>
      <c r="AO1108" s="623"/>
      <c r="AP1108" s="560"/>
      <c r="AQ1108" s="560"/>
      <c r="AR1108" s="560"/>
      <c r="AS1108" s="560"/>
      <c r="AT1108" s="560"/>
      <c r="AU1108" s="560"/>
      <c r="AV1108" s="560"/>
      <c r="AW1108" s="624"/>
      <c r="AX1108" s="560"/>
      <c r="AY1108" s="560"/>
      <c r="AZ1108" s="560"/>
      <c r="BA1108" s="624"/>
      <c r="BB1108" s="560"/>
      <c r="BC1108" s="560"/>
      <c r="BD1108" s="560"/>
      <c r="BE1108" s="624"/>
      <c r="BF1108" s="560"/>
      <c r="BG1108" s="560"/>
      <c r="BH1108" s="560"/>
      <c r="BI1108" s="560"/>
      <c r="BJ1108" s="560"/>
      <c r="BK1108" s="560"/>
      <c r="BL1108" s="560"/>
      <c r="BM1108" s="560"/>
      <c r="BN1108" s="560"/>
      <c r="BO1108" s="686"/>
    </row>
    <row r="1109" spans="32:67" ht="20.25" customHeight="1">
      <c r="AF1109" s="686"/>
      <c r="AG1109" s="560"/>
      <c r="AH1109" s="560"/>
      <c r="AI1109" s="622"/>
      <c r="AJ1109" s="560"/>
      <c r="AK1109" s="560"/>
      <c r="AL1109" s="560"/>
      <c r="AM1109" s="623"/>
      <c r="AN1109" s="267"/>
      <c r="AO1109" s="623"/>
      <c r="AP1109" s="560"/>
      <c r="AQ1109" s="560"/>
      <c r="AR1109" s="560"/>
      <c r="AS1109" s="560"/>
      <c r="AT1109" s="560"/>
      <c r="AU1109" s="560"/>
      <c r="AV1109" s="560"/>
      <c r="AW1109" s="624"/>
      <c r="AX1109" s="560"/>
      <c r="AY1109" s="560"/>
      <c r="AZ1109" s="560"/>
      <c r="BA1109" s="624"/>
      <c r="BB1109" s="560"/>
      <c r="BC1109" s="560"/>
      <c r="BD1109" s="560"/>
      <c r="BE1109" s="624"/>
      <c r="BF1109" s="560"/>
      <c r="BG1109" s="560"/>
      <c r="BH1109" s="560"/>
      <c r="BI1109" s="560"/>
      <c r="BJ1109" s="560"/>
      <c r="BK1109" s="560"/>
      <c r="BL1109" s="560"/>
      <c r="BM1109" s="560"/>
      <c r="BN1109" s="560"/>
      <c r="BO1109" s="686"/>
    </row>
    <row r="1110" spans="32:67" ht="20.25" customHeight="1">
      <c r="AF1110" s="686"/>
      <c r="AG1110" s="560"/>
      <c r="AH1110" s="560"/>
      <c r="AI1110" s="622"/>
      <c r="AJ1110" s="560"/>
      <c r="AK1110" s="560"/>
      <c r="AL1110" s="560"/>
      <c r="AM1110" s="623"/>
      <c r="AN1110" s="267"/>
      <c r="AO1110" s="623"/>
      <c r="AP1110" s="560"/>
      <c r="AQ1110" s="560"/>
      <c r="AR1110" s="560"/>
      <c r="AS1110" s="560"/>
      <c r="AT1110" s="560"/>
      <c r="AU1110" s="560"/>
      <c r="AV1110" s="560"/>
      <c r="AW1110" s="624"/>
      <c r="AX1110" s="560"/>
      <c r="AY1110" s="560"/>
      <c r="AZ1110" s="560"/>
      <c r="BA1110" s="624"/>
      <c r="BB1110" s="560"/>
      <c r="BC1110" s="560"/>
      <c r="BD1110" s="560"/>
      <c r="BE1110" s="624"/>
      <c r="BF1110" s="560"/>
      <c r="BG1110" s="560"/>
      <c r="BH1110" s="560"/>
      <c r="BI1110" s="560"/>
      <c r="BJ1110" s="560"/>
      <c r="BK1110" s="560"/>
      <c r="BL1110" s="560"/>
      <c r="BM1110" s="560"/>
      <c r="BN1110" s="560"/>
      <c r="BO1110" s="686"/>
    </row>
    <row r="1111" spans="32:67" ht="20.25" customHeight="1">
      <c r="AF1111" s="686"/>
      <c r="AG1111" s="560"/>
      <c r="AH1111" s="560"/>
      <c r="AI1111" s="622"/>
      <c r="AJ1111" s="560"/>
      <c r="AK1111" s="560"/>
      <c r="AL1111" s="560"/>
      <c r="AM1111" s="623"/>
      <c r="AN1111" s="267"/>
      <c r="AO1111" s="623"/>
      <c r="AP1111" s="560"/>
      <c r="AQ1111" s="560"/>
      <c r="AR1111" s="560"/>
      <c r="AS1111" s="560"/>
      <c r="AT1111" s="560"/>
      <c r="AU1111" s="560"/>
      <c r="AV1111" s="560"/>
      <c r="AW1111" s="624"/>
      <c r="AX1111" s="560"/>
      <c r="AY1111" s="560"/>
      <c r="AZ1111" s="560"/>
      <c r="BA1111" s="624"/>
      <c r="BB1111" s="560"/>
      <c r="BC1111" s="560"/>
      <c r="BD1111" s="560"/>
      <c r="BE1111" s="624"/>
      <c r="BF1111" s="560"/>
      <c r="BG1111" s="560"/>
      <c r="BH1111" s="560"/>
      <c r="BI1111" s="560"/>
      <c r="BJ1111" s="560"/>
      <c r="BK1111" s="560"/>
      <c r="BL1111" s="560"/>
      <c r="BM1111" s="560"/>
      <c r="BN1111" s="560"/>
      <c r="BO1111" s="686"/>
    </row>
    <row r="1112" spans="32:67" ht="20.25" customHeight="1">
      <c r="AF1112" s="686"/>
      <c r="AG1112" s="560"/>
      <c r="AH1112" s="560"/>
      <c r="AI1112" s="622"/>
      <c r="AJ1112" s="560"/>
      <c r="AK1112" s="560"/>
      <c r="AL1112" s="560"/>
      <c r="AM1112" s="623"/>
      <c r="AN1112" s="267"/>
      <c r="AO1112" s="623"/>
      <c r="AP1112" s="560"/>
      <c r="AQ1112" s="560"/>
      <c r="AR1112" s="560"/>
      <c r="AS1112" s="560"/>
      <c r="AT1112" s="560"/>
      <c r="AU1112" s="560"/>
      <c r="AV1112" s="560"/>
      <c r="AW1112" s="624"/>
      <c r="AX1112" s="560"/>
      <c r="AY1112" s="560"/>
      <c r="AZ1112" s="560"/>
      <c r="BA1112" s="624"/>
      <c r="BB1112" s="560"/>
      <c r="BC1112" s="560"/>
      <c r="BD1112" s="560"/>
      <c r="BE1112" s="624"/>
      <c r="BF1112" s="560"/>
      <c r="BG1112" s="560"/>
      <c r="BH1112" s="560"/>
      <c r="BI1112" s="560"/>
      <c r="BJ1112" s="560"/>
      <c r="BK1112" s="560"/>
      <c r="BL1112" s="560"/>
      <c r="BM1112" s="560"/>
      <c r="BN1112" s="560"/>
      <c r="BO1112" s="686"/>
    </row>
    <row r="1113" spans="32:67" ht="20.25" customHeight="1">
      <c r="AF1113" s="686"/>
      <c r="AG1113" s="560"/>
      <c r="AH1113" s="560"/>
      <c r="AI1113" s="622"/>
      <c r="AJ1113" s="560"/>
      <c r="AK1113" s="560"/>
      <c r="AL1113" s="560"/>
      <c r="AM1113" s="623"/>
      <c r="AN1113" s="267"/>
      <c r="AO1113" s="623"/>
      <c r="AP1113" s="560"/>
      <c r="AQ1113" s="560"/>
      <c r="AR1113" s="560"/>
      <c r="AS1113" s="560"/>
      <c r="AT1113" s="560"/>
      <c r="AU1113" s="560"/>
      <c r="AV1113" s="560"/>
      <c r="AW1113" s="624"/>
      <c r="AX1113" s="560"/>
      <c r="AY1113" s="560"/>
      <c r="AZ1113" s="560"/>
      <c r="BA1113" s="624"/>
      <c r="BB1113" s="560"/>
      <c r="BC1113" s="560"/>
      <c r="BD1113" s="560"/>
      <c r="BE1113" s="624"/>
      <c r="BF1113" s="560"/>
      <c r="BG1113" s="560"/>
      <c r="BH1113" s="560"/>
      <c r="BI1113" s="560"/>
      <c r="BJ1113" s="560"/>
      <c r="BK1113" s="560"/>
      <c r="BL1113" s="560"/>
      <c r="BM1113" s="560"/>
      <c r="BN1113" s="560"/>
      <c r="BO1113" s="686"/>
    </row>
    <row r="1114" spans="32:67" ht="20.25" customHeight="1">
      <c r="AF1114" s="686"/>
      <c r="AG1114" s="560"/>
      <c r="AH1114" s="560"/>
      <c r="AI1114" s="622"/>
      <c r="AJ1114" s="560"/>
      <c r="AK1114" s="560"/>
      <c r="AL1114" s="560"/>
      <c r="AM1114" s="623"/>
      <c r="AN1114" s="267"/>
      <c r="AO1114" s="623"/>
      <c r="AP1114" s="560"/>
      <c r="AQ1114" s="560"/>
      <c r="AR1114" s="560"/>
      <c r="AS1114" s="560"/>
      <c r="AT1114" s="560"/>
      <c r="AU1114" s="560"/>
      <c r="AV1114" s="560"/>
      <c r="AW1114" s="624"/>
      <c r="AX1114" s="560"/>
      <c r="AY1114" s="560"/>
      <c r="AZ1114" s="560"/>
      <c r="BA1114" s="624"/>
      <c r="BB1114" s="560"/>
      <c r="BC1114" s="560"/>
      <c r="BD1114" s="560"/>
      <c r="BE1114" s="624"/>
      <c r="BF1114" s="560"/>
      <c r="BG1114" s="560"/>
      <c r="BH1114" s="560"/>
      <c r="BI1114" s="560"/>
      <c r="BJ1114" s="560"/>
      <c r="BK1114" s="560"/>
      <c r="BL1114" s="560"/>
      <c r="BM1114" s="560"/>
      <c r="BN1114" s="560"/>
      <c r="BO1114" s="686"/>
    </row>
    <row r="1115" spans="32:67" ht="20.25" customHeight="1">
      <c r="AF1115" s="686"/>
      <c r="AG1115" s="560"/>
      <c r="AH1115" s="560"/>
      <c r="AI1115" s="622"/>
      <c r="AJ1115" s="560"/>
      <c r="AK1115" s="560"/>
      <c r="AL1115" s="560"/>
      <c r="AM1115" s="623"/>
      <c r="AN1115" s="267"/>
      <c r="AO1115" s="623"/>
      <c r="AP1115" s="560"/>
      <c r="AQ1115" s="560"/>
      <c r="AR1115" s="560"/>
      <c r="AS1115" s="560"/>
      <c r="AT1115" s="560"/>
      <c r="AU1115" s="560"/>
      <c r="AV1115" s="560"/>
      <c r="AW1115" s="624"/>
      <c r="AX1115" s="560"/>
      <c r="AY1115" s="560"/>
      <c r="AZ1115" s="560"/>
      <c r="BA1115" s="624"/>
      <c r="BB1115" s="560"/>
      <c r="BC1115" s="560"/>
      <c r="BD1115" s="560"/>
      <c r="BE1115" s="624"/>
      <c r="BF1115" s="560"/>
      <c r="BG1115" s="560"/>
      <c r="BH1115" s="560"/>
      <c r="BI1115" s="560"/>
      <c r="BJ1115" s="560"/>
      <c r="BK1115" s="560"/>
      <c r="BL1115" s="560"/>
      <c r="BM1115" s="560"/>
      <c r="BN1115" s="560"/>
      <c r="BO1115" s="686"/>
    </row>
    <row r="1116" spans="32:67" ht="20.25" customHeight="1">
      <c r="AF1116" s="686"/>
      <c r="AG1116" s="560"/>
      <c r="AH1116" s="560"/>
      <c r="AI1116" s="622"/>
      <c r="AJ1116" s="560"/>
      <c r="AK1116" s="560"/>
      <c r="AL1116" s="560"/>
      <c r="AM1116" s="623"/>
      <c r="AN1116" s="267"/>
      <c r="AO1116" s="623"/>
      <c r="AP1116" s="560"/>
      <c r="AQ1116" s="560"/>
      <c r="AR1116" s="560"/>
      <c r="AS1116" s="560"/>
      <c r="AT1116" s="560"/>
      <c r="AU1116" s="560"/>
      <c r="AV1116" s="560"/>
      <c r="AW1116" s="624"/>
      <c r="AX1116" s="560"/>
      <c r="AY1116" s="560"/>
      <c r="AZ1116" s="560"/>
      <c r="BA1116" s="624"/>
      <c r="BB1116" s="560"/>
      <c r="BC1116" s="560"/>
      <c r="BD1116" s="560"/>
      <c r="BE1116" s="624"/>
      <c r="BF1116" s="560"/>
      <c r="BG1116" s="560"/>
      <c r="BH1116" s="560"/>
      <c r="BI1116" s="560"/>
      <c r="BJ1116" s="560"/>
      <c r="BK1116" s="560"/>
      <c r="BL1116" s="560"/>
      <c r="BM1116" s="560"/>
      <c r="BN1116" s="560"/>
      <c r="BO1116" s="686"/>
    </row>
    <row r="1117" spans="32:67" ht="20.25" customHeight="1">
      <c r="AF1117" s="686"/>
      <c r="AG1117" s="560"/>
      <c r="AH1117" s="560"/>
      <c r="AI1117" s="622"/>
      <c r="AJ1117" s="560"/>
      <c r="AK1117" s="560"/>
      <c r="AL1117" s="560"/>
      <c r="AM1117" s="623"/>
      <c r="AN1117" s="267"/>
      <c r="AO1117" s="623"/>
      <c r="AP1117" s="560"/>
      <c r="AQ1117" s="560"/>
      <c r="AR1117" s="560"/>
      <c r="AS1117" s="560"/>
      <c r="AT1117" s="560"/>
      <c r="AU1117" s="560"/>
      <c r="AV1117" s="560"/>
      <c r="AW1117" s="624"/>
      <c r="AX1117" s="560"/>
      <c r="AY1117" s="560"/>
      <c r="AZ1117" s="560"/>
      <c r="BA1117" s="624"/>
      <c r="BB1117" s="560"/>
      <c r="BC1117" s="560"/>
      <c r="BD1117" s="560"/>
      <c r="BE1117" s="624"/>
      <c r="BF1117" s="560"/>
      <c r="BG1117" s="560"/>
      <c r="BH1117" s="560"/>
      <c r="BI1117" s="560"/>
      <c r="BJ1117" s="560"/>
      <c r="BK1117" s="560"/>
      <c r="BL1117" s="560"/>
      <c r="BM1117" s="560"/>
      <c r="BN1117" s="560"/>
      <c r="BO1117" s="686"/>
    </row>
    <row r="1118" spans="32:67" ht="20.25" customHeight="1">
      <c r="AF1118" s="686"/>
      <c r="AG1118" s="560"/>
      <c r="AH1118" s="560"/>
      <c r="AI1118" s="622"/>
      <c r="AJ1118" s="560"/>
      <c r="AK1118" s="560"/>
      <c r="AL1118" s="560"/>
      <c r="AM1118" s="623"/>
      <c r="AN1118" s="267"/>
      <c r="AO1118" s="623"/>
      <c r="AP1118" s="560"/>
      <c r="AQ1118" s="560"/>
      <c r="AR1118" s="560"/>
      <c r="AS1118" s="560"/>
      <c r="AT1118" s="560"/>
      <c r="AU1118" s="560"/>
      <c r="AV1118" s="560"/>
      <c r="AW1118" s="624"/>
      <c r="AX1118" s="560"/>
      <c r="AY1118" s="560"/>
      <c r="AZ1118" s="560"/>
      <c r="BA1118" s="624"/>
      <c r="BB1118" s="560"/>
      <c r="BC1118" s="560"/>
      <c r="BD1118" s="560"/>
      <c r="BE1118" s="624"/>
      <c r="BF1118" s="560"/>
      <c r="BG1118" s="560"/>
      <c r="BH1118" s="560"/>
      <c r="BI1118" s="560"/>
      <c r="BJ1118" s="560"/>
      <c r="BK1118" s="560"/>
      <c r="BL1118" s="560"/>
      <c r="BM1118" s="560"/>
      <c r="BN1118" s="560"/>
      <c r="BO1118" s="686"/>
    </row>
    <row r="1119" spans="32:67" ht="20.25" customHeight="1">
      <c r="AF1119" s="686"/>
      <c r="AG1119" s="560"/>
      <c r="AH1119" s="560"/>
      <c r="AI1119" s="622"/>
      <c r="AJ1119" s="560"/>
      <c r="AK1119" s="560"/>
      <c r="AL1119" s="560"/>
      <c r="AM1119" s="623"/>
      <c r="AN1119" s="267"/>
      <c r="AO1119" s="623"/>
      <c r="AP1119" s="560"/>
      <c r="AQ1119" s="560"/>
      <c r="AR1119" s="560"/>
      <c r="AS1119" s="560"/>
      <c r="AT1119" s="560"/>
      <c r="AU1119" s="560"/>
      <c r="AV1119" s="560"/>
      <c r="AW1119" s="624"/>
      <c r="AX1119" s="560"/>
      <c r="AY1119" s="560"/>
      <c r="AZ1119" s="560"/>
      <c r="BA1119" s="624"/>
      <c r="BB1119" s="560"/>
      <c r="BC1119" s="560"/>
      <c r="BD1119" s="560"/>
      <c r="BE1119" s="624"/>
      <c r="BF1119" s="560"/>
      <c r="BG1119" s="560"/>
      <c r="BH1119" s="560"/>
      <c r="BI1119" s="560"/>
      <c r="BJ1119" s="560"/>
      <c r="BK1119" s="560"/>
      <c r="BL1119" s="560"/>
      <c r="BM1119" s="560"/>
      <c r="BN1119" s="560"/>
      <c r="BO1119" s="686"/>
    </row>
    <row r="1120" spans="32:67" ht="20.25" customHeight="1">
      <c r="AF1120" s="686"/>
      <c r="AG1120" s="560"/>
      <c r="AH1120" s="560"/>
      <c r="AI1120" s="622"/>
      <c r="AJ1120" s="560"/>
      <c r="AK1120" s="560"/>
      <c r="AL1120" s="560"/>
      <c r="AM1120" s="623"/>
      <c r="AN1120" s="267"/>
      <c r="AO1120" s="623"/>
      <c r="AP1120" s="560"/>
      <c r="AQ1120" s="560"/>
      <c r="AR1120" s="560"/>
      <c r="AS1120" s="560"/>
      <c r="AT1120" s="560"/>
      <c r="AU1120" s="560"/>
      <c r="AV1120" s="560"/>
      <c r="AW1120" s="624"/>
      <c r="AX1120" s="560"/>
      <c r="AY1120" s="560"/>
      <c r="AZ1120" s="560"/>
      <c r="BA1120" s="624"/>
      <c r="BB1120" s="560"/>
      <c r="BC1120" s="560"/>
      <c r="BD1120" s="560"/>
      <c r="BE1120" s="624"/>
      <c r="BF1120" s="560"/>
      <c r="BG1120" s="560"/>
      <c r="BH1120" s="560"/>
      <c r="BI1120" s="560"/>
      <c r="BJ1120" s="560"/>
      <c r="BK1120" s="560"/>
      <c r="BL1120" s="560"/>
      <c r="BM1120" s="560"/>
      <c r="BN1120" s="560"/>
      <c r="BO1120" s="686"/>
    </row>
    <row r="1121" spans="32:67" ht="20.25" customHeight="1">
      <c r="AF1121" s="686"/>
      <c r="AG1121" s="560"/>
      <c r="AH1121" s="560"/>
      <c r="AI1121" s="622"/>
      <c r="AJ1121" s="560"/>
      <c r="AK1121" s="560"/>
      <c r="AL1121" s="560"/>
      <c r="AM1121" s="623"/>
      <c r="AN1121" s="267"/>
      <c r="AO1121" s="623"/>
      <c r="AP1121" s="560"/>
      <c r="AQ1121" s="560"/>
      <c r="AR1121" s="560"/>
      <c r="AS1121" s="560"/>
      <c r="AT1121" s="560"/>
      <c r="AU1121" s="560"/>
      <c r="AV1121" s="560"/>
      <c r="AW1121" s="624"/>
      <c r="AX1121" s="560"/>
      <c r="AY1121" s="560"/>
      <c r="AZ1121" s="560"/>
      <c r="BA1121" s="624"/>
      <c r="BB1121" s="560"/>
      <c r="BC1121" s="560"/>
      <c r="BD1121" s="560"/>
      <c r="BE1121" s="624"/>
      <c r="BF1121" s="560"/>
      <c r="BG1121" s="560"/>
      <c r="BH1121" s="560"/>
      <c r="BI1121" s="560"/>
      <c r="BJ1121" s="560"/>
      <c r="BK1121" s="560"/>
      <c r="BL1121" s="560"/>
      <c r="BM1121" s="560"/>
      <c r="BN1121" s="560"/>
      <c r="BO1121" s="686"/>
    </row>
    <row r="1122" spans="32:67" ht="20.25" customHeight="1">
      <c r="AF1122" s="686"/>
      <c r="AG1122" s="560"/>
      <c r="AH1122" s="560"/>
      <c r="AI1122" s="622"/>
      <c r="AJ1122" s="560"/>
      <c r="AK1122" s="560"/>
      <c r="AL1122" s="560"/>
      <c r="AM1122" s="623"/>
      <c r="AN1122" s="267"/>
      <c r="AO1122" s="623"/>
      <c r="AP1122" s="560"/>
      <c r="AQ1122" s="560"/>
      <c r="AR1122" s="560"/>
      <c r="AS1122" s="560"/>
      <c r="AT1122" s="560"/>
      <c r="AU1122" s="560"/>
      <c r="AV1122" s="560"/>
      <c r="AW1122" s="624"/>
      <c r="AX1122" s="560"/>
      <c r="AY1122" s="560"/>
      <c r="AZ1122" s="560"/>
      <c r="BA1122" s="624"/>
      <c r="BB1122" s="560"/>
      <c r="BC1122" s="560"/>
      <c r="BD1122" s="560"/>
      <c r="BE1122" s="624"/>
      <c r="BF1122" s="560"/>
      <c r="BG1122" s="560"/>
      <c r="BH1122" s="560"/>
      <c r="BI1122" s="560"/>
      <c r="BJ1122" s="560"/>
      <c r="BK1122" s="560"/>
      <c r="BL1122" s="560"/>
      <c r="BM1122" s="560"/>
      <c r="BN1122" s="560"/>
      <c r="BO1122" s="686"/>
    </row>
    <row r="1123" spans="32:67" ht="20.25" customHeight="1">
      <c r="AF1123" s="686"/>
      <c r="AG1123" s="560"/>
      <c r="AH1123" s="560"/>
      <c r="AI1123" s="622"/>
      <c r="AJ1123" s="560"/>
      <c r="AK1123" s="560"/>
      <c r="AL1123" s="560"/>
      <c r="AM1123" s="623"/>
      <c r="AN1123" s="267"/>
      <c r="AO1123" s="623"/>
      <c r="AP1123" s="560"/>
      <c r="AQ1123" s="560"/>
      <c r="AR1123" s="560"/>
      <c r="AS1123" s="560"/>
      <c r="AT1123" s="560"/>
      <c r="AU1123" s="560"/>
      <c r="AV1123" s="560"/>
      <c r="AW1123" s="624"/>
      <c r="AX1123" s="560"/>
      <c r="AY1123" s="560"/>
      <c r="AZ1123" s="560"/>
      <c r="BA1123" s="624"/>
      <c r="BB1123" s="560"/>
      <c r="BC1123" s="560"/>
      <c r="BD1123" s="560"/>
      <c r="BE1123" s="624"/>
      <c r="BF1123" s="560"/>
      <c r="BG1123" s="560"/>
      <c r="BH1123" s="560"/>
      <c r="BI1123" s="560"/>
      <c r="BJ1123" s="560"/>
      <c r="BK1123" s="560"/>
      <c r="BL1123" s="560"/>
      <c r="BM1123" s="560"/>
      <c r="BN1123" s="560"/>
      <c r="BO1123" s="686"/>
    </row>
    <row r="1124" spans="32:67" ht="20.25" customHeight="1">
      <c r="AF1124" s="686"/>
      <c r="AG1124" s="560"/>
      <c r="AH1124" s="560"/>
      <c r="AI1124" s="622"/>
      <c r="AJ1124" s="560"/>
      <c r="AK1124" s="560"/>
      <c r="AL1124" s="560"/>
      <c r="AM1124" s="623"/>
      <c r="AN1124" s="267"/>
      <c r="AO1124" s="623"/>
      <c r="AP1124" s="560"/>
      <c r="AQ1124" s="560"/>
      <c r="AR1124" s="560"/>
      <c r="AS1124" s="560"/>
      <c r="AT1124" s="560"/>
      <c r="AU1124" s="560"/>
      <c r="AV1124" s="560"/>
      <c r="AW1124" s="624"/>
      <c r="AX1124" s="560"/>
      <c r="AY1124" s="560"/>
      <c r="AZ1124" s="560"/>
      <c r="BA1124" s="624"/>
      <c r="BB1124" s="560"/>
      <c r="BC1124" s="560"/>
      <c r="BD1124" s="560"/>
      <c r="BE1124" s="624"/>
      <c r="BF1124" s="560"/>
      <c r="BG1124" s="560"/>
      <c r="BH1124" s="560"/>
      <c r="BI1124" s="560"/>
      <c r="BJ1124" s="560"/>
      <c r="BK1124" s="560"/>
      <c r="BL1124" s="560"/>
      <c r="BM1124" s="560"/>
      <c r="BN1124" s="560"/>
      <c r="BO1124" s="686"/>
    </row>
    <row r="1125" spans="32:67" ht="20.25" customHeight="1">
      <c r="AF1125" s="686"/>
      <c r="AG1125" s="560"/>
      <c r="AH1125" s="560"/>
      <c r="AI1125" s="622"/>
      <c r="AJ1125" s="560"/>
      <c r="AK1125" s="560"/>
      <c r="AL1125" s="560"/>
      <c r="AM1125" s="623"/>
      <c r="AN1125" s="267"/>
      <c r="AO1125" s="623"/>
      <c r="AP1125" s="560"/>
      <c r="AQ1125" s="560"/>
      <c r="AR1125" s="560"/>
      <c r="AS1125" s="560"/>
      <c r="AT1125" s="560"/>
      <c r="AU1125" s="560"/>
      <c r="AV1125" s="560"/>
      <c r="AW1125" s="624"/>
      <c r="AX1125" s="560"/>
      <c r="AY1125" s="560"/>
      <c r="AZ1125" s="560"/>
      <c r="BA1125" s="624"/>
      <c r="BB1125" s="560"/>
      <c r="BC1125" s="560"/>
      <c r="BD1125" s="560"/>
      <c r="BE1125" s="624"/>
      <c r="BF1125" s="560"/>
      <c r="BG1125" s="560"/>
      <c r="BH1125" s="560"/>
      <c r="BI1125" s="560"/>
      <c r="BJ1125" s="560"/>
      <c r="BK1125" s="560"/>
      <c r="BL1125" s="560"/>
      <c r="BM1125" s="560"/>
      <c r="BN1125" s="560"/>
      <c r="BO1125" s="686"/>
    </row>
    <row r="1126" spans="32:67" ht="20.25" customHeight="1">
      <c r="AF1126" s="686"/>
      <c r="AG1126" s="560"/>
      <c r="AH1126" s="560"/>
      <c r="AI1126" s="622"/>
      <c r="AJ1126" s="560"/>
      <c r="AK1126" s="560"/>
      <c r="AL1126" s="560"/>
      <c r="AM1126" s="623"/>
      <c r="AN1126" s="267"/>
      <c r="AO1126" s="623"/>
      <c r="AP1126" s="560"/>
      <c r="AQ1126" s="560"/>
      <c r="AR1126" s="560"/>
      <c r="AS1126" s="560"/>
      <c r="AT1126" s="560"/>
      <c r="AU1126" s="560"/>
      <c r="AV1126" s="560"/>
      <c r="AW1126" s="624"/>
      <c r="AX1126" s="560"/>
      <c r="AY1126" s="560"/>
      <c r="AZ1126" s="560"/>
      <c r="BA1126" s="624"/>
      <c r="BB1126" s="560"/>
      <c r="BC1126" s="560"/>
      <c r="BD1126" s="560"/>
      <c r="BE1126" s="624"/>
      <c r="BF1126" s="560"/>
      <c r="BG1126" s="560"/>
      <c r="BH1126" s="560"/>
      <c r="BI1126" s="560"/>
      <c r="BJ1126" s="560"/>
      <c r="BK1126" s="560"/>
      <c r="BL1126" s="560"/>
      <c r="BM1126" s="560"/>
      <c r="BN1126" s="560"/>
      <c r="BO1126" s="686"/>
    </row>
    <row r="1127" spans="32:67" ht="20.25" customHeight="1">
      <c r="AF1127" s="686"/>
      <c r="AG1127" s="560"/>
      <c r="AH1127" s="560"/>
      <c r="AI1127" s="622"/>
      <c r="AJ1127" s="560"/>
      <c r="AK1127" s="560"/>
      <c r="AL1127" s="560"/>
      <c r="AM1127" s="623"/>
      <c r="AN1127" s="267"/>
      <c r="AO1127" s="623"/>
      <c r="AP1127" s="560"/>
      <c r="AQ1127" s="560"/>
      <c r="AR1127" s="560"/>
      <c r="AS1127" s="560"/>
      <c r="AT1127" s="560"/>
      <c r="AU1127" s="560"/>
      <c r="AV1127" s="560"/>
      <c r="AW1127" s="624"/>
      <c r="AX1127" s="560"/>
      <c r="AY1127" s="560"/>
      <c r="AZ1127" s="560"/>
      <c r="BA1127" s="624"/>
      <c r="BB1127" s="560"/>
      <c r="BC1127" s="560"/>
      <c r="BD1127" s="560"/>
      <c r="BE1127" s="624"/>
      <c r="BF1127" s="560"/>
      <c r="BG1127" s="560"/>
      <c r="BH1127" s="560"/>
      <c r="BI1127" s="560"/>
      <c r="BJ1127" s="560"/>
      <c r="BK1127" s="560"/>
      <c r="BL1127" s="560"/>
      <c r="BM1127" s="560"/>
      <c r="BN1127" s="560"/>
      <c r="BO1127" s="686"/>
    </row>
    <row r="1128" spans="32:67" ht="20.25" customHeight="1">
      <c r="AF1128" s="686"/>
      <c r="AG1128" s="560"/>
      <c r="AH1128" s="560"/>
      <c r="AI1128" s="622"/>
      <c r="AJ1128" s="560"/>
      <c r="AK1128" s="560"/>
      <c r="AL1128" s="560"/>
      <c r="AM1128" s="623"/>
      <c r="AN1128" s="267"/>
      <c r="AO1128" s="623"/>
      <c r="AP1128" s="560"/>
      <c r="AQ1128" s="560"/>
      <c r="AR1128" s="560"/>
      <c r="AS1128" s="560"/>
      <c r="AT1128" s="560"/>
      <c r="AU1128" s="560"/>
      <c r="AV1128" s="560"/>
      <c r="AW1128" s="624"/>
      <c r="AX1128" s="560"/>
      <c r="AY1128" s="560"/>
      <c r="AZ1128" s="560"/>
      <c r="BA1128" s="624"/>
      <c r="BB1128" s="560"/>
      <c r="BC1128" s="560"/>
      <c r="BD1128" s="560"/>
      <c r="BE1128" s="624"/>
      <c r="BF1128" s="560"/>
      <c r="BG1128" s="560"/>
      <c r="BH1128" s="560"/>
      <c r="BI1128" s="560"/>
      <c r="BJ1128" s="560"/>
      <c r="BK1128" s="560"/>
      <c r="BL1128" s="560"/>
      <c r="BM1128" s="560"/>
      <c r="BN1128" s="560"/>
      <c r="BO1128" s="686"/>
    </row>
    <row r="1129" spans="32:67" ht="20.25" customHeight="1">
      <c r="AF1129" s="686"/>
      <c r="AG1129" s="560"/>
      <c r="AH1129" s="560"/>
      <c r="AI1129" s="622"/>
      <c r="AJ1129" s="560"/>
      <c r="AK1129" s="560"/>
      <c r="AL1129" s="560"/>
      <c r="AM1129" s="623"/>
      <c r="AN1129" s="267"/>
      <c r="AO1129" s="623"/>
      <c r="AP1129" s="560"/>
      <c r="AQ1129" s="560"/>
      <c r="AR1129" s="560"/>
      <c r="AS1129" s="560"/>
      <c r="AT1129" s="560"/>
      <c r="AU1129" s="560"/>
      <c r="AV1129" s="560"/>
      <c r="AW1129" s="624"/>
      <c r="AX1129" s="560"/>
      <c r="AY1129" s="560"/>
      <c r="AZ1129" s="560"/>
      <c r="BA1129" s="624"/>
      <c r="BB1129" s="560"/>
      <c r="BC1129" s="560"/>
      <c r="BD1129" s="560"/>
      <c r="BE1129" s="624"/>
      <c r="BF1129" s="560"/>
      <c r="BG1129" s="560"/>
      <c r="BH1129" s="560"/>
      <c r="BI1129" s="560"/>
      <c r="BJ1129" s="560"/>
      <c r="BK1129" s="560"/>
      <c r="BL1129" s="560"/>
      <c r="BM1129" s="560"/>
      <c r="BN1129" s="560"/>
      <c r="BO1129" s="686"/>
    </row>
    <row r="1130" spans="32:67" ht="20.25" customHeight="1">
      <c r="AF1130" s="686"/>
      <c r="AG1130" s="560"/>
      <c r="AH1130" s="560"/>
      <c r="AI1130" s="622"/>
      <c r="AJ1130" s="560"/>
      <c r="AK1130" s="560"/>
      <c r="AL1130" s="560"/>
      <c r="AM1130" s="623"/>
      <c r="AN1130" s="267"/>
      <c r="AO1130" s="623"/>
      <c r="AP1130" s="560"/>
      <c r="AQ1130" s="560"/>
      <c r="AR1130" s="560"/>
      <c r="AS1130" s="560"/>
      <c r="AT1130" s="560"/>
      <c r="AU1130" s="560"/>
      <c r="AV1130" s="560"/>
      <c r="AW1130" s="624"/>
      <c r="AX1130" s="560"/>
      <c r="AY1130" s="560"/>
      <c r="AZ1130" s="560"/>
      <c r="BA1130" s="624"/>
      <c r="BB1130" s="560"/>
      <c r="BC1130" s="560"/>
      <c r="BD1130" s="560"/>
      <c r="BE1130" s="624"/>
      <c r="BF1130" s="560"/>
      <c r="BG1130" s="560"/>
      <c r="BH1130" s="560"/>
      <c r="BI1130" s="560"/>
      <c r="BJ1130" s="560"/>
      <c r="BK1130" s="560"/>
      <c r="BL1130" s="560"/>
      <c r="BM1130" s="560"/>
      <c r="BN1130" s="560"/>
      <c r="BO1130" s="686"/>
    </row>
    <row r="1131" spans="32:67" ht="20.25" customHeight="1">
      <c r="AF1131" s="686"/>
      <c r="AG1131" s="560"/>
      <c r="AH1131" s="560"/>
      <c r="AI1131" s="622"/>
      <c r="AJ1131" s="560"/>
      <c r="AK1131" s="560"/>
      <c r="AL1131" s="560"/>
      <c r="AM1131" s="623"/>
      <c r="AN1131" s="267"/>
      <c r="AO1131" s="623"/>
      <c r="AP1131" s="560"/>
      <c r="AQ1131" s="560"/>
      <c r="AR1131" s="560"/>
      <c r="AS1131" s="560"/>
      <c r="AT1131" s="560"/>
      <c r="AU1131" s="560"/>
      <c r="AV1131" s="560"/>
      <c r="AW1131" s="624"/>
      <c r="AX1131" s="560"/>
      <c r="AY1131" s="560"/>
      <c r="AZ1131" s="560"/>
      <c r="BA1131" s="624"/>
      <c r="BB1131" s="560"/>
      <c r="BC1131" s="560"/>
      <c r="BD1131" s="560"/>
      <c r="BE1131" s="624"/>
      <c r="BF1131" s="560"/>
      <c r="BG1131" s="560"/>
      <c r="BH1131" s="560"/>
      <c r="BI1131" s="560"/>
      <c r="BJ1131" s="560"/>
      <c r="BK1131" s="560"/>
      <c r="BL1131" s="560"/>
      <c r="BM1131" s="560"/>
      <c r="BN1131" s="560"/>
      <c r="BO1131" s="686"/>
    </row>
    <row r="1132" spans="32:67" ht="20.25" customHeight="1">
      <c r="AF1132" s="686"/>
      <c r="AG1132" s="560"/>
      <c r="AH1132" s="560"/>
      <c r="AI1132" s="622"/>
      <c r="AJ1132" s="560"/>
      <c r="AK1132" s="560"/>
      <c r="AL1132" s="560"/>
      <c r="AM1132" s="623"/>
      <c r="AN1132" s="267"/>
      <c r="AO1132" s="623"/>
      <c r="AP1132" s="560"/>
      <c r="AQ1132" s="560"/>
      <c r="AR1132" s="560"/>
      <c r="AS1132" s="560"/>
      <c r="AT1132" s="560"/>
      <c r="AU1132" s="560"/>
      <c r="AV1132" s="560"/>
      <c r="AW1132" s="624"/>
      <c r="AX1132" s="560"/>
      <c r="AY1132" s="560"/>
      <c r="AZ1132" s="560"/>
      <c r="BA1132" s="624"/>
      <c r="BB1132" s="560"/>
      <c r="BC1132" s="560"/>
      <c r="BD1132" s="560"/>
      <c r="BE1132" s="624"/>
      <c r="BF1132" s="560"/>
      <c r="BG1132" s="560"/>
      <c r="BH1132" s="560"/>
      <c r="BI1132" s="560"/>
      <c r="BJ1132" s="560"/>
      <c r="BK1132" s="560"/>
      <c r="BL1132" s="560"/>
      <c r="BM1132" s="560"/>
      <c r="BN1132" s="560"/>
      <c r="BO1132" s="686"/>
    </row>
    <row r="1133" spans="32:67" ht="20.25" customHeight="1">
      <c r="AF1133" s="686"/>
      <c r="AG1133" s="560"/>
      <c r="AH1133" s="560"/>
      <c r="AI1133" s="622"/>
      <c r="AJ1133" s="560"/>
      <c r="AK1133" s="560"/>
      <c r="AL1133" s="560"/>
      <c r="AM1133" s="623"/>
      <c r="AN1133" s="267"/>
      <c r="AO1133" s="623"/>
      <c r="AP1133" s="560"/>
      <c r="AQ1133" s="560"/>
      <c r="AR1133" s="560"/>
      <c r="AS1133" s="560"/>
      <c r="AT1133" s="560"/>
      <c r="AU1133" s="560"/>
      <c r="AV1133" s="560"/>
      <c r="AW1133" s="624"/>
      <c r="AX1133" s="560"/>
      <c r="AY1133" s="560"/>
      <c r="AZ1133" s="560"/>
      <c r="BA1133" s="624"/>
      <c r="BB1133" s="560"/>
      <c r="BC1133" s="560"/>
      <c r="BD1133" s="560"/>
      <c r="BE1133" s="624"/>
      <c r="BF1133" s="560"/>
      <c r="BG1133" s="560"/>
      <c r="BH1133" s="560"/>
      <c r="BI1133" s="560"/>
      <c r="BJ1133" s="560"/>
      <c r="BK1133" s="560"/>
      <c r="BL1133" s="560"/>
      <c r="BM1133" s="560"/>
      <c r="BN1133" s="560"/>
      <c r="BO1133" s="686"/>
    </row>
    <row r="1134" spans="32:67" ht="20.25" customHeight="1">
      <c r="AF1134" s="686"/>
      <c r="AG1134" s="560"/>
      <c r="AH1134" s="560"/>
      <c r="AI1134" s="622"/>
      <c r="AJ1134" s="560"/>
      <c r="AK1134" s="560"/>
      <c r="AL1134" s="560"/>
      <c r="AM1134" s="623"/>
      <c r="AN1134" s="267"/>
      <c r="AO1134" s="623"/>
      <c r="AP1134" s="560"/>
      <c r="AQ1134" s="560"/>
      <c r="AR1134" s="560"/>
      <c r="AS1134" s="560"/>
      <c r="AT1134" s="560"/>
      <c r="AU1134" s="560"/>
      <c r="AV1134" s="560"/>
      <c r="AW1134" s="624"/>
      <c r="AX1134" s="560"/>
      <c r="AY1134" s="560"/>
      <c r="AZ1134" s="560"/>
      <c r="BA1134" s="624"/>
      <c r="BB1134" s="560"/>
      <c r="BC1134" s="560"/>
      <c r="BD1134" s="560"/>
      <c r="BE1134" s="624"/>
      <c r="BF1134" s="560"/>
      <c r="BG1134" s="560"/>
      <c r="BH1134" s="560"/>
      <c r="BI1134" s="560"/>
      <c r="BJ1134" s="560"/>
      <c r="BK1134" s="560"/>
      <c r="BL1134" s="560"/>
      <c r="BM1134" s="560"/>
      <c r="BN1134" s="560"/>
      <c r="BO1134" s="686"/>
    </row>
    <row r="1135" spans="32:67" ht="20.25" customHeight="1">
      <c r="AF1135" s="686"/>
      <c r="AG1135" s="560"/>
      <c r="AH1135" s="560"/>
      <c r="AI1135" s="622"/>
      <c r="AJ1135" s="560"/>
      <c r="AK1135" s="560"/>
      <c r="AL1135" s="560"/>
      <c r="AM1135" s="623"/>
      <c r="AN1135" s="267"/>
      <c r="AO1135" s="623"/>
      <c r="AP1135" s="560"/>
      <c r="AQ1135" s="560"/>
      <c r="AR1135" s="560"/>
      <c r="AS1135" s="560"/>
      <c r="AT1135" s="560"/>
      <c r="AU1135" s="560"/>
      <c r="AV1135" s="560"/>
      <c r="AW1135" s="624"/>
      <c r="AX1135" s="560"/>
      <c r="AY1135" s="560"/>
      <c r="AZ1135" s="560"/>
      <c r="BA1135" s="624"/>
      <c r="BB1135" s="560"/>
      <c r="BC1135" s="560"/>
      <c r="BD1135" s="560"/>
      <c r="BE1135" s="624"/>
      <c r="BF1135" s="560"/>
      <c r="BG1135" s="560"/>
      <c r="BH1135" s="560"/>
      <c r="BI1135" s="560"/>
      <c r="BJ1135" s="560"/>
      <c r="BK1135" s="560"/>
      <c r="BL1135" s="560"/>
      <c r="BM1135" s="560"/>
      <c r="BN1135" s="560"/>
      <c r="BO1135" s="686"/>
    </row>
    <row r="1136" spans="32:67" ht="20.25" customHeight="1">
      <c r="AF1136" s="686"/>
      <c r="AG1136" s="560"/>
      <c r="AH1136" s="560"/>
      <c r="AI1136" s="622"/>
      <c r="AJ1136" s="560"/>
      <c r="AK1136" s="560"/>
      <c r="AL1136" s="560"/>
      <c r="AM1136" s="623"/>
      <c r="AN1136" s="267"/>
      <c r="AO1136" s="623"/>
      <c r="AP1136" s="560"/>
      <c r="AQ1136" s="560"/>
      <c r="AR1136" s="560"/>
      <c r="AS1136" s="560"/>
      <c r="AT1136" s="560"/>
      <c r="AU1136" s="560"/>
      <c r="AV1136" s="560"/>
      <c r="AW1136" s="624"/>
      <c r="AX1136" s="560"/>
      <c r="AY1136" s="560"/>
      <c r="AZ1136" s="560"/>
      <c r="BA1136" s="624"/>
      <c r="BB1136" s="560"/>
      <c r="BC1136" s="560"/>
      <c r="BD1136" s="560"/>
      <c r="BE1136" s="624"/>
      <c r="BF1136" s="560"/>
      <c r="BG1136" s="560"/>
      <c r="BH1136" s="560"/>
      <c r="BI1136" s="560"/>
      <c r="BJ1136" s="560"/>
      <c r="BK1136" s="560"/>
      <c r="BL1136" s="560"/>
      <c r="BM1136" s="560"/>
      <c r="BN1136" s="560"/>
      <c r="BO1136" s="686"/>
    </row>
    <row r="1137" spans="32:67" ht="20.25" customHeight="1">
      <c r="AF1137" s="686"/>
      <c r="AG1137" s="560"/>
      <c r="AH1137" s="560"/>
      <c r="AI1137" s="622"/>
      <c r="AJ1137" s="560"/>
      <c r="AK1137" s="560"/>
      <c r="AL1137" s="560"/>
      <c r="AM1137" s="623"/>
      <c r="AN1137" s="267"/>
      <c r="AO1137" s="623"/>
      <c r="AP1137" s="560"/>
      <c r="AQ1137" s="560"/>
      <c r="AR1137" s="560"/>
      <c r="AS1137" s="560"/>
      <c r="AT1137" s="560"/>
      <c r="AU1137" s="560"/>
      <c r="AV1137" s="560"/>
      <c r="AW1137" s="624"/>
      <c r="AX1137" s="560"/>
      <c r="AY1137" s="560"/>
      <c r="AZ1137" s="560"/>
      <c r="BA1137" s="624"/>
      <c r="BB1137" s="560"/>
      <c r="BC1137" s="560"/>
      <c r="BD1137" s="560"/>
      <c r="BE1137" s="624"/>
      <c r="BF1137" s="560"/>
      <c r="BG1137" s="560"/>
      <c r="BH1137" s="560"/>
      <c r="BI1137" s="560"/>
      <c r="BJ1137" s="560"/>
      <c r="BK1137" s="560"/>
      <c r="BL1137" s="560"/>
      <c r="BM1137" s="560"/>
      <c r="BN1137" s="560"/>
      <c r="BO1137" s="686"/>
    </row>
    <row r="1138" spans="32:67" ht="20.25" customHeight="1">
      <c r="AF1138" s="686"/>
      <c r="AG1138" s="560"/>
      <c r="AH1138" s="560"/>
      <c r="AI1138" s="622"/>
      <c r="AJ1138" s="560"/>
      <c r="AK1138" s="560"/>
      <c r="AL1138" s="560"/>
      <c r="AM1138" s="623"/>
      <c r="AN1138" s="267"/>
      <c r="AO1138" s="623"/>
      <c r="AP1138" s="560"/>
      <c r="AQ1138" s="560"/>
      <c r="AR1138" s="560"/>
      <c r="AS1138" s="560"/>
      <c r="AT1138" s="560"/>
      <c r="AU1138" s="560"/>
      <c r="AV1138" s="560"/>
      <c r="AW1138" s="624"/>
      <c r="AX1138" s="560"/>
      <c r="AY1138" s="560"/>
      <c r="AZ1138" s="560"/>
      <c r="BA1138" s="624"/>
      <c r="BB1138" s="560"/>
      <c r="BC1138" s="560"/>
      <c r="BD1138" s="560"/>
      <c r="BE1138" s="624"/>
      <c r="BF1138" s="560"/>
      <c r="BG1138" s="560"/>
      <c r="BH1138" s="560"/>
      <c r="BI1138" s="560"/>
      <c r="BJ1138" s="560"/>
      <c r="BK1138" s="560"/>
      <c r="BL1138" s="560"/>
      <c r="BM1138" s="560"/>
      <c r="BN1138" s="560"/>
      <c r="BO1138" s="686"/>
    </row>
    <row r="1139" spans="32:67" ht="20.25" customHeight="1">
      <c r="AF1139" s="686"/>
      <c r="AG1139" s="560"/>
      <c r="AH1139" s="560"/>
      <c r="AI1139" s="622"/>
      <c r="AJ1139" s="560"/>
      <c r="AK1139" s="560"/>
      <c r="AL1139" s="560"/>
      <c r="AM1139" s="623"/>
      <c r="AN1139" s="267"/>
      <c r="AO1139" s="623"/>
      <c r="AP1139" s="560"/>
      <c r="AQ1139" s="560"/>
      <c r="AR1139" s="560"/>
      <c r="AS1139" s="560"/>
      <c r="AT1139" s="560"/>
      <c r="AU1139" s="560"/>
      <c r="AV1139" s="560"/>
      <c r="AW1139" s="624"/>
      <c r="AX1139" s="560"/>
      <c r="AY1139" s="560"/>
      <c r="AZ1139" s="560"/>
      <c r="BA1139" s="624"/>
      <c r="BB1139" s="560"/>
      <c r="BC1139" s="560"/>
      <c r="BD1139" s="560"/>
      <c r="BE1139" s="624"/>
      <c r="BF1139" s="560"/>
      <c r="BG1139" s="560"/>
      <c r="BH1139" s="560"/>
      <c r="BI1139" s="560"/>
      <c r="BJ1139" s="560"/>
      <c r="BK1139" s="560"/>
      <c r="BL1139" s="560"/>
      <c r="BM1139" s="560"/>
      <c r="BN1139" s="560"/>
      <c r="BO1139" s="686"/>
    </row>
    <row r="1140" spans="32:67" ht="20.25" customHeight="1">
      <c r="AF1140" s="686"/>
      <c r="AG1140" s="560"/>
      <c r="AH1140" s="560"/>
      <c r="AI1140" s="622"/>
      <c r="AJ1140" s="560"/>
      <c r="AK1140" s="560"/>
      <c r="AL1140" s="560"/>
      <c r="AM1140" s="623"/>
      <c r="AN1140" s="267"/>
      <c r="AO1140" s="623"/>
      <c r="AP1140" s="560"/>
      <c r="AQ1140" s="560"/>
      <c r="AR1140" s="560"/>
      <c r="AS1140" s="560"/>
      <c r="AT1140" s="560"/>
      <c r="AU1140" s="560"/>
      <c r="AV1140" s="560"/>
      <c r="AW1140" s="624"/>
      <c r="AX1140" s="560"/>
      <c r="AY1140" s="560"/>
      <c r="AZ1140" s="560"/>
      <c r="BA1140" s="624"/>
      <c r="BB1140" s="560"/>
      <c r="BC1140" s="560"/>
      <c r="BD1140" s="560"/>
      <c r="BE1140" s="624"/>
      <c r="BF1140" s="560"/>
      <c r="BG1140" s="560"/>
      <c r="BH1140" s="560"/>
      <c r="BI1140" s="560"/>
      <c r="BJ1140" s="560"/>
      <c r="BK1140" s="560"/>
      <c r="BL1140" s="560"/>
      <c r="BM1140" s="560"/>
      <c r="BN1140" s="560"/>
      <c r="BO1140" s="686"/>
    </row>
    <row r="1141" spans="32:67" ht="20.25" customHeight="1">
      <c r="AF1141" s="686"/>
      <c r="AG1141" s="560"/>
      <c r="AH1141" s="560"/>
      <c r="AI1141" s="622"/>
      <c r="AJ1141" s="560"/>
      <c r="AK1141" s="560"/>
      <c r="AL1141" s="560"/>
      <c r="AM1141" s="623"/>
      <c r="AN1141" s="267"/>
      <c r="AO1141" s="623"/>
      <c r="AP1141" s="560"/>
      <c r="AQ1141" s="560"/>
      <c r="AR1141" s="560"/>
      <c r="AS1141" s="560"/>
      <c r="AT1141" s="560"/>
      <c r="AU1141" s="560"/>
      <c r="AV1141" s="560"/>
      <c r="AW1141" s="624"/>
      <c r="AX1141" s="560"/>
      <c r="AY1141" s="560"/>
      <c r="AZ1141" s="560"/>
      <c r="BA1141" s="624"/>
      <c r="BB1141" s="560"/>
      <c r="BC1141" s="560"/>
      <c r="BD1141" s="560"/>
      <c r="BE1141" s="624"/>
      <c r="BF1141" s="560"/>
      <c r="BG1141" s="560"/>
      <c r="BH1141" s="560"/>
      <c r="BI1141" s="560"/>
      <c r="BJ1141" s="560"/>
      <c r="BK1141" s="560"/>
      <c r="BL1141" s="560"/>
      <c r="BM1141" s="560"/>
      <c r="BN1141" s="560"/>
      <c r="BO1141" s="686"/>
    </row>
    <row r="1142" spans="32:67" ht="20.25" customHeight="1">
      <c r="AF1142" s="686"/>
      <c r="AG1142" s="560"/>
      <c r="AH1142" s="560"/>
      <c r="AI1142" s="622"/>
      <c r="AJ1142" s="560"/>
      <c r="AK1142" s="560"/>
      <c r="AL1142" s="560"/>
      <c r="AM1142" s="623"/>
      <c r="AN1142" s="267"/>
      <c r="AO1142" s="623"/>
      <c r="AP1142" s="560"/>
      <c r="AQ1142" s="560"/>
      <c r="AR1142" s="560"/>
      <c r="AS1142" s="560"/>
      <c r="AT1142" s="560"/>
      <c r="AU1142" s="560"/>
      <c r="AV1142" s="560"/>
      <c r="AW1142" s="624"/>
      <c r="AX1142" s="560"/>
      <c r="AY1142" s="560"/>
      <c r="AZ1142" s="560"/>
      <c r="BA1142" s="624"/>
      <c r="BB1142" s="560"/>
      <c r="BC1142" s="560"/>
      <c r="BD1142" s="560"/>
      <c r="BE1142" s="624"/>
      <c r="BF1142" s="560"/>
      <c r="BG1142" s="560"/>
      <c r="BH1142" s="560"/>
      <c r="BI1142" s="560"/>
      <c r="BJ1142" s="560"/>
      <c r="BK1142" s="560"/>
      <c r="BL1142" s="560"/>
      <c r="BM1142" s="560"/>
      <c r="BN1142" s="560"/>
      <c r="BO1142" s="686"/>
    </row>
    <row r="1143" spans="32:67" ht="20.25" customHeight="1">
      <c r="AF1143" s="686"/>
      <c r="AG1143" s="560"/>
      <c r="AH1143" s="560"/>
      <c r="AI1143" s="622"/>
      <c r="AJ1143" s="560"/>
      <c r="AK1143" s="560"/>
      <c r="AL1143" s="560"/>
      <c r="AM1143" s="623"/>
      <c r="AN1143" s="267"/>
      <c r="AO1143" s="623"/>
      <c r="AP1143" s="560"/>
      <c r="AQ1143" s="560"/>
      <c r="AR1143" s="560"/>
      <c r="AS1143" s="560"/>
      <c r="AT1143" s="560"/>
      <c r="AU1143" s="560"/>
      <c r="AV1143" s="560"/>
      <c r="AW1143" s="624"/>
      <c r="AX1143" s="560"/>
      <c r="AY1143" s="560"/>
      <c r="AZ1143" s="560"/>
      <c r="BA1143" s="624"/>
      <c r="BB1143" s="560"/>
      <c r="BC1143" s="560"/>
      <c r="BD1143" s="560"/>
      <c r="BE1143" s="624"/>
      <c r="BF1143" s="560"/>
      <c r="BG1143" s="560"/>
      <c r="BH1143" s="560"/>
      <c r="BI1143" s="560"/>
      <c r="BJ1143" s="560"/>
      <c r="BK1143" s="560"/>
      <c r="BL1143" s="560"/>
      <c r="BM1143" s="560"/>
      <c r="BN1143" s="560"/>
      <c r="BO1143" s="686"/>
    </row>
    <row r="1144" spans="32:67" ht="20.25" customHeight="1">
      <c r="AF1144" s="686"/>
      <c r="AG1144" s="560"/>
      <c r="AH1144" s="560"/>
      <c r="AI1144" s="622"/>
      <c r="AJ1144" s="560"/>
      <c r="AK1144" s="560"/>
      <c r="AL1144" s="560"/>
      <c r="AM1144" s="623"/>
      <c r="AN1144" s="267"/>
      <c r="AO1144" s="623"/>
      <c r="AP1144" s="560"/>
      <c r="AQ1144" s="560"/>
      <c r="AR1144" s="560"/>
      <c r="AS1144" s="560"/>
      <c r="AT1144" s="560"/>
      <c r="AU1144" s="560"/>
      <c r="AV1144" s="560"/>
      <c r="AW1144" s="624"/>
      <c r="AX1144" s="560"/>
      <c r="AY1144" s="560"/>
      <c r="AZ1144" s="560"/>
      <c r="BA1144" s="624"/>
      <c r="BB1144" s="560"/>
      <c r="BC1144" s="560"/>
      <c r="BD1144" s="560"/>
      <c r="BE1144" s="624"/>
      <c r="BF1144" s="560"/>
      <c r="BG1144" s="560"/>
      <c r="BH1144" s="560"/>
      <c r="BI1144" s="560"/>
      <c r="BJ1144" s="560"/>
      <c r="BK1144" s="560"/>
      <c r="BL1144" s="560"/>
      <c r="BM1144" s="560"/>
      <c r="BN1144" s="560"/>
      <c r="BO1144" s="686"/>
    </row>
    <row r="1145" spans="32:67" ht="20.25" customHeight="1">
      <c r="AF1145" s="686"/>
      <c r="AG1145" s="560"/>
      <c r="AH1145" s="560"/>
      <c r="AI1145" s="622"/>
      <c r="AJ1145" s="560"/>
      <c r="AK1145" s="560"/>
      <c r="AL1145" s="560"/>
      <c r="AM1145" s="623"/>
      <c r="AN1145" s="267"/>
      <c r="AO1145" s="623"/>
      <c r="AP1145" s="560"/>
      <c r="AQ1145" s="560"/>
      <c r="AR1145" s="560"/>
      <c r="AS1145" s="560"/>
      <c r="AT1145" s="560"/>
      <c r="AU1145" s="560"/>
      <c r="AV1145" s="560"/>
      <c r="AW1145" s="624"/>
      <c r="AX1145" s="560"/>
      <c r="AY1145" s="560"/>
      <c r="AZ1145" s="560"/>
      <c r="BA1145" s="624"/>
      <c r="BB1145" s="560"/>
      <c r="BC1145" s="560"/>
      <c r="BD1145" s="560"/>
      <c r="BE1145" s="624"/>
      <c r="BF1145" s="560"/>
      <c r="BG1145" s="560"/>
      <c r="BH1145" s="560"/>
      <c r="BI1145" s="560"/>
      <c r="BJ1145" s="560"/>
      <c r="BK1145" s="560"/>
      <c r="BL1145" s="560"/>
      <c r="BM1145" s="560"/>
      <c r="BN1145" s="560"/>
      <c r="BO1145" s="686"/>
    </row>
    <row r="1146" spans="32:67" ht="20.25" customHeight="1">
      <c r="AF1146" s="686"/>
      <c r="AG1146" s="560"/>
      <c r="AH1146" s="560"/>
      <c r="AI1146" s="622"/>
      <c r="AJ1146" s="560"/>
      <c r="AK1146" s="560"/>
      <c r="AL1146" s="560"/>
      <c r="AM1146" s="623"/>
      <c r="AN1146" s="267"/>
      <c r="AO1146" s="623"/>
      <c r="AP1146" s="560"/>
      <c r="AQ1146" s="560"/>
      <c r="AR1146" s="560"/>
      <c r="AS1146" s="560"/>
      <c r="AT1146" s="560"/>
      <c r="AU1146" s="560"/>
      <c r="AV1146" s="560"/>
      <c r="AW1146" s="624"/>
      <c r="AX1146" s="560"/>
      <c r="AY1146" s="560"/>
      <c r="AZ1146" s="560"/>
      <c r="BA1146" s="624"/>
      <c r="BB1146" s="560"/>
      <c r="BC1146" s="560"/>
      <c r="BD1146" s="560"/>
      <c r="BE1146" s="624"/>
      <c r="BF1146" s="560"/>
      <c r="BG1146" s="560"/>
      <c r="BH1146" s="560"/>
      <c r="BI1146" s="560"/>
      <c r="BJ1146" s="560"/>
      <c r="BK1146" s="560"/>
      <c r="BL1146" s="560"/>
      <c r="BM1146" s="560"/>
      <c r="BN1146" s="560"/>
      <c r="BO1146" s="686"/>
    </row>
    <row r="1147" spans="32:67" ht="20.25" customHeight="1">
      <c r="AF1147" s="686"/>
      <c r="AG1147" s="560"/>
      <c r="AH1147" s="560"/>
      <c r="AI1147" s="622"/>
      <c r="AJ1147" s="560"/>
      <c r="AK1147" s="560"/>
      <c r="AL1147" s="560"/>
      <c r="AM1147" s="623"/>
      <c r="AN1147" s="267"/>
      <c r="AO1147" s="623"/>
      <c r="AP1147" s="560"/>
      <c r="AQ1147" s="560"/>
      <c r="AR1147" s="560"/>
      <c r="AS1147" s="560"/>
      <c r="AT1147" s="560"/>
      <c r="AU1147" s="560"/>
      <c r="AV1147" s="560"/>
      <c r="AW1147" s="624"/>
      <c r="AX1147" s="560"/>
      <c r="AY1147" s="560"/>
      <c r="AZ1147" s="560"/>
      <c r="BA1147" s="624"/>
      <c r="BB1147" s="560"/>
      <c r="BC1147" s="560"/>
      <c r="BD1147" s="560"/>
      <c r="BE1147" s="624"/>
      <c r="BF1147" s="560"/>
      <c r="BG1147" s="560"/>
      <c r="BH1147" s="560"/>
      <c r="BI1147" s="560"/>
      <c r="BJ1147" s="560"/>
      <c r="BK1147" s="560"/>
      <c r="BL1147" s="560"/>
      <c r="BM1147" s="560"/>
      <c r="BN1147" s="560"/>
      <c r="BO1147" s="686"/>
    </row>
    <row r="1148" spans="32:67" ht="20.25" customHeight="1">
      <c r="AF1148" s="686"/>
      <c r="AG1148" s="560"/>
      <c r="AH1148" s="560"/>
      <c r="AI1148" s="622"/>
      <c r="AJ1148" s="560"/>
      <c r="AK1148" s="560"/>
      <c r="AL1148" s="560"/>
      <c r="AM1148" s="623"/>
      <c r="AN1148" s="267"/>
      <c r="AO1148" s="623"/>
      <c r="AP1148" s="560"/>
      <c r="AQ1148" s="560"/>
      <c r="AR1148" s="560"/>
      <c r="AS1148" s="560"/>
      <c r="AT1148" s="560"/>
      <c r="AU1148" s="560"/>
      <c r="AV1148" s="560"/>
      <c r="AW1148" s="624"/>
      <c r="AX1148" s="560"/>
      <c r="AY1148" s="560"/>
      <c r="AZ1148" s="560"/>
      <c r="BA1148" s="624"/>
      <c r="BB1148" s="560"/>
      <c r="BC1148" s="560"/>
      <c r="BD1148" s="560"/>
      <c r="BE1148" s="624"/>
      <c r="BF1148" s="560"/>
      <c r="BG1148" s="560"/>
      <c r="BH1148" s="560"/>
      <c r="BI1148" s="560"/>
      <c r="BJ1148" s="560"/>
      <c r="BK1148" s="560"/>
      <c r="BL1148" s="560"/>
      <c r="BM1148" s="560"/>
      <c r="BN1148" s="560"/>
      <c r="BO1148" s="686"/>
    </row>
    <row r="1149" spans="32:67" ht="20.25" customHeight="1">
      <c r="AF1149" s="686"/>
      <c r="AG1149" s="560"/>
      <c r="AH1149" s="560"/>
      <c r="AI1149" s="622"/>
      <c r="AJ1149" s="560"/>
      <c r="AK1149" s="560"/>
      <c r="AL1149" s="560"/>
      <c r="AM1149" s="623"/>
      <c r="AN1149" s="267"/>
      <c r="AO1149" s="623"/>
      <c r="AP1149" s="560"/>
      <c r="AQ1149" s="560"/>
      <c r="AR1149" s="560"/>
      <c r="AS1149" s="560"/>
      <c r="AT1149" s="560"/>
      <c r="AU1149" s="560"/>
      <c r="AV1149" s="560"/>
      <c r="AW1149" s="624"/>
      <c r="AX1149" s="560"/>
      <c r="AY1149" s="560"/>
      <c r="AZ1149" s="560"/>
      <c r="BA1149" s="624"/>
      <c r="BB1149" s="560"/>
      <c r="BC1149" s="560"/>
      <c r="BD1149" s="560"/>
      <c r="BE1149" s="624"/>
      <c r="BF1149" s="560"/>
      <c r="BG1149" s="560"/>
      <c r="BH1149" s="560"/>
      <c r="BI1149" s="560"/>
      <c r="BJ1149" s="560"/>
      <c r="BK1149" s="560"/>
      <c r="BL1149" s="560"/>
      <c r="BM1149" s="560"/>
      <c r="BN1149" s="560"/>
      <c r="BO1149" s="686"/>
    </row>
    <row r="1150" spans="32:67" ht="20.25" customHeight="1">
      <c r="AF1150" s="686"/>
      <c r="AG1150" s="560"/>
      <c r="AH1150" s="560"/>
      <c r="AI1150" s="622"/>
      <c r="AJ1150" s="560"/>
      <c r="AK1150" s="560"/>
      <c r="AL1150" s="560"/>
      <c r="AM1150" s="623"/>
      <c r="AN1150" s="267"/>
      <c r="AO1150" s="623"/>
      <c r="AP1150" s="560"/>
      <c r="AQ1150" s="560"/>
      <c r="AR1150" s="560"/>
      <c r="AS1150" s="560"/>
      <c r="AT1150" s="560"/>
      <c r="AU1150" s="560"/>
      <c r="AV1150" s="560"/>
      <c r="AW1150" s="624"/>
      <c r="AX1150" s="560"/>
      <c r="AY1150" s="560"/>
      <c r="AZ1150" s="560"/>
      <c r="BA1150" s="624"/>
      <c r="BB1150" s="560"/>
      <c r="BC1150" s="560"/>
      <c r="BD1150" s="560"/>
      <c r="BE1150" s="624"/>
      <c r="BF1150" s="560"/>
      <c r="BG1150" s="560"/>
      <c r="BH1150" s="560"/>
      <c r="BI1150" s="560"/>
      <c r="BJ1150" s="560"/>
      <c r="BK1150" s="560"/>
      <c r="BL1150" s="560"/>
      <c r="BM1150" s="560"/>
      <c r="BN1150" s="560"/>
      <c r="BO1150" s="686"/>
    </row>
    <row r="1151" spans="32:67" ht="20.25" customHeight="1">
      <c r="AF1151" s="686"/>
      <c r="AG1151" s="560"/>
      <c r="AH1151" s="560"/>
      <c r="AI1151" s="622"/>
      <c r="AJ1151" s="560"/>
      <c r="AK1151" s="560"/>
      <c r="AL1151" s="560"/>
      <c r="AM1151" s="623"/>
      <c r="AN1151" s="267"/>
      <c r="AO1151" s="623"/>
      <c r="AP1151" s="560"/>
      <c r="AQ1151" s="560"/>
      <c r="AR1151" s="560"/>
      <c r="AS1151" s="560"/>
      <c r="AT1151" s="560"/>
      <c r="AU1151" s="560"/>
      <c r="AV1151" s="560"/>
      <c r="AW1151" s="624"/>
      <c r="AX1151" s="560"/>
      <c r="AY1151" s="560"/>
      <c r="AZ1151" s="560"/>
      <c r="BA1151" s="624"/>
      <c r="BB1151" s="560"/>
      <c r="BC1151" s="560"/>
      <c r="BD1151" s="560"/>
      <c r="BE1151" s="624"/>
      <c r="BF1151" s="560"/>
      <c r="BG1151" s="560"/>
      <c r="BH1151" s="560"/>
      <c r="BI1151" s="560"/>
      <c r="BJ1151" s="560"/>
      <c r="BK1151" s="560"/>
      <c r="BL1151" s="560"/>
      <c r="BM1151" s="560"/>
      <c r="BN1151" s="560"/>
      <c r="BO1151" s="686"/>
    </row>
    <row r="1152" spans="32:67" ht="20.25" customHeight="1">
      <c r="AF1152" s="686"/>
      <c r="AG1152" s="560"/>
      <c r="AH1152" s="560"/>
      <c r="AI1152" s="622"/>
      <c r="AJ1152" s="560"/>
      <c r="AK1152" s="560"/>
      <c r="AL1152" s="560"/>
      <c r="AM1152" s="623"/>
      <c r="AN1152" s="267"/>
      <c r="AO1152" s="623"/>
      <c r="AP1152" s="560"/>
      <c r="AQ1152" s="560"/>
      <c r="AR1152" s="560"/>
      <c r="AS1152" s="560"/>
      <c r="AT1152" s="560"/>
      <c r="AU1152" s="560"/>
      <c r="AV1152" s="560"/>
      <c r="AW1152" s="624"/>
      <c r="AX1152" s="560"/>
      <c r="AY1152" s="560"/>
      <c r="AZ1152" s="560"/>
      <c r="BA1152" s="624"/>
      <c r="BB1152" s="560"/>
      <c r="BC1152" s="560"/>
      <c r="BD1152" s="560"/>
      <c r="BE1152" s="624"/>
      <c r="BF1152" s="560"/>
      <c r="BG1152" s="560"/>
      <c r="BH1152" s="560"/>
      <c r="BI1152" s="560"/>
      <c r="BJ1152" s="560"/>
      <c r="BK1152" s="560"/>
      <c r="BL1152" s="560"/>
      <c r="BM1152" s="560"/>
      <c r="BN1152" s="560"/>
      <c r="BO1152" s="686"/>
    </row>
    <row r="1153" spans="32:67" ht="20.25" customHeight="1">
      <c r="AF1153" s="686"/>
      <c r="AG1153" s="560"/>
      <c r="AH1153" s="560"/>
      <c r="AI1153" s="622"/>
      <c r="AJ1153" s="560"/>
      <c r="AK1153" s="560"/>
      <c r="AL1153" s="560"/>
      <c r="AM1153" s="623"/>
      <c r="AN1153" s="267"/>
      <c r="AO1153" s="623"/>
      <c r="AP1153" s="560"/>
      <c r="AQ1153" s="560"/>
      <c r="AR1153" s="560"/>
      <c r="AS1153" s="560"/>
      <c r="AT1153" s="560"/>
      <c r="AU1153" s="560"/>
      <c r="AV1153" s="560"/>
      <c r="AW1153" s="624"/>
      <c r="AX1153" s="560"/>
      <c r="AY1153" s="560"/>
      <c r="AZ1153" s="560"/>
      <c r="BA1153" s="624"/>
      <c r="BB1153" s="560"/>
      <c r="BC1153" s="560"/>
      <c r="BD1153" s="560"/>
      <c r="BE1153" s="624"/>
      <c r="BF1153" s="560"/>
      <c r="BG1153" s="560"/>
      <c r="BH1153" s="560"/>
      <c r="BI1153" s="560"/>
      <c r="BJ1153" s="560"/>
      <c r="BK1153" s="560"/>
      <c r="BL1153" s="560"/>
      <c r="BM1153" s="560"/>
      <c r="BN1153" s="560"/>
      <c r="BO1153" s="686"/>
    </row>
    <row r="1154" spans="32:67" ht="20.25" customHeight="1">
      <c r="AF1154" s="686"/>
      <c r="AG1154" s="560"/>
      <c r="AH1154" s="560"/>
      <c r="AI1154" s="622"/>
      <c r="AJ1154" s="560"/>
      <c r="AK1154" s="560"/>
      <c r="AL1154" s="560"/>
      <c r="AM1154" s="623"/>
      <c r="AN1154" s="267"/>
      <c r="AO1154" s="623"/>
      <c r="AP1154" s="560"/>
      <c r="AQ1154" s="560"/>
      <c r="AR1154" s="560"/>
      <c r="AS1154" s="560"/>
      <c r="AT1154" s="560"/>
      <c r="AU1154" s="560"/>
      <c r="AV1154" s="560"/>
      <c r="AW1154" s="624"/>
      <c r="AX1154" s="560"/>
      <c r="AY1154" s="560"/>
      <c r="AZ1154" s="560"/>
      <c r="BA1154" s="624"/>
      <c r="BB1154" s="560"/>
      <c r="BC1154" s="560"/>
      <c r="BD1154" s="560"/>
      <c r="BE1154" s="624"/>
      <c r="BF1154" s="560"/>
      <c r="BG1154" s="560"/>
      <c r="BH1154" s="560"/>
      <c r="BI1154" s="560"/>
      <c r="BJ1154" s="560"/>
      <c r="BK1154" s="560"/>
      <c r="BL1154" s="560"/>
      <c r="BM1154" s="560"/>
      <c r="BN1154" s="560"/>
      <c r="BO1154" s="686"/>
    </row>
    <row r="1155" spans="32:67" ht="20.25" customHeight="1">
      <c r="AF1155" s="686"/>
      <c r="AG1155" s="560"/>
      <c r="AH1155" s="560"/>
      <c r="AI1155" s="622"/>
      <c r="AJ1155" s="560"/>
      <c r="AK1155" s="560"/>
      <c r="AL1155" s="560"/>
      <c r="AM1155" s="623"/>
      <c r="AN1155" s="267"/>
      <c r="AO1155" s="623"/>
      <c r="AP1155" s="560"/>
      <c r="AQ1155" s="560"/>
      <c r="AR1155" s="560"/>
      <c r="AS1155" s="560"/>
      <c r="AT1155" s="560"/>
      <c r="AU1155" s="560"/>
      <c r="AV1155" s="560"/>
      <c r="AW1155" s="624"/>
      <c r="AX1155" s="560"/>
      <c r="AY1155" s="560"/>
      <c r="AZ1155" s="560"/>
      <c r="BA1155" s="624"/>
      <c r="BB1155" s="560"/>
      <c r="BC1155" s="560"/>
      <c r="BD1155" s="560"/>
      <c r="BE1155" s="624"/>
      <c r="BF1155" s="560"/>
      <c r="BG1155" s="560"/>
      <c r="BH1155" s="560"/>
      <c r="BI1155" s="560"/>
      <c r="BJ1155" s="560"/>
      <c r="BK1155" s="560"/>
      <c r="BL1155" s="560"/>
      <c r="BM1155" s="560"/>
      <c r="BN1155" s="560"/>
      <c r="BO1155" s="686"/>
    </row>
    <row r="1156" spans="32:67" ht="20.25" customHeight="1">
      <c r="AF1156" s="686"/>
      <c r="AG1156" s="560"/>
      <c r="AH1156" s="560"/>
      <c r="AI1156" s="622"/>
      <c r="AJ1156" s="560"/>
      <c r="AK1156" s="560"/>
      <c r="AL1156" s="560"/>
      <c r="AM1156" s="623"/>
      <c r="AN1156" s="267"/>
      <c r="AO1156" s="623"/>
      <c r="AP1156" s="560"/>
      <c r="AQ1156" s="560"/>
      <c r="AR1156" s="560"/>
      <c r="AS1156" s="560"/>
      <c r="AT1156" s="560"/>
      <c r="AU1156" s="560"/>
      <c r="AV1156" s="560"/>
      <c r="AW1156" s="624"/>
      <c r="AX1156" s="560"/>
      <c r="AY1156" s="560"/>
      <c r="AZ1156" s="560"/>
      <c r="BA1156" s="624"/>
      <c r="BB1156" s="560"/>
      <c r="BC1156" s="560"/>
      <c r="BD1156" s="560"/>
      <c r="BE1156" s="624"/>
      <c r="BF1156" s="560"/>
      <c r="BG1156" s="560"/>
      <c r="BH1156" s="560"/>
      <c r="BI1156" s="560"/>
      <c r="BJ1156" s="560"/>
      <c r="BK1156" s="560"/>
      <c r="BL1156" s="560"/>
      <c r="BM1156" s="560"/>
      <c r="BN1156" s="560"/>
      <c r="BO1156" s="686"/>
    </row>
    <row r="1157" spans="32:67" ht="20.25" customHeight="1">
      <c r="AF1157" s="686"/>
      <c r="AG1157" s="560"/>
      <c r="AH1157" s="560"/>
      <c r="AI1157" s="622"/>
      <c r="AJ1157" s="560"/>
      <c r="AK1157" s="560"/>
      <c r="AL1157" s="560"/>
      <c r="AM1157" s="623"/>
      <c r="AN1157" s="267"/>
      <c r="AO1157" s="623"/>
      <c r="AP1157" s="560"/>
      <c r="AQ1157" s="560"/>
      <c r="AR1157" s="560"/>
      <c r="AS1157" s="560"/>
      <c r="AT1157" s="560"/>
      <c r="AU1157" s="560"/>
      <c r="AV1157" s="560"/>
      <c r="AW1157" s="624"/>
      <c r="AX1157" s="560"/>
      <c r="AY1157" s="560"/>
      <c r="AZ1157" s="560"/>
      <c r="BA1157" s="624"/>
      <c r="BB1157" s="560"/>
      <c r="BC1157" s="560"/>
      <c r="BD1157" s="560"/>
      <c r="BE1157" s="624"/>
      <c r="BF1157" s="560"/>
      <c r="BG1157" s="560"/>
      <c r="BH1157" s="560"/>
      <c r="BI1157" s="560"/>
      <c r="BJ1157" s="560"/>
      <c r="BK1157" s="560"/>
      <c r="BL1157" s="560"/>
      <c r="BM1157" s="560"/>
      <c r="BN1157" s="560"/>
      <c r="BO1157" s="686"/>
    </row>
    <row r="1158" spans="32:67" ht="20.25" customHeight="1">
      <c r="AF1158" s="686"/>
      <c r="AG1158" s="560"/>
      <c r="AH1158" s="560"/>
      <c r="AI1158" s="622"/>
      <c r="AJ1158" s="560"/>
      <c r="AK1158" s="560"/>
      <c r="AL1158" s="560"/>
      <c r="AM1158" s="623"/>
      <c r="AN1158" s="267"/>
      <c r="AO1158" s="623"/>
      <c r="AP1158" s="560"/>
      <c r="AQ1158" s="560"/>
      <c r="AR1158" s="560"/>
      <c r="AS1158" s="560"/>
      <c r="AT1158" s="560"/>
      <c r="AU1158" s="560"/>
      <c r="AV1158" s="560"/>
      <c r="AW1158" s="624"/>
      <c r="AX1158" s="560"/>
      <c r="AY1158" s="560"/>
      <c r="AZ1158" s="560"/>
      <c r="BA1158" s="624"/>
      <c r="BB1158" s="560"/>
      <c r="BC1158" s="560"/>
      <c r="BD1158" s="560"/>
      <c r="BE1158" s="624"/>
      <c r="BF1158" s="560"/>
      <c r="BG1158" s="560"/>
      <c r="BH1158" s="560"/>
      <c r="BI1158" s="560"/>
      <c r="BJ1158" s="560"/>
      <c r="BK1158" s="560"/>
      <c r="BL1158" s="560"/>
      <c r="BM1158" s="560"/>
      <c r="BN1158" s="560"/>
      <c r="BO1158" s="686"/>
    </row>
    <row r="1159" spans="32:67" ht="20.25" customHeight="1">
      <c r="AF1159" s="686"/>
      <c r="AG1159" s="560"/>
      <c r="AH1159" s="560"/>
      <c r="AI1159" s="622"/>
      <c r="AJ1159" s="560"/>
      <c r="AK1159" s="560"/>
      <c r="AL1159" s="560"/>
      <c r="AM1159" s="623"/>
      <c r="AN1159" s="267"/>
      <c r="AO1159" s="623"/>
      <c r="AP1159" s="560"/>
      <c r="AQ1159" s="560"/>
      <c r="AR1159" s="560"/>
      <c r="AS1159" s="560"/>
      <c r="AT1159" s="560"/>
      <c r="AU1159" s="560"/>
      <c r="AV1159" s="560"/>
      <c r="AW1159" s="624"/>
      <c r="AX1159" s="560"/>
      <c r="AY1159" s="560"/>
      <c r="AZ1159" s="560"/>
      <c r="BA1159" s="624"/>
      <c r="BB1159" s="560"/>
      <c r="BC1159" s="560"/>
      <c r="BD1159" s="560"/>
      <c r="BE1159" s="624"/>
      <c r="BF1159" s="560"/>
      <c r="BG1159" s="560"/>
      <c r="BH1159" s="560"/>
      <c r="BI1159" s="560"/>
      <c r="BJ1159" s="560"/>
      <c r="BK1159" s="560"/>
      <c r="BL1159" s="560"/>
      <c r="BM1159" s="560"/>
      <c r="BN1159" s="560"/>
      <c r="BO1159" s="686"/>
    </row>
    <row r="1160" spans="32:67" ht="20.25" customHeight="1">
      <c r="AF1160" s="686"/>
      <c r="AG1160" s="560"/>
      <c r="AH1160" s="560"/>
      <c r="AI1160" s="622"/>
      <c r="AJ1160" s="560"/>
      <c r="AK1160" s="560"/>
      <c r="AL1160" s="560"/>
      <c r="AM1160" s="623"/>
      <c r="AN1160" s="267"/>
      <c r="AO1160" s="623"/>
      <c r="AP1160" s="560"/>
      <c r="AQ1160" s="560"/>
      <c r="AR1160" s="560"/>
      <c r="AS1160" s="560"/>
      <c r="AT1160" s="560"/>
      <c r="AU1160" s="560"/>
      <c r="AV1160" s="560"/>
      <c r="AW1160" s="624"/>
      <c r="AX1160" s="560"/>
      <c r="AY1160" s="560"/>
      <c r="AZ1160" s="560"/>
      <c r="BA1160" s="624"/>
      <c r="BB1160" s="560"/>
      <c r="BC1160" s="560"/>
      <c r="BD1160" s="560"/>
      <c r="BE1160" s="624"/>
      <c r="BF1160" s="560"/>
      <c r="BG1160" s="560"/>
      <c r="BH1160" s="560"/>
      <c r="BI1160" s="560"/>
      <c r="BJ1160" s="560"/>
      <c r="BK1160" s="560"/>
      <c r="BL1160" s="560"/>
      <c r="BM1160" s="560"/>
      <c r="BN1160" s="560"/>
      <c r="BO1160" s="686"/>
    </row>
    <row r="1161" spans="32:67" ht="20.25" customHeight="1">
      <c r="AF1161" s="686"/>
      <c r="AG1161" s="560"/>
      <c r="AH1161" s="560"/>
      <c r="AI1161" s="622"/>
      <c r="AJ1161" s="560"/>
      <c r="AK1161" s="560"/>
      <c r="AL1161" s="560"/>
      <c r="AM1161" s="623"/>
      <c r="AN1161" s="267"/>
      <c r="AO1161" s="623"/>
      <c r="AP1161" s="560"/>
      <c r="AQ1161" s="560"/>
      <c r="AR1161" s="560"/>
      <c r="AS1161" s="560"/>
      <c r="AT1161" s="560"/>
      <c r="AU1161" s="560"/>
      <c r="AV1161" s="560"/>
      <c r="AW1161" s="624"/>
      <c r="AX1161" s="560"/>
      <c r="AY1161" s="560"/>
      <c r="AZ1161" s="560"/>
      <c r="BA1161" s="624"/>
      <c r="BB1161" s="560"/>
      <c r="BC1161" s="560"/>
      <c r="BD1161" s="560"/>
      <c r="BE1161" s="624"/>
      <c r="BF1161" s="560"/>
      <c r="BG1161" s="560"/>
      <c r="BH1161" s="560"/>
      <c r="BI1161" s="560"/>
      <c r="BJ1161" s="560"/>
      <c r="BK1161" s="560"/>
      <c r="BL1161" s="560"/>
      <c r="BM1161" s="560"/>
      <c r="BN1161" s="560"/>
      <c r="BO1161" s="686"/>
    </row>
    <row r="1162" spans="32:67" ht="20.25" customHeight="1">
      <c r="AF1162" s="686"/>
      <c r="AG1162" s="560"/>
      <c r="AH1162" s="560"/>
      <c r="AI1162" s="622"/>
      <c r="AJ1162" s="560"/>
      <c r="AK1162" s="560"/>
      <c r="AL1162" s="560"/>
      <c r="AM1162" s="623"/>
      <c r="AN1162" s="267"/>
      <c r="AO1162" s="623"/>
      <c r="AP1162" s="560"/>
      <c r="AQ1162" s="560"/>
      <c r="AR1162" s="560"/>
      <c r="AS1162" s="560"/>
      <c r="AT1162" s="560"/>
      <c r="AU1162" s="560"/>
      <c r="AV1162" s="560"/>
      <c r="AW1162" s="624"/>
      <c r="AX1162" s="560"/>
      <c r="AY1162" s="560"/>
      <c r="AZ1162" s="560"/>
      <c r="BA1162" s="624"/>
      <c r="BB1162" s="560"/>
      <c r="BC1162" s="560"/>
      <c r="BD1162" s="560"/>
      <c r="BE1162" s="624"/>
      <c r="BF1162" s="560"/>
      <c r="BG1162" s="560"/>
      <c r="BH1162" s="560"/>
      <c r="BI1162" s="560"/>
      <c r="BJ1162" s="560"/>
      <c r="BK1162" s="560"/>
      <c r="BL1162" s="560"/>
      <c r="BM1162" s="560"/>
      <c r="BN1162" s="560"/>
      <c r="BO1162" s="686"/>
    </row>
    <row r="1163" spans="32:67" ht="20.25" customHeight="1">
      <c r="AF1163" s="686"/>
      <c r="AG1163" s="560"/>
      <c r="AH1163" s="560"/>
      <c r="AI1163" s="622"/>
      <c r="AJ1163" s="560"/>
      <c r="AK1163" s="560"/>
      <c r="AL1163" s="560"/>
      <c r="AM1163" s="623"/>
      <c r="AN1163" s="267"/>
      <c r="AO1163" s="623"/>
      <c r="AP1163" s="560"/>
      <c r="AQ1163" s="560"/>
      <c r="AR1163" s="560"/>
      <c r="AS1163" s="560"/>
      <c r="AT1163" s="560"/>
      <c r="AU1163" s="560"/>
      <c r="AV1163" s="560"/>
      <c r="AW1163" s="624"/>
      <c r="AX1163" s="560"/>
      <c r="AY1163" s="560"/>
      <c r="AZ1163" s="560"/>
      <c r="BA1163" s="624"/>
      <c r="BB1163" s="560"/>
      <c r="BC1163" s="560"/>
      <c r="BD1163" s="560"/>
      <c r="BE1163" s="624"/>
      <c r="BF1163" s="560"/>
      <c r="BG1163" s="560"/>
      <c r="BH1163" s="560"/>
      <c r="BI1163" s="560"/>
      <c r="BJ1163" s="560"/>
      <c r="BK1163" s="560"/>
      <c r="BL1163" s="560"/>
      <c r="BM1163" s="560"/>
      <c r="BN1163" s="560"/>
      <c r="BO1163" s="686"/>
    </row>
    <row r="1164" spans="32:67" ht="20.25" customHeight="1">
      <c r="AF1164" s="686"/>
      <c r="AG1164" s="560"/>
      <c r="AH1164" s="560"/>
      <c r="AI1164" s="622"/>
      <c r="AJ1164" s="560"/>
      <c r="AK1164" s="560"/>
      <c r="AL1164" s="560"/>
      <c r="AM1164" s="623"/>
      <c r="AN1164" s="267"/>
      <c r="AO1164" s="623"/>
      <c r="AP1164" s="560"/>
      <c r="AQ1164" s="560"/>
      <c r="AR1164" s="560"/>
      <c r="AS1164" s="560"/>
      <c r="AT1164" s="560"/>
      <c r="AU1164" s="560"/>
      <c r="AV1164" s="560"/>
      <c r="AW1164" s="624"/>
      <c r="AX1164" s="560"/>
      <c r="AY1164" s="560"/>
      <c r="AZ1164" s="560"/>
      <c r="BA1164" s="624"/>
      <c r="BB1164" s="560"/>
      <c r="BC1164" s="560"/>
      <c r="BD1164" s="560"/>
      <c r="BE1164" s="624"/>
      <c r="BF1164" s="560"/>
      <c r="BG1164" s="560"/>
      <c r="BH1164" s="560"/>
      <c r="BI1164" s="560"/>
      <c r="BJ1164" s="560"/>
      <c r="BK1164" s="560"/>
      <c r="BL1164" s="560"/>
      <c r="BM1164" s="560"/>
      <c r="BN1164" s="560"/>
      <c r="BO1164" s="686"/>
    </row>
    <row r="1165" spans="32:67" ht="20.25" customHeight="1">
      <c r="AF1165" s="686"/>
      <c r="AG1165" s="560"/>
      <c r="AH1165" s="560"/>
      <c r="AI1165" s="622"/>
      <c r="AJ1165" s="560"/>
      <c r="AK1165" s="560"/>
      <c r="AL1165" s="560"/>
      <c r="AM1165" s="623"/>
      <c r="AN1165" s="267"/>
      <c r="AO1165" s="623"/>
      <c r="AP1165" s="560"/>
      <c r="AQ1165" s="560"/>
      <c r="AR1165" s="560"/>
      <c r="AS1165" s="560"/>
      <c r="AT1165" s="560"/>
      <c r="AU1165" s="560"/>
      <c r="AV1165" s="560"/>
      <c r="AW1165" s="624"/>
      <c r="AX1165" s="560"/>
      <c r="AY1165" s="560"/>
      <c r="AZ1165" s="560"/>
      <c r="BA1165" s="624"/>
      <c r="BB1165" s="560"/>
      <c r="BC1165" s="560"/>
      <c r="BD1165" s="560"/>
      <c r="BE1165" s="624"/>
      <c r="BF1165" s="560"/>
      <c r="BG1165" s="560"/>
      <c r="BH1165" s="560"/>
      <c r="BI1165" s="560"/>
      <c r="BJ1165" s="560"/>
      <c r="BK1165" s="560"/>
      <c r="BL1165" s="560"/>
      <c r="BM1165" s="560"/>
      <c r="BN1165" s="560"/>
      <c r="BO1165" s="686"/>
    </row>
    <row r="1166" spans="32:67" ht="20.25" customHeight="1">
      <c r="AF1166" s="686"/>
      <c r="AG1166" s="560"/>
      <c r="AH1166" s="560"/>
      <c r="AI1166" s="622"/>
      <c r="AJ1166" s="560"/>
      <c r="AK1166" s="560"/>
      <c r="AL1166" s="560"/>
      <c r="AM1166" s="623"/>
      <c r="AN1166" s="267"/>
      <c r="AO1166" s="623"/>
      <c r="AP1166" s="560"/>
      <c r="AQ1166" s="560"/>
      <c r="AR1166" s="560"/>
      <c r="AS1166" s="560"/>
      <c r="AT1166" s="560"/>
      <c r="AU1166" s="560"/>
      <c r="AV1166" s="560"/>
      <c r="AW1166" s="624"/>
      <c r="AX1166" s="560"/>
      <c r="AY1166" s="560"/>
      <c r="AZ1166" s="560"/>
      <c r="BA1166" s="624"/>
      <c r="BB1166" s="560"/>
      <c r="BC1166" s="560"/>
      <c r="BD1166" s="560"/>
      <c r="BE1166" s="624"/>
      <c r="BF1166" s="560"/>
      <c r="BG1166" s="560"/>
      <c r="BH1166" s="560"/>
      <c r="BI1166" s="560"/>
      <c r="BJ1166" s="560"/>
      <c r="BK1166" s="560"/>
      <c r="BL1166" s="560"/>
      <c r="BM1166" s="560"/>
      <c r="BN1166" s="560"/>
      <c r="BO1166" s="686"/>
    </row>
    <row r="1167" spans="32:67" ht="20.25" customHeight="1">
      <c r="AF1167" s="686"/>
      <c r="AG1167" s="560"/>
      <c r="AH1167" s="560"/>
      <c r="AI1167" s="622"/>
      <c r="AJ1167" s="560"/>
      <c r="AK1167" s="560"/>
      <c r="AL1167" s="560"/>
      <c r="AM1167" s="623"/>
      <c r="AN1167" s="267"/>
      <c r="AO1167" s="623"/>
      <c r="AP1167" s="560"/>
      <c r="AQ1167" s="560"/>
      <c r="AR1167" s="560"/>
      <c r="AS1167" s="560"/>
      <c r="AT1167" s="560"/>
      <c r="AU1167" s="560"/>
      <c r="AV1167" s="560"/>
      <c r="AW1167" s="624"/>
      <c r="AX1167" s="560"/>
      <c r="AY1167" s="560"/>
      <c r="AZ1167" s="560"/>
      <c r="BA1167" s="624"/>
      <c r="BB1167" s="560"/>
      <c r="BC1167" s="560"/>
      <c r="BD1167" s="560"/>
      <c r="BE1167" s="624"/>
      <c r="BF1167" s="560"/>
      <c r="BG1167" s="560"/>
      <c r="BH1167" s="560"/>
      <c r="BI1167" s="560"/>
      <c r="BJ1167" s="560"/>
      <c r="BK1167" s="560"/>
      <c r="BL1167" s="560"/>
      <c r="BM1167" s="560"/>
      <c r="BN1167" s="560"/>
      <c r="BO1167" s="686"/>
    </row>
    <row r="1168" spans="32:67" ht="20.25" customHeight="1">
      <c r="AF1168" s="686"/>
      <c r="AG1168" s="560"/>
      <c r="AH1168" s="560"/>
      <c r="AI1168" s="622"/>
      <c r="AJ1168" s="560"/>
      <c r="AK1168" s="560"/>
      <c r="AL1168" s="560"/>
      <c r="AM1168" s="623"/>
      <c r="AN1168" s="267"/>
      <c r="AO1168" s="623"/>
      <c r="AP1168" s="560"/>
      <c r="AQ1168" s="560"/>
      <c r="AR1168" s="560"/>
      <c r="AS1168" s="560"/>
      <c r="AT1168" s="560"/>
      <c r="AU1168" s="560"/>
      <c r="AV1168" s="560"/>
      <c r="AW1168" s="624"/>
      <c r="AX1168" s="560"/>
      <c r="AY1168" s="560"/>
      <c r="AZ1168" s="560"/>
      <c r="BA1168" s="624"/>
      <c r="BB1168" s="560"/>
      <c r="BC1168" s="560"/>
      <c r="BD1168" s="560"/>
      <c r="BE1168" s="624"/>
      <c r="BF1168" s="560"/>
      <c r="BG1168" s="560"/>
      <c r="BH1168" s="560"/>
      <c r="BI1168" s="560"/>
      <c r="BJ1168" s="560"/>
      <c r="BK1168" s="560"/>
      <c r="BL1168" s="560"/>
      <c r="BM1168" s="560"/>
      <c r="BN1168" s="560"/>
      <c r="BO1168" s="686"/>
    </row>
    <row r="1169" spans="32:67" ht="20.25" customHeight="1">
      <c r="AF1169" s="686"/>
      <c r="AG1169" s="560"/>
      <c r="AH1169" s="560"/>
      <c r="AI1169" s="622"/>
      <c r="AJ1169" s="560"/>
      <c r="AK1169" s="560"/>
      <c r="AL1169" s="560"/>
      <c r="AM1169" s="623"/>
      <c r="AN1169" s="267"/>
      <c r="AO1169" s="623"/>
      <c r="AP1169" s="560"/>
      <c r="AQ1169" s="560"/>
      <c r="AR1169" s="560"/>
      <c r="AS1169" s="560"/>
      <c r="AT1169" s="560"/>
      <c r="AU1169" s="560"/>
      <c r="AV1169" s="560"/>
      <c r="AW1169" s="624"/>
      <c r="AX1169" s="560"/>
      <c r="AY1169" s="560"/>
      <c r="AZ1169" s="560"/>
      <c r="BA1169" s="624"/>
      <c r="BB1169" s="560"/>
      <c r="BC1169" s="560"/>
      <c r="BD1169" s="560"/>
      <c r="BE1169" s="624"/>
      <c r="BF1169" s="560"/>
      <c r="BG1169" s="560"/>
      <c r="BH1169" s="560"/>
      <c r="BI1169" s="560"/>
      <c r="BJ1169" s="560"/>
      <c r="BK1169" s="560"/>
      <c r="BL1169" s="560"/>
      <c r="BM1169" s="560"/>
      <c r="BN1169" s="560"/>
      <c r="BO1169" s="686"/>
    </row>
    <row r="1170" spans="32:67" ht="20.25" customHeight="1">
      <c r="AF1170" s="686"/>
      <c r="AG1170" s="560"/>
      <c r="AH1170" s="560"/>
      <c r="AI1170" s="622"/>
      <c r="AJ1170" s="560"/>
      <c r="AK1170" s="560"/>
      <c r="AL1170" s="560"/>
      <c r="AM1170" s="623"/>
      <c r="AN1170" s="267"/>
      <c r="AO1170" s="623"/>
      <c r="AP1170" s="560"/>
      <c r="AQ1170" s="560"/>
      <c r="AR1170" s="560"/>
      <c r="AS1170" s="560"/>
      <c r="AT1170" s="560"/>
      <c r="AU1170" s="560"/>
      <c r="AV1170" s="560"/>
      <c r="AW1170" s="624"/>
      <c r="AX1170" s="560"/>
      <c r="AY1170" s="560"/>
      <c r="AZ1170" s="560"/>
      <c r="BA1170" s="624"/>
      <c r="BB1170" s="560"/>
      <c r="BC1170" s="560"/>
      <c r="BD1170" s="560"/>
      <c r="BE1170" s="624"/>
      <c r="BF1170" s="560"/>
      <c r="BG1170" s="560"/>
      <c r="BH1170" s="560"/>
      <c r="BI1170" s="560"/>
      <c r="BJ1170" s="560"/>
      <c r="BK1170" s="560"/>
      <c r="BL1170" s="560"/>
      <c r="BM1170" s="560"/>
      <c r="BN1170" s="560"/>
      <c r="BO1170" s="686"/>
    </row>
    <row r="1171" spans="32:67" ht="20.25" customHeight="1">
      <c r="AF1171" s="686"/>
      <c r="AG1171" s="560"/>
      <c r="AH1171" s="560"/>
      <c r="AI1171" s="622"/>
      <c r="AJ1171" s="560"/>
      <c r="AK1171" s="560"/>
      <c r="AL1171" s="560"/>
      <c r="AM1171" s="623"/>
      <c r="AN1171" s="267"/>
      <c r="AO1171" s="623"/>
      <c r="AP1171" s="560"/>
      <c r="AQ1171" s="560"/>
      <c r="AR1171" s="560"/>
      <c r="AS1171" s="560"/>
      <c r="AT1171" s="560"/>
      <c r="AU1171" s="560"/>
      <c r="AV1171" s="560"/>
      <c r="AW1171" s="624"/>
      <c r="AX1171" s="560"/>
      <c r="AY1171" s="560"/>
      <c r="AZ1171" s="560"/>
      <c r="BA1171" s="624"/>
      <c r="BB1171" s="560"/>
      <c r="BC1171" s="560"/>
      <c r="BD1171" s="560"/>
      <c r="BE1171" s="624"/>
      <c r="BF1171" s="560"/>
      <c r="BG1171" s="560"/>
      <c r="BH1171" s="560"/>
      <c r="BI1171" s="560"/>
      <c r="BJ1171" s="560"/>
      <c r="BK1171" s="560"/>
      <c r="BL1171" s="560"/>
      <c r="BM1171" s="560"/>
      <c r="BN1171" s="560"/>
      <c r="BO1171" s="686"/>
    </row>
    <row r="1172" spans="32:67" ht="20.25" customHeight="1">
      <c r="AF1172" s="686"/>
      <c r="AG1172" s="560"/>
      <c r="AH1172" s="560"/>
      <c r="AI1172" s="622"/>
      <c r="AJ1172" s="560"/>
      <c r="AK1172" s="560"/>
      <c r="AL1172" s="560"/>
      <c r="AM1172" s="623"/>
      <c r="AN1172" s="267"/>
      <c r="AO1172" s="623"/>
      <c r="AP1172" s="560"/>
      <c r="AQ1172" s="560"/>
      <c r="AR1172" s="560"/>
      <c r="AS1172" s="560"/>
      <c r="AT1172" s="560"/>
      <c r="AU1172" s="560"/>
      <c r="AV1172" s="560"/>
      <c r="AW1172" s="624"/>
      <c r="AX1172" s="560"/>
      <c r="AY1172" s="560"/>
      <c r="AZ1172" s="560"/>
      <c r="BA1172" s="624"/>
      <c r="BB1172" s="560"/>
      <c r="BC1172" s="560"/>
      <c r="BD1172" s="560"/>
      <c r="BE1172" s="624"/>
      <c r="BF1172" s="560"/>
      <c r="BG1172" s="560"/>
      <c r="BH1172" s="560"/>
      <c r="BI1172" s="560"/>
      <c r="BJ1172" s="560"/>
      <c r="BK1172" s="560"/>
      <c r="BL1172" s="560"/>
      <c r="BM1172" s="560"/>
      <c r="BN1172" s="560"/>
      <c r="BO1172" s="686"/>
    </row>
    <row r="1173" spans="32:67" ht="20.25" customHeight="1">
      <c r="AF1173" s="686"/>
      <c r="AG1173" s="560"/>
      <c r="AH1173" s="560"/>
      <c r="AI1173" s="622"/>
      <c r="AJ1173" s="560"/>
      <c r="AK1173" s="560"/>
      <c r="AL1173" s="560"/>
      <c r="AM1173" s="623"/>
      <c r="AN1173" s="267"/>
      <c r="AO1173" s="623"/>
      <c r="AP1173" s="560"/>
      <c r="AQ1173" s="560"/>
      <c r="AR1173" s="560"/>
      <c r="AS1173" s="560"/>
      <c r="AT1173" s="560"/>
      <c r="AU1173" s="560"/>
      <c r="AV1173" s="560"/>
      <c r="AW1173" s="624"/>
      <c r="AX1173" s="560"/>
      <c r="AY1173" s="560"/>
      <c r="AZ1173" s="560"/>
      <c r="BA1173" s="624"/>
      <c r="BB1173" s="560"/>
      <c r="BC1173" s="560"/>
      <c r="BD1173" s="560"/>
      <c r="BE1173" s="624"/>
      <c r="BF1173" s="560"/>
      <c r="BG1173" s="560"/>
      <c r="BH1173" s="560"/>
      <c r="BI1173" s="560"/>
      <c r="BJ1173" s="560"/>
      <c r="BK1173" s="560"/>
      <c r="BL1173" s="560"/>
      <c r="BM1173" s="560"/>
      <c r="BN1173" s="560"/>
      <c r="BO1173" s="686"/>
    </row>
    <row r="1174" spans="32:67" ht="20.25" customHeight="1">
      <c r="AF1174" s="686"/>
      <c r="AG1174" s="560"/>
      <c r="AH1174" s="560"/>
      <c r="AI1174" s="622"/>
      <c r="AJ1174" s="560"/>
      <c r="AK1174" s="560"/>
      <c r="AL1174" s="560"/>
      <c r="AM1174" s="623"/>
      <c r="AN1174" s="267"/>
      <c r="AO1174" s="623"/>
      <c r="AP1174" s="560"/>
      <c r="AQ1174" s="560"/>
      <c r="AR1174" s="560"/>
      <c r="AS1174" s="560"/>
      <c r="AT1174" s="560"/>
      <c r="AU1174" s="560"/>
      <c r="AV1174" s="560"/>
      <c r="AW1174" s="624"/>
      <c r="AX1174" s="560"/>
      <c r="AY1174" s="560"/>
      <c r="AZ1174" s="560"/>
      <c r="BA1174" s="624"/>
      <c r="BB1174" s="560"/>
      <c r="BC1174" s="560"/>
      <c r="BD1174" s="560"/>
      <c r="BE1174" s="624"/>
      <c r="BF1174" s="560"/>
      <c r="BG1174" s="560"/>
      <c r="BH1174" s="560"/>
      <c r="BI1174" s="560"/>
      <c r="BJ1174" s="560"/>
      <c r="BK1174" s="560"/>
      <c r="BL1174" s="560"/>
      <c r="BM1174" s="560"/>
      <c r="BN1174" s="560"/>
      <c r="BO1174" s="686"/>
    </row>
    <row r="1175" spans="32:67" ht="20.25" customHeight="1">
      <c r="AF1175" s="686"/>
      <c r="AG1175" s="560"/>
      <c r="AH1175" s="560"/>
      <c r="AI1175" s="622"/>
      <c r="AJ1175" s="560"/>
      <c r="AK1175" s="560"/>
      <c r="AL1175" s="560"/>
      <c r="AM1175" s="623"/>
      <c r="AN1175" s="267"/>
      <c r="AO1175" s="623"/>
      <c r="AP1175" s="560"/>
      <c r="AQ1175" s="560"/>
      <c r="AR1175" s="560"/>
      <c r="AS1175" s="560"/>
      <c r="AT1175" s="560"/>
      <c r="AU1175" s="560"/>
      <c r="AV1175" s="560"/>
      <c r="AW1175" s="624"/>
      <c r="AX1175" s="560"/>
      <c r="AY1175" s="560"/>
      <c r="AZ1175" s="560"/>
      <c r="BA1175" s="624"/>
      <c r="BB1175" s="560"/>
      <c r="BC1175" s="560"/>
      <c r="BD1175" s="560"/>
      <c r="BE1175" s="624"/>
      <c r="BF1175" s="560"/>
      <c r="BG1175" s="560"/>
      <c r="BH1175" s="560"/>
      <c r="BI1175" s="560"/>
      <c r="BJ1175" s="560"/>
      <c r="BK1175" s="560"/>
      <c r="BL1175" s="560"/>
      <c r="BM1175" s="560"/>
      <c r="BN1175" s="560"/>
      <c r="BO1175" s="686"/>
    </row>
    <row r="1176" spans="32:67" ht="20.25" customHeight="1">
      <c r="AF1176" s="686"/>
      <c r="AG1176" s="560"/>
      <c r="AH1176" s="560"/>
      <c r="AI1176" s="622"/>
      <c r="AJ1176" s="560"/>
      <c r="AK1176" s="560"/>
      <c r="AL1176" s="560"/>
      <c r="AM1176" s="623"/>
      <c r="AN1176" s="267"/>
      <c r="AO1176" s="623"/>
      <c r="AP1176" s="560"/>
      <c r="AQ1176" s="560"/>
      <c r="AR1176" s="560"/>
      <c r="AS1176" s="560"/>
      <c r="AT1176" s="560"/>
      <c r="AU1176" s="560"/>
      <c r="AV1176" s="560"/>
      <c r="AW1176" s="624"/>
      <c r="AX1176" s="560"/>
      <c r="AY1176" s="560"/>
      <c r="AZ1176" s="560"/>
      <c r="BA1176" s="624"/>
      <c r="BB1176" s="560"/>
      <c r="BC1176" s="560"/>
      <c r="BD1176" s="560"/>
      <c r="BE1176" s="624"/>
      <c r="BF1176" s="560"/>
      <c r="BG1176" s="560"/>
      <c r="BH1176" s="560"/>
      <c r="BI1176" s="560"/>
      <c r="BJ1176" s="560"/>
      <c r="BK1176" s="560"/>
      <c r="BL1176" s="560"/>
      <c r="BM1176" s="560"/>
      <c r="BN1176" s="560"/>
      <c r="BO1176" s="686"/>
    </row>
    <row r="1177" spans="32:67" ht="20.25" customHeight="1">
      <c r="AF1177" s="686"/>
      <c r="AG1177" s="560"/>
      <c r="AH1177" s="560"/>
      <c r="AI1177" s="622"/>
      <c r="AJ1177" s="560"/>
      <c r="AK1177" s="560"/>
      <c r="AL1177" s="560"/>
      <c r="AM1177" s="623"/>
      <c r="AN1177" s="267"/>
      <c r="AO1177" s="623"/>
      <c r="AP1177" s="560"/>
      <c r="AQ1177" s="560"/>
      <c r="AR1177" s="560"/>
      <c r="AS1177" s="560"/>
      <c r="AT1177" s="560"/>
      <c r="AU1177" s="560"/>
      <c r="AV1177" s="560"/>
      <c r="AW1177" s="624"/>
      <c r="AX1177" s="560"/>
      <c r="AY1177" s="560"/>
      <c r="AZ1177" s="560"/>
      <c r="BA1177" s="624"/>
      <c r="BB1177" s="560"/>
      <c r="BC1177" s="560"/>
      <c r="BD1177" s="560"/>
      <c r="BE1177" s="624"/>
      <c r="BF1177" s="560"/>
      <c r="BG1177" s="560"/>
      <c r="BH1177" s="560"/>
      <c r="BI1177" s="560"/>
      <c r="BJ1177" s="560"/>
      <c r="BK1177" s="560"/>
      <c r="BL1177" s="560"/>
      <c r="BM1177" s="560"/>
      <c r="BN1177" s="560"/>
      <c r="BO1177" s="686"/>
    </row>
    <row r="1178" spans="32:67" ht="20.25" customHeight="1">
      <c r="AF1178" s="686"/>
      <c r="AG1178" s="560"/>
      <c r="AH1178" s="560"/>
      <c r="AI1178" s="622"/>
      <c r="AJ1178" s="560"/>
      <c r="AK1178" s="560"/>
      <c r="AL1178" s="560"/>
      <c r="AM1178" s="623"/>
      <c r="AN1178" s="267"/>
      <c r="AO1178" s="623"/>
      <c r="AP1178" s="560"/>
      <c r="AQ1178" s="560"/>
      <c r="AR1178" s="560"/>
      <c r="AS1178" s="560"/>
      <c r="AT1178" s="560"/>
      <c r="AU1178" s="560"/>
      <c r="AV1178" s="560"/>
      <c r="AW1178" s="624"/>
      <c r="AX1178" s="560"/>
      <c r="AY1178" s="560"/>
      <c r="AZ1178" s="560"/>
      <c r="BA1178" s="624"/>
      <c r="BB1178" s="560"/>
      <c r="BC1178" s="560"/>
      <c r="BD1178" s="560"/>
      <c r="BE1178" s="624"/>
      <c r="BF1178" s="560"/>
      <c r="BG1178" s="560"/>
      <c r="BH1178" s="560"/>
      <c r="BI1178" s="560"/>
      <c r="BJ1178" s="560"/>
      <c r="BK1178" s="560"/>
      <c r="BL1178" s="560"/>
      <c r="BM1178" s="560"/>
      <c r="BN1178" s="560"/>
      <c r="BO1178" s="686"/>
    </row>
    <row r="1179" spans="32:67" ht="20.25" customHeight="1">
      <c r="AF1179" s="686"/>
      <c r="AG1179" s="560"/>
      <c r="AH1179" s="560"/>
      <c r="AI1179" s="622"/>
      <c r="AJ1179" s="560"/>
      <c r="AK1179" s="560"/>
      <c r="AL1179" s="560"/>
      <c r="AM1179" s="623"/>
      <c r="AN1179" s="267"/>
      <c r="AO1179" s="623"/>
      <c r="AP1179" s="560"/>
      <c r="AQ1179" s="560"/>
      <c r="AR1179" s="560"/>
      <c r="AS1179" s="560"/>
      <c r="AT1179" s="560"/>
      <c r="AU1179" s="560"/>
      <c r="AV1179" s="560"/>
      <c r="AW1179" s="624"/>
      <c r="AX1179" s="560"/>
      <c r="AY1179" s="560"/>
      <c r="AZ1179" s="560"/>
      <c r="BA1179" s="624"/>
      <c r="BB1179" s="560"/>
      <c r="BC1179" s="560"/>
      <c r="BD1179" s="560"/>
      <c r="BE1179" s="624"/>
      <c r="BF1179" s="560"/>
      <c r="BG1179" s="560"/>
      <c r="BH1179" s="560"/>
      <c r="BI1179" s="560"/>
      <c r="BJ1179" s="560"/>
      <c r="BK1179" s="560"/>
      <c r="BL1179" s="560"/>
      <c r="BM1179" s="560"/>
      <c r="BN1179" s="560"/>
      <c r="BO1179" s="686"/>
    </row>
    <row r="1180" spans="32:67" ht="20.25" customHeight="1">
      <c r="AF1180" s="686"/>
      <c r="AG1180" s="560"/>
      <c r="AH1180" s="560"/>
      <c r="AI1180" s="622"/>
      <c r="AJ1180" s="560"/>
      <c r="AK1180" s="560"/>
      <c r="AL1180" s="560"/>
      <c r="AM1180" s="623"/>
      <c r="AN1180" s="267"/>
      <c r="AO1180" s="623"/>
      <c r="AP1180" s="560"/>
      <c r="AQ1180" s="560"/>
      <c r="AR1180" s="560"/>
      <c r="AS1180" s="560"/>
      <c r="AT1180" s="560"/>
      <c r="AU1180" s="560"/>
      <c r="AV1180" s="560"/>
      <c r="AW1180" s="624"/>
      <c r="AX1180" s="560"/>
      <c r="AY1180" s="560"/>
      <c r="AZ1180" s="560"/>
      <c r="BA1180" s="624"/>
      <c r="BB1180" s="560"/>
      <c r="BC1180" s="560"/>
      <c r="BD1180" s="560"/>
      <c r="BE1180" s="624"/>
      <c r="BF1180" s="560"/>
      <c r="BG1180" s="560"/>
      <c r="BH1180" s="560"/>
      <c r="BI1180" s="560"/>
      <c r="BJ1180" s="560"/>
      <c r="BK1180" s="560"/>
      <c r="BL1180" s="560"/>
      <c r="BM1180" s="560"/>
      <c r="BN1180" s="560"/>
      <c r="BO1180" s="686"/>
    </row>
    <row r="1181" spans="32:67" ht="20.25" customHeight="1">
      <c r="AF1181" s="686"/>
      <c r="AG1181" s="560"/>
      <c r="AH1181" s="560"/>
      <c r="AI1181" s="622"/>
      <c r="AJ1181" s="560"/>
      <c r="AK1181" s="560"/>
      <c r="AL1181" s="560"/>
      <c r="AM1181" s="623"/>
      <c r="AN1181" s="267"/>
      <c r="AO1181" s="623"/>
      <c r="AP1181" s="560"/>
      <c r="AQ1181" s="560"/>
      <c r="AR1181" s="560"/>
      <c r="AS1181" s="560"/>
      <c r="AT1181" s="560"/>
      <c r="AU1181" s="560"/>
      <c r="AV1181" s="560"/>
      <c r="AW1181" s="624"/>
      <c r="AX1181" s="560"/>
      <c r="AY1181" s="560"/>
      <c r="AZ1181" s="560"/>
      <c r="BA1181" s="624"/>
      <c r="BB1181" s="560"/>
      <c r="BC1181" s="560"/>
      <c r="BD1181" s="560"/>
      <c r="BE1181" s="624"/>
      <c r="BF1181" s="560"/>
      <c r="BG1181" s="560"/>
      <c r="BH1181" s="560"/>
      <c r="BI1181" s="560"/>
      <c r="BJ1181" s="560"/>
      <c r="BK1181" s="560"/>
      <c r="BL1181" s="560"/>
      <c r="BM1181" s="560"/>
      <c r="BN1181" s="560"/>
      <c r="BO1181" s="686"/>
    </row>
    <row r="1182" spans="32:67" ht="20.25" customHeight="1">
      <c r="AF1182" s="686"/>
      <c r="AG1182" s="560"/>
      <c r="AH1182" s="560"/>
      <c r="AI1182" s="622"/>
      <c r="AJ1182" s="560"/>
      <c r="AK1182" s="560"/>
      <c r="AL1182" s="560"/>
      <c r="AM1182" s="623"/>
      <c r="AN1182" s="267"/>
      <c r="AO1182" s="623"/>
      <c r="AP1182" s="560"/>
      <c r="AQ1182" s="560"/>
      <c r="AR1182" s="560"/>
      <c r="AS1182" s="560"/>
      <c r="AT1182" s="560"/>
      <c r="AU1182" s="560"/>
      <c r="AV1182" s="560"/>
      <c r="AW1182" s="624"/>
      <c r="AX1182" s="560"/>
      <c r="AY1182" s="560"/>
      <c r="AZ1182" s="560"/>
      <c r="BA1182" s="624"/>
      <c r="BB1182" s="560"/>
      <c r="BC1182" s="560"/>
      <c r="BD1182" s="560"/>
      <c r="BE1182" s="624"/>
      <c r="BF1182" s="560"/>
      <c r="BG1182" s="560"/>
      <c r="BH1182" s="560"/>
      <c r="BI1182" s="560"/>
      <c r="BJ1182" s="560"/>
      <c r="BK1182" s="560"/>
      <c r="BL1182" s="560"/>
      <c r="BM1182" s="560"/>
      <c r="BN1182" s="560"/>
      <c r="BO1182" s="686"/>
    </row>
    <row r="1183" spans="32:67" ht="20.25" customHeight="1">
      <c r="AF1183" s="686"/>
      <c r="AG1183" s="560"/>
      <c r="AH1183" s="560"/>
      <c r="AI1183" s="622"/>
      <c r="AJ1183" s="560"/>
      <c r="AK1183" s="560"/>
      <c r="AL1183" s="560"/>
      <c r="AM1183" s="623"/>
      <c r="AN1183" s="267"/>
      <c r="AO1183" s="623"/>
      <c r="AP1183" s="560"/>
      <c r="AQ1183" s="560"/>
      <c r="AR1183" s="560"/>
      <c r="AS1183" s="560"/>
      <c r="AT1183" s="560"/>
      <c r="AU1183" s="560"/>
      <c r="AV1183" s="560"/>
      <c r="AW1183" s="624"/>
      <c r="AX1183" s="560"/>
      <c r="AY1183" s="560"/>
      <c r="AZ1183" s="560"/>
      <c r="BA1183" s="624"/>
      <c r="BB1183" s="560"/>
      <c r="BC1183" s="560"/>
      <c r="BD1183" s="560"/>
      <c r="BE1183" s="624"/>
      <c r="BF1183" s="560"/>
      <c r="BG1183" s="560"/>
      <c r="BH1183" s="560"/>
      <c r="BI1183" s="560"/>
      <c r="BJ1183" s="560"/>
      <c r="BK1183" s="560"/>
      <c r="BL1183" s="560"/>
      <c r="BM1183" s="560"/>
      <c r="BN1183" s="560"/>
      <c r="BO1183" s="686"/>
    </row>
    <row r="1184" spans="32:67" ht="20.25" customHeight="1">
      <c r="AF1184" s="686"/>
      <c r="AG1184" s="560"/>
      <c r="AH1184" s="560"/>
      <c r="AI1184" s="622"/>
      <c r="AJ1184" s="560"/>
      <c r="AK1184" s="560"/>
      <c r="AL1184" s="560"/>
      <c r="AM1184" s="623"/>
      <c r="AN1184" s="267"/>
      <c r="AO1184" s="623"/>
      <c r="AP1184" s="560"/>
      <c r="AQ1184" s="560"/>
      <c r="AR1184" s="560"/>
      <c r="AS1184" s="560"/>
      <c r="AT1184" s="560"/>
      <c r="AU1184" s="560"/>
      <c r="AV1184" s="560"/>
      <c r="AW1184" s="624"/>
      <c r="AX1184" s="560"/>
      <c r="AY1184" s="560"/>
      <c r="AZ1184" s="560"/>
      <c r="BA1184" s="624"/>
      <c r="BB1184" s="560"/>
      <c r="BC1184" s="560"/>
      <c r="BD1184" s="560"/>
      <c r="BE1184" s="624"/>
      <c r="BF1184" s="560"/>
      <c r="BG1184" s="560"/>
      <c r="BH1184" s="560"/>
      <c r="BI1184" s="560"/>
      <c r="BJ1184" s="560"/>
      <c r="BK1184" s="560"/>
      <c r="BL1184" s="560"/>
      <c r="BM1184" s="560"/>
      <c r="BN1184" s="560"/>
      <c r="BO1184" s="686"/>
    </row>
    <row r="1185" spans="32:67" ht="20.25" customHeight="1">
      <c r="AF1185" s="686"/>
      <c r="AG1185" s="560"/>
      <c r="AH1185" s="560"/>
      <c r="AI1185" s="622"/>
      <c r="AJ1185" s="560"/>
      <c r="AK1185" s="560"/>
      <c r="AL1185" s="560"/>
      <c r="AM1185" s="623"/>
      <c r="AN1185" s="267"/>
      <c r="AO1185" s="623"/>
      <c r="AP1185" s="560"/>
      <c r="AQ1185" s="560"/>
      <c r="AR1185" s="560"/>
      <c r="AS1185" s="560"/>
      <c r="AT1185" s="560"/>
      <c r="AU1185" s="560"/>
      <c r="AV1185" s="560"/>
      <c r="AW1185" s="624"/>
      <c r="AX1185" s="560"/>
      <c r="AY1185" s="560"/>
      <c r="AZ1185" s="560"/>
      <c r="BA1185" s="624"/>
      <c r="BB1185" s="560"/>
      <c r="BC1185" s="560"/>
      <c r="BD1185" s="560"/>
      <c r="BE1185" s="624"/>
      <c r="BF1185" s="560"/>
      <c r="BG1185" s="560"/>
      <c r="BH1185" s="560"/>
      <c r="BI1185" s="560"/>
      <c r="BJ1185" s="560"/>
      <c r="BK1185" s="560"/>
      <c r="BL1185" s="560"/>
      <c r="BM1185" s="560"/>
      <c r="BN1185" s="560"/>
      <c r="BO1185" s="686"/>
    </row>
    <row r="1186" spans="32:67" ht="20.25" customHeight="1">
      <c r="AF1186" s="686"/>
      <c r="AG1186" s="560"/>
      <c r="AH1186" s="560"/>
      <c r="AI1186" s="622"/>
      <c r="AJ1186" s="560"/>
      <c r="AK1186" s="560"/>
      <c r="AL1186" s="560"/>
      <c r="AM1186" s="623"/>
      <c r="AN1186" s="267"/>
      <c r="AO1186" s="623"/>
      <c r="AP1186" s="560"/>
      <c r="AQ1186" s="560"/>
      <c r="AR1186" s="560"/>
      <c r="AS1186" s="560"/>
      <c r="AT1186" s="560"/>
      <c r="AU1186" s="560"/>
      <c r="AV1186" s="560"/>
      <c r="AW1186" s="624"/>
      <c r="AX1186" s="560"/>
      <c r="AY1186" s="560"/>
      <c r="AZ1186" s="560"/>
      <c r="BA1186" s="624"/>
      <c r="BB1186" s="560"/>
      <c r="BC1186" s="560"/>
      <c r="BD1186" s="560"/>
      <c r="BE1186" s="624"/>
      <c r="BF1186" s="560"/>
      <c r="BG1186" s="560"/>
      <c r="BH1186" s="560"/>
      <c r="BI1186" s="560"/>
      <c r="BJ1186" s="560"/>
      <c r="BK1186" s="560"/>
      <c r="BL1186" s="560"/>
      <c r="BM1186" s="560"/>
      <c r="BN1186" s="560"/>
      <c r="BO1186" s="686"/>
    </row>
    <row r="1187" spans="32:67" ht="20.25" customHeight="1">
      <c r="AF1187" s="686"/>
      <c r="AG1187" s="560"/>
      <c r="AH1187" s="560"/>
      <c r="AI1187" s="622"/>
      <c r="AJ1187" s="560"/>
      <c r="AK1187" s="560"/>
      <c r="AL1187" s="560"/>
      <c r="AM1187" s="623"/>
      <c r="AN1187" s="267"/>
      <c r="AO1187" s="623"/>
      <c r="AP1187" s="560"/>
      <c r="AQ1187" s="560"/>
      <c r="AR1187" s="560"/>
      <c r="AS1187" s="560"/>
      <c r="AT1187" s="560"/>
      <c r="AU1187" s="560"/>
      <c r="AV1187" s="560"/>
      <c r="AW1187" s="624"/>
      <c r="AX1187" s="560"/>
      <c r="AY1187" s="560"/>
      <c r="AZ1187" s="560"/>
      <c r="BA1187" s="624"/>
      <c r="BB1187" s="560"/>
      <c r="BC1187" s="560"/>
      <c r="BD1187" s="560"/>
      <c r="BE1187" s="624"/>
      <c r="BF1187" s="560"/>
      <c r="BG1187" s="560"/>
      <c r="BH1187" s="560"/>
      <c r="BI1187" s="560"/>
      <c r="BJ1187" s="560"/>
      <c r="BK1187" s="560"/>
      <c r="BL1187" s="560"/>
      <c r="BM1187" s="560"/>
      <c r="BN1187" s="560"/>
      <c r="BO1187" s="686"/>
    </row>
    <row r="1188" spans="32:67" ht="20.25" customHeight="1">
      <c r="AF1188" s="686"/>
      <c r="AG1188" s="560"/>
      <c r="AH1188" s="560"/>
      <c r="AI1188" s="622"/>
      <c r="AJ1188" s="560"/>
      <c r="AK1188" s="560"/>
      <c r="AL1188" s="560"/>
      <c r="AM1188" s="623"/>
      <c r="AN1188" s="267"/>
      <c r="AO1188" s="623"/>
      <c r="AP1188" s="560"/>
      <c r="AQ1188" s="560"/>
      <c r="AR1188" s="560"/>
      <c r="AS1188" s="560"/>
      <c r="AT1188" s="560"/>
      <c r="AU1188" s="560"/>
      <c r="AV1188" s="560"/>
      <c r="AW1188" s="624"/>
      <c r="AX1188" s="560"/>
      <c r="AY1188" s="560"/>
      <c r="AZ1188" s="560"/>
      <c r="BA1188" s="624"/>
      <c r="BB1188" s="560"/>
      <c r="BC1188" s="560"/>
      <c r="BD1188" s="560"/>
      <c r="BE1188" s="624"/>
      <c r="BF1188" s="560"/>
      <c r="BG1188" s="560"/>
      <c r="BH1188" s="560"/>
      <c r="BI1188" s="560"/>
      <c r="BJ1188" s="560"/>
      <c r="BK1188" s="560"/>
      <c r="BL1188" s="560"/>
      <c r="BM1188" s="560"/>
      <c r="BN1188" s="560"/>
      <c r="BO1188" s="686"/>
    </row>
    <row r="1189" spans="32:67" ht="20.25" customHeight="1">
      <c r="AF1189" s="686"/>
      <c r="AG1189" s="560"/>
      <c r="AH1189" s="560"/>
      <c r="AI1189" s="622"/>
      <c r="AJ1189" s="560"/>
      <c r="AK1189" s="560"/>
      <c r="AL1189" s="560"/>
      <c r="AM1189" s="623"/>
      <c r="AN1189" s="267"/>
      <c r="AO1189" s="623"/>
      <c r="AP1189" s="560"/>
      <c r="AQ1189" s="560"/>
      <c r="AR1189" s="560"/>
      <c r="AS1189" s="560"/>
      <c r="AT1189" s="560"/>
      <c r="AU1189" s="560"/>
      <c r="AV1189" s="560"/>
      <c r="AW1189" s="624"/>
      <c r="AX1189" s="560"/>
      <c r="AY1189" s="560"/>
      <c r="AZ1189" s="560"/>
      <c r="BA1189" s="624"/>
      <c r="BB1189" s="560"/>
      <c r="BC1189" s="560"/>
      <c r="BD1189" s="560"/>
      <c r="BE1189" s="624"/>
      <c r="BF1189" s="560"/>
      <c r="BG1189" s="560"/>
      <c r="BH1189" s="560"/>
      <c r="BI1189" s="560"/>
      <c r="BJ1189" s="560"/>
      <c r="BK1189" s="560"/>
      <c r="BL1189" s="560"/>
      <c r="BM1189" s="560"/>
      <c r="BN1189" s="560"/>
      <c r="BO1189" s="686"/>
    </row>
    <row r="1190" spans="32:67" ht="20.25" customHeight="1">
      <c r="AF1190" s="686"/>
      <c r="AG1190" s="560"/>
      <c r="AH1190" s="560"/>
      <c r="AI1190" s="622"/>
      <c r="AJ1190" s="560"/>
      <c r="AK1190" s="560"/>
      <c r="AL1190" s="560"/>
      <c r="AM1190" s="623"/>
      <c r="AN1190" s="267"/>
      <c r="AO1190" s="623"/>
      <c r="AP1190" s="560"/>
      <c r="AQ1190" s="560"/>
      <c r="AR1190" s="560"/>
      <c r="AS1190" s="560"/>
      <c r="AT1190" s="560"/>
      <c r="AU1190" s="560"/>
      <c r="AV1190" s="560"/>
      <c r="AW1190" s="624"/>
      <c r="AX1190" s="560"/>
      <c r="AY1190" s="560"/>
      <c r="AZ1190" s="560"/>
      <c r="BA1190" s="624"/>
      <c r="BB1190" s="560"/>
      <c r="BC1190" s="560"/>
      <c r="BD1190" s="560"/>
      <c r="BE1190" s="624"/>
      <c r="BF1190" s="560"/>
      <c r="BG1190" s="560"/>
      <c r="BH1190" s="560"/>
      <c r="BI1190" s="560"/>
      <c r="BJ1190" s="560"/>
      <c r="BK1190" s="560"/>
      <c r="BL1190" s="560"/>
      <c r="BM1190" s="560"/>
      <c r="BN1190" s="560"/>
      <c r="BO1190" s="686"/>
    </row>
    <row r="1191" spans="32:67" ht="20.25" customHeight="1">
      <c r="AF1191" s="686"/>
      <c r="AG1191" s="560"/>
      <c r="AH1191" s="560"/>
      <c r="AI1191" s="622"/>
      <c r="AJ1191" s="560"/>
      <c r="AK1191" s="560"/>
      <c r="AL1191" s="560"/>
      <c r="AM1191" s="623"/>
      <c r="AN1191" s="267"/>
      <c r="AO1191" s="623"/>
      <c r="AP1191" s="560"/>
      <c r="AQ1191" s="560"/>
      <c r="AR1191" s="560"/>
      <c r="AS1191" s="560"/>
      <c r="AT1191" s="560"/>
      <c r="AU1191" s="560"/>
      <c r="AV1191" s="560"/>
      <c r="AW1191" s="624"/>
      <c r="AX1191" s="560"/>
      <c r="AY1191" s="560"/>
      <c r="AZ1191" s="560"/>
      <c r="BA1191" s="624"/>
      <c r="BB1191" s="560"/>
      <c r="BC1191" s="560"/>
      <c r="BD1191" s="560"/>
      <c r="BE1191" s="624"/>
      <c r="BF1191" s="560"/>
      <c r="BG1191" s="560"/>
      <c r="BH1191" s="560"/>
      <c r="BI1191" s="560"/>
      <c r="BJ1191" s="560"/>
      <c r="BK1191" s="560"/>
      <c r="BL1191" s="560"/>
      <c r="BM1191" s="560"/>
      <c r="BN1191" s="560"/>
      <c r="BO1191" s="686"/>
    </row>
    <row r="1192" spans="32:67" ht="20.25" customHeight="1">
      <c r="AF1192" s="686"/>
      <c r="AG1192" s="560"/>
      <c r="AH1192" s="560"/>
      <c r="AI1192" s="622"/>
      <c r="AJ1192" s="560"/>
      <c r="AK1192" s="560"/>
      <c r="AL1192" s="560"/>
      <c r="AM1192" s="623"/>
      <c r="AN1192" s="267"/>
      <c r="AO1192" s="623"/>
      <c r="AP1192" s="560"/>
      <c r="AQ1192" s="560"/>
      <c r="AR1192" s="560"/>
      <c r="AS1192" s="560"/>
      <c r="AT1192" s="560"/>
      <c r="AU1192" s="560"/>
      <c r="AV1192" s="560"/>
      <c r="AW1192" s="624"/>
      <c r="AX1192" s="560"/>
      <c r="AY1192" s="560"/>
      <c r="AZ1192" s="560"/>
      <c r="BA1192" s="624"/>
      <c r="BB1192" s="560"/>
      <c r="BC1192" s="560"/>
      <c r="BD1192" s="560"/>
      <c r="BE1192" s="624"/>
      <c r="BF1192" s="560"/>
      <c r="BG1192" s="560"/>
      <c r="BH1192" s="560"/>
      <c r="BI1192" s="560"/>
      <c r="BJ1192" s="560"/>
      <c r="BK1192" s="560"/>
      <c r="BL1192" s="560"/>
      <c r="BM1192" s="560"/>
      <c r="BN1192" s="560"/>
      <c r="BO1192" s="686"/>
    </row>
    <row r="1193" spans="32:67" ht="20.25" customHeight="1">
      <c r="AF1193" s="686"/>
      <c r="AG1193" s="560"/>
      <c r="AH1193" s="560"/>
      <c r="AI1193" s="622"/>
      <c r="AJ1193" s="560"/>
      <c r="AK1193" s="560"/>
      <c r="AL1193" s="560"/>
      <c r="AM1193" s="623"/>
      <c r="AN1193" s="267"/>
      <c r="AO1193" s="623"/>
      <c r="AP1193" s="560"/>
      <c r="AQ1193" s="560"/>
      <c r="AR1193" s="560"/>
      <c r="AS1193" s="560"/>
      <c r="AT1193" s="560"/>
      <c r="AU1193" s="560"/>
      <c r="AV1193" s="560"/>
      <c r="AW1193" s="624"/>
      <c r="AX1193" s="560"/>
      <c r="AY1193" s="560"/>
      <c r="AZ1193" s="560"/>
      <c r="BA1193" s="624"/>
      <c r="BB1193" s="560"/>
      <c r="BC1193" s="560"/>
      <c r="BD1193" s="560"/>
      <c r="BE1193" s="624"/>
      <c r="BF1193" s="560"/>
      <c r="BG1193" s="560"/>
      <c r="BH1193" s="560"/>
      <c r="BI1193" s="560"/>
      <c r="BJ1193" s="560"/>
      <c r="BK1193" s="560"/>
      <c r="BL1193" s="560"/>
      <c r="BM1193" s="560"/>
      <c r="BN1193" s="560"/>
      <c r="BO1193" s="686"/>
    </row>
    <row r="1194" spans="32:67" ht="20.25" customHeight="1">
      <c r="AF1194" s="686"/>
      <c r="AG1194" s="560"/>
      <c r="AH1194" s="560"/>
      <c r="AI1194" s="622"/>
      <c r="AJ1194" s="560"/>
      <c r="AK1194" s="560"/>
      <c r="AL1194" s="560"/>
      <c r="AM1194" s="623"/>
      <c r="AN1194" s="267"/>
      <c r="AO1194" s="623"/>
      <c r="AP1194" s="560"/>
      <c r="AQ1194" s="560"/>
      <c r="AR1194" s="560"/>
      <c r="AS1194" s="560"/>
      <c r="AT1194" s="560"/>
      <c r="AU1194" s="560"/>
      <c r="AV1194" s="560"/>
      <c r="AW1194" s="624"/>
      <c r="AX1194" s="560"/>
      <c r="AY1194" s="560"/>
      <c r="AZ1194" s="560"/>
      <c r="BA1194" s="624"/>
      <c r="BB1194" s="560"/>
      <c r="BC1194" s="560"/>
      <c r="BD1194" s="560"/>
      <c r="BE1194" s="624"/>
      <c r="BF1194" s="560"/>
      <c r="BG1194" s="560"/>
      <c r="BH1194" s="560"/>
      <c r="BI1194" s="560"/>
      <c r="BJ1194" s="560"/>
      <c r="BK1194" s="560"/>
      <c r="BL1194" s="560"/>
      <c r="BM1194" s="560"/>
      <c r="BN1194" s="560"/>
      <c r="BO1194" s="686"/>
    </row>
    <row r="1195" spans="32:67" ht="20.25" customHeight="1">
      <c r="AF1195" s="686"/>
      <c r="AG1195" s="560"/>
      <c r="AH1195" s="560"/>
      <c r="AI1195" s="622"/>
      <c r="AJ1195" s="560"/>
      <c r="AK1195" s="560"/>
      <c r="AL1195" s="560"/>
      <c r="AM1195" s="623"/>
      <c r="AN1195" s="267"/>
      <c r="AO1195" s="623"/>
      <c r="AP1195" s="560"/>
      <c r="AQ1195" s="560"/>
      <c r="AR1195" s="560"/>
      <c r="AS1195" s="560"/>
      <c r="AT1195" s="560"/>
      <c r="AU1195" s="560"/>
      <c r="AV1195" s="560"/>
      <c r="AW1195" s="624"/>
      <c r="AX1195" s="560"/>
      <c r="AY1195" s="560"/>
      <c r="AZ1195" s="560"/>
      <c r="BA1195" s="624"/>
      <c r="BB1195" s="560"/>
      <c r="BC1195" s="560"/>
      <c r="BD1195" s="560"/>
      <c r="BE1195" s="624"/>
      <c r="BF1195" s="560"/>
      <c r="BG1195" s="560"/>
      <c r="BH1195" s="560"/>
      <c r="BI1195" s="560"/>
      <c r="BJ1195" s="560"/>
      <c r="BK1195" s="560"/>
      <c r="BL1195" s="560"/>
      <c r="BM1195" s="560"/>
      <c r="BN1195" s="560"/>
      <c r="BO1195" s="686"/>
    </row>
    <row r="1196" spans="32:67" ht="20.25" customHeight="1">
      <c r="AF1196" s="686"/>
      <c r="AG1196" s="560"/>
      <c r="AH1196" s="560"/>
      <c r="AI1196" s="622"/>
      <c r="AJ1196" s="560"/>
      <c r="AK1196" s="560"/>
      <c r="AL1196" s="560"/>
      <c r="AM1196" s="623"/>
      <c r="AN1196" s="267"/>
      <c r="AO1196" s="623"/>
      <c r="AP1196" s="560"/>
      <c r="AQ1196" s="560"/>
      <c r="AR1196" s="560"/>
      <c r="AS1196" s="560"/>
      <c r="AT1196" s="560"/>
      <c r="AU1196" s="560"/>
      <c r="AV1196" s="560"/>
      <c r="AW1196" s="624"/>
      <c r="AX1196" s="560"/>
      <c r="AY1196" s="560"/>
      <c r="AZ1196" s="560"/>
      <c r="BA1196" s="624"/>
      <c r="BB1196" s="560"/>
      <c r="BC1196" s="560"/>
      <c r="BD1196" s="560"/>
      <c r="BE1196" s="624"/>
      <c r="BF1196" s="560"/>
      <c r="BG1196" s="560"/>
      <c r="BH1196" s="560"/>
      <c r="BI1196" s="560"/>
      <c r="BJ1196" s="560"/>
      <c r="BK1196" s="560"/>
      <c r="BL1196" s="560"/>
      <c r="BM1196" s="560"/>
      <c r="BN1196" s="560"/>
      <c r="BO1196" s="686"/>
    </row>
    <row r="1197" spans="32:67" ht="20.25" customHeight="1">
      <c r="AF1197" s="686"/>
      <c r="AG1197" s="560"/>
      <c r="AH1197" s="560"/>
      <c r="AI1197" s="622"/>
      <c r="AJ1197" s="560"/>
      <c r="AK1197" s="560"/>
      <c r="AL1197" s="560"/>
      <c r="AM1197" s="623"/>
      <c r="AN1197" s="267"/>
      <c r="AO1197" s="623"/>
      <c r="AP1197" s="560"/>
      <c r="AQ1197" s="560"/>
      <c r="AR1197" s="560"/>
      <c r="AS1197" s="560"/>
      <c r="AT1197" s="560"/>
      <c r="AU1197" s="560"/>
      <c r="AV1197" s="560"/>
      <c r="AW1197" s="624"/>
      <c r="AX1197" s="560"/>
      <c r="AY1197" s="560"/>
      <c r="AZ1197" s="560"/>
      <c r="BA1197" s="624"/>
      <c r="BB1197" s="560"/>
      <c r="BC1197" s="560"/>
      <c r="BD1197" s="560"/>
      <c r="BE1197" s="624"/>
      <c r="BF1197" s="560"/>
      <c r="BG1197" s="560"/>
      <c r="BH1197" s="560"/>
      <c r="BI1197" s="560"/>
      <c r="BJ1197" s="560"/>
      <c r="BK1197" s="560"/>
      <c r="BL1197" s="560"/>
      <c r="BM1197" s="560"/>
      <c r="BN1197" s="560"/>
      <c r="BO1197" s="686"/>
    </row>
    <row r="1198" spans="32:67" ht="20.25" customHeight="1">
      <c r="AF1198" s="686"/>
      <c r="AG1198" s="560"/>
      <c r="AH1198" s="560"/>
      <c r="AI1198" s="622"/>
      <c r="AJ1198" s="560"/>
      <c r="AK1198" s="560"/>
      <c r="AL1198" s="560"/>
      <c r="AM1198" s="623"/>
      <c r="AN1198" s="267"/>
      <c r="AO1198" s="623"/>
      <c r="AP1198" s="560"/>
      <c r="AQ1198" s="560"/>
      <c r="AR1198" s="560"/>
      <c r="AS1198" s="560"/>
      <c r="AT1198" s="560"/>
      <c r="AU1198" s="560"/>
      <c r="AV1198" s="560"/>
      <c r="AW1198" s="624"/>
      <c r="AX1198" s="560"/>
      <c r="AY1198" s="560"/>
      <c r="AZ1198" s="560"/>
      <c r="BA1198" s="624"/>
      <c r="BB1198" s="560"/>
      <c r="BC1198" s="560"/>
      <c r="BD1198" s="560"/>
      <c r="BE1198" s="624"/>
      <c r="BF1198" s="560"/>
      <c r="BG1198" s="560"/>
      <c r="BH1198" s="560"/>
      <c r="BI1198" s="560"/>
      <c r="BJ1198" s="560"/>
      <c r="BK1198" s="560"/>
      <c r="BL1198" s="560"/>
      <c r="BM1198" s="560"/>
      <c r="BN1198" s="560"/>
      <c r="BO1198" s="686"/>
    </row>
    <row r="1199" spans="32:67" ht="20.25" customHeight="1">
      <c r="AF1199" s="686"/>
      <c r="AG1199" s="560"/>
      <c r="AH1199" s="560"/>
      <c r="AI1199" s="622"/>
      <c r="AJ1199" s="560"/>
      <c r="AK1199" s="560"/>
      <c r="AL1199" s="560"/>
      <c r="AM1199" s="623"/>
      <c r="AN1199" s="267"/>
      <c r="AO1199" s="623"/>
      <c r="AP1199" s="560"/>
      <c r="AQ1199" s="560"/>
      <c r="AR1199" s="560"/>
      <c r="AS1199" s="560"/>
      <c r="AT1199" s="560"/>
      <c r="AU1199" s="560"/>
      <c r="AV1199" s="560"/>
      <c r="AW1199" s="624"/>
      <c r="AX1199" s="560"/>
      <c r="AY1199" s="560"/>
      <c r="AZ1199" s="560"/>
      <c r="BA1199" s="624"/>
      <c r="BB1199" s="560"/>
      <c r="BC1199" s="560"/>
      <c r="BD1199" s="560"/>
      <c r="BE1199" s="624"/>
      <c r="BF1199" s="560"/>
      <c r="BG1199" s="560"/>
      <c r="BH1199" s="560"/>
      <c r="BI1199" s="560"/>
      <c r="BJ1199" s="560"/>
      <c r="BK1199" s="560"/>
      <c r="BL1199" s="560"/>
      <c r="BM1199" s="560"/>
      <c r="BN1199" s="560"/>
      <c r="BO1199" s="686"/>
    </row>
    <row r="1200" spans="32:67" ht="20.25" customHeight="1">
      <c r="AF1200" s="686"/>
      <c r="AG1200" s="560"/>
      <c r="AH1200" s="560"/>
      <c r="AI1200" s="622"/>
      <c r="AJ1200" s="560"/>
      <c r="AK1200" s="560"/>
      <c r="AL1200" s="560"/>
      <c r="AM1200" s="623"/>
      <c r="AN1200" s="267"/>
      <c r="AO1200" s="623"/>
      <c r="AP1200" s="560"/>
      <c r="AQ1200" s="560"/>
      <c r="AR1200" s="560"/>
      <c r="AS1200" s="560"/>
      <c r="AT1200" s="560"/>
      <c r="AU1200" s="560"/>
      <c r="AV1200" s="560"/>
      <c r="AW1200" s="624"/>
      <c r="AX1200" s="560"/>
      <c r="AY1200" s="560"/>
      <c r="AZ1200" s="560"/>
      <c r="BA1200" s="624"/>
      <c r="BB1200" s="560"/>
      <c r="BC1200" s="560"/>
      <c r="BD1200" s="560"/>
      <c r="BE1200" s="624"/>
      <c r="BF1200" s="560"/>
      <c r="BG1200" s="560"/>
      <c r="BH1200" s="560"/>
      <c r="BI1200" s="560"/>
      <c r="BJ1200" s="560"/>
      <c r="BK1200" s="560"/>
      <c r="BL1200" s="560"/>
      <c r="BM1200" s="560"/>
      <c r="BN1200" s="560"/>
      <c r="BO1200" s="686"/>
    </row>
    <row r="1201" spans="32:67" ht="20.25" customHeight="1">
      <c r="AF1201" s="686"/>
      <c r="AG1201" s="560"/>
      <c r="AH1201" s="560"/>
      <c r="AI1201" s="622"/>
      <c r="AJ1201" s="560"/>
      <c r="AK1201" s="560"/>
      <c r="AL1201" s="560"/>
      <c r="AM1201" s="623"/>
      <c r="AN1201" s="267"/>
      <c r="AO1201" s="623"/>
      <c r="AP1201" s="560"/>
      <c r="AQ1201" s="560"/>
      <c r="AR1201" s="560"/>
      <c r="AS1201" s="560"/>
      <c r="AT1201" s="560"/>
      <c r="AU1201" s="560"/>
      <c r="AV1201" s="560"/>
      <c r="AW1201" s="624"/>
      <c r="AX1201" s="560"/>
      <c r="AY1201" s="560"/>
      <c r="AZ1201" s="560"/>
      <c r="BA1201" s="624"/>
      <c r="BB1201" s="560"/>
      <c r="BC1201" s="560"/>
      <c r="BD1201" s="560"/>
      <c r="BE1201" s="624"/>
      <c r="BF1201" s="560"/>
      <c r="BG1201" s="560"/>
      <c r="BH1201" s="560"/>
      <c r="BI1201" s="560"/>
      <c r="BJ1201" s="560"/>
      <c r="BK1201" s="560"/>
      <c r="BL1201" s="560"/>
      <c r="BM1201" s="560"/>
      <c r="BN1201" s="560"/>
      <c r="BO1201" s="686"/>
    </row>
    <row r="1202" spans="32:67" ht="20.25" customHeight="1">
      <c r="AF1202" s="686"/>
      <c r="AG1202" s="560"/>
      <c r="AH1202" s="560"/>
      <c r="AI1202" s="622"/>
      <c r="AJ1202" s="560"/>
      <c r="AK1202" s="560"/>
      <c r="AL1202" s="560"/>
      <c r="AM1202" s="623"/>
      <c r="AN1202" s="267"/>
      <c r="AO1202" s="623"/>
      <c r="AP1202" s="560"/>
      <c r="AQ1202" s="560"/>
      <c r="AR1202" s="560"/>
      <c r="AS1202" s="560"/>
      <c r="AT1202" s="560"/>
      <c r="AU1202" s="560"/>
      <c r="AV1202" s="560"/>
      <c r="AW1202" s="624"/>
      <c r="AX1202" s="560"/>
      <c r="AY1202" s="560"/>
      <c r="AZ1202" s="560"/>
      <c r="BA1202" s="624"/>
      <c r="BB1202" s="560"/>
      <c r="BC1202" s="560"/>
      <c r="BD1202" s="560"/>
      <c r="BE1202" s="624"/>
      <c r="BF1202" s="560"/>
      <c r="BG1202" s="560"/>
      <c r="BH1202" s="560"/>
      <c r="BI1202" s="560"/>
      <c r="BJ1202" s="560"/>
      <c r="BK1202" s="560"/>
      <c r="BL1202" s="560"/>
      <c r="BM1202" s="560"/>
      <c r="BN1202" s="560"/>
      <c r="BO1202" s="686"/>
    </row>
    <row r="1203" spans="32:67" ht="20.25" customHeight="1">
      <c r="AF1203" s="686"/>
      <c r="AG1203" s="560"/>
      <c r="AH1203" s="560"/>
      <c r="AI1203" s="622"/>
      <c r="AJ1203" s="560"/>
      <c r="AK1203" s="560"/>
      <c r="AL1203" s="560"/>
      <c r="AM1203" s="623"/>
      <c r="AN1203" s="267"/>
      <c r="AO1203" s="623"/>
      <c r="AP1203" s="560"/>
      <c r="AQ1203" s="560"/>
      <c r="AR1203" s="560"/>
      <c r="AS1203" s="560"/>
      <c r="AT1203" s="560"/>
      <c r="AU1203" s="560"/>
      <c r="AV1203" s="560"/>
      <c r="AW1203" s="624"/>
      <c r="AX1203" s="560"/>
      <c r="AY1203" s="560"/>
      <c r="AZ1203" s="560"/>
      <c r="BA1203" s="624"/>
      <c r="BB1203" s="560"/>
      <c r="BC1203" s="560"/>
      <c r="BD1203" s="560"/>
      <c r="BE1203" s="624"/>
      <c r="BF1203" s="560"/>
      <c r="BG1203" s="560"/>
      <c r="BH1203" s="560"/>
      <c r="BI1203" s="560"/>
      <c r="BJ1203" s="560"/>
      <c r="BK1203" s="560"/>
      <c r="BL1203" s="560"/>
      <c r="BM1203" s="560"/>
      <c r="BN1203" s="560"/>
      <c r="BO1203" s="686"/>
    </row>
    <row r="1204" spans="32:67" ht="20.25" customHeight="1">
      <c r="AF1204" s="686"/>
      <c r="AG1204" s="560"/>
      <c r="AH1204" s="560"/>
      <c r="AI1204" s="622"/>
      <c r="AJ1204" s="560"/>
      <c r="AK1204" s="560"/>
      <c r="AL1204" s="560"/>
      <c r="AM1204" s="623"/>
      <c r="AN1204" s="267"/>
      <c r="AO1204" s="623"/>
      <c r="AP1204" s="560"/>
      <c r="AQ1204" s="560"/>
      <c r="AR1204" s="560"/>
      <c r="AS1204" s="560"/>
      <c r="AT1204" s="560"/>
      <c r="AU1204" s="560"/>
      <c r="AV1204" s="560"/>
      <c r="AW1204" s="624"/>
      <c r="AX1204" s="560"/>
      <c r="AY1204" s="560"/>
      <c r="AZ1204" s="560"/>
      <c r="BA1204" s="624"/>
      <c r="BB1204" s="560"/>
      <c r="BC1204" s="560"/>
      <c r="BD1204" s="560"/>
      <c r="BE1204" s="624"/>
      <c r="BF1204" s="560"/>
      <c r="BG1204" s="560"/>
      <c r="BH1204" s="560"/>
      <c r="BI1204" s="560"/>
      <c r="BJ1204" s="560"/>
      <c r="BK1204" s="560"/>
      <c r="BL1204" s="560"/>
      <c r="BM1204" s="560"/>
      <c r="BN1204" s="560"/>
      <c r="BO1204" s="686"/>
    </row>
    <row r="1205" spans="32:67" ht="20.25" customHeight="1">
      <c r="AF1205" s="686"/>
      <c r="AG1205" s="560"/>
      <c r="AH1205" s="560"/>
      <c r="AI1205" s="622"/>
      <c r="AJ1205" s="560"/>
      <c r="AK1205" s="560"/>
      <c r="AL1205" s="560"/>
      <c r="AM1205" s="623"/>
      <c r="AN1205" s="267"/>
      <c r="AO1205" s="623"/>
      <c r="AP1205" s="560"/>
      <c r="AQ1205" s="560"/>
      <c r="AR1205" s="560"/>
      <c r="AS1205" s="560"/>
      <c r="AT1205" s="560"/>
      <c r="AU1205" s="560"/>
      <c r="AV1205" s="560"/>
      <c r="AW1205" s="624"/>
      <c r="AX1205" s="560"/>
      <c r="AY1205" s="560"/>
      <c r="AZ1205" s="560"/>
      <c r="BA1205" s="624"/>
      <c r="BB1205" s="560"/>
      <c r="BC1205" s="560"/>
      <c r="BD1205" s="560"/>
      <c r="BE1205" s="624"/>
      <c r="BF1205" s="560"/>
      <c r="BG1205" s="560"/>
      <c r="BH1205" s="560"/>
      <c r="BI1205" s="560"/>
      <c r="BJ1205" s="560"/>
      <c r="BK1205" s="560"/>
      <c r="BL1205" s="560"/>
      <c r="BM1205" s="560"/>
      <c r="BN1205" s="560"/>
      <c r="BO1205" s="686"/>
    </row>
    <row r="1206" spans="32:67" ht="20.25" customHeight="1">
      <c r="AF1206" s="686"/>
      <c r="AG1206" s="560"/>
      <c r="AH1206" s="560"/>
      <c r="AI1206" s="622"/>
      <c r="AJ1206" s="560"/>
      <c r="AK1206" s="560"/>
      <c r="AL1206" s="560"/>
      <c r="AM1206" s="623"/>
      <c r="AN1206" s="267"/>
      <c r="AO1206" s="623"/>
      <c r="AP1206" s="560"/>
      <c r="AQ1206" s="560"/>
      <c r="AR1206" s="560"/>
      <c r="AS1206" s="560"/>
      <c r="AT1206" s="560"/>
      <c r="AU1206" s="560"/>
      <c r="AV1206" s="560"/>
      <c r="AW1206" s="624"/>
      <c r="AX1206" s="560"/>
      <c r="AY1206" s="560"/>
      <c r="AZ1206" s="560"/>
      <c r="BA1206" s="624"/>
      <c r="BB1206" s="560"/>
      <c r="BC1206" s="560"/>
      <c r="BD1206" s="560"/>
      <c r="BE1206" s="624"/>
      <c r="BF1206" s="560"/>
      <c r="BG1206" s="560"/>
      <c r="BH1206" s="560"/>
      <c r="BI1206" s="560"/>
      <c r="BJ1206" s="560"/>
      <c r="BK1206" s="560"/>
      <c r="BL1206" s="560"/>
      <c r="BM1206" s="560"/>
      <c r="BN1206" s="560"/>
      <c r="BO1206" s="686"/>
    </row>
    <row r="1207" spans="32:67" ht="20.25" customHeight="1">
      <c r="AF1207" s="686"/>
      <c r="AG1207" s="560"/>
      <c r="AH1207" s="560"/>
      <c r="AI1207" s="622"/>
      <c r="AJ1207" s="560"/>
      <c r="AK1207" s="560"/>
      <c r="AL1207" s="560"/>
      <c r="AM1207" s="623"/>
      <c r="AN1207" s="267"/>
      <c r="AO1207" s="623"/>
      <c r="AP1207" s="560"/>
      <c r="AQ1207" s="560"/>
      <c r="AR1207" s="560"/>
      <c r="AS1207" s="560"/>
      <c r="AT1207" s="560"/>
      <c r="AU1207" s="560"/>
      <c r="AV1207" s="560"/>
      <c r="AW1207" s="624"/>
      <c r="AX1207" s="560"/>
      <c r="AY1207" s="560"/>
      <c r="AZ1207" s="560"/>
      <c r="BA1207" s="624"/>
      <c r="BB1207" s="560"/>
      <c r="BC1207" s="560"/>
      <c r="BD1207" s="560"/>
      <c r="BE1207" s="624"/>
      <c r="BF1207" s="560"/>
      <c r="BG1207" s="560"/>
      <c r="BH1207" s="560"/>
      <c r="BI1207" s="560"/>
      <c r="BJ1207" s="560"/>
      <c r="BK1207" s="560"/>
      <c r="BL1207" s="560"/>
      <c r="BM1207" s="560"/>
      <c r="BN1207" s="560"/>
      <c r="BO1207" s="686"/>
    </row>
    <row r="1208" spans="32:67" ht="20.25" customHeight="1">
      <c r="AF1208" s="686"/>
      <c r="AG1208" s="560"/>
      <c r="AH1208" s="560"/>
      <c r="AI1208" s="622"/>
      <c r="AJ1208" s="560"/>
      <c r="AK1208" s="560"/>
      <c r="AL1208" s="560"/>
      <c r="AM1208" s="623"/>
      <c r="AN1208" s="267"/>
      <c r="AO1208" s="623"/>
      <c r="AP1208" s="560"/>
      <c r="AQ1208" s="560"/>
      <c r="AR1208" s="560"/>
      <c r="AS1208" s="560"/>
      <c r="AT1208" s="560"/>
      <c r="AU1208" s="560"/>
      <c r="AV1208" s="560"/>
      <c r="AW1208" s="624"/>
      <c r="AX1208" s="560"/>
      <c r="AY1208" s="560"/>
      <c r="AZ1208" s="560"/>
      <c r="BA1208" s="624"/>
      <c r="BB1208" s="560"/>
      <c r="BC1208" s="560"/>
      <c r="BD1208" s="560"/>
      <c r="BE1208" s="624"/>
      <c r="BF1208" s="560"/>
      <c r="BG1208" s="560"/>
      <c r="BH1208" s="560"/>
      <c r="BI1208" s="560"/>
      <c r="BJ1208" s="560"/>
      <c r="BK1208" s="560"/>
      <c r="BL1208" s="560"/>
      <c r="BM1208" s="560"/>
      <c r="BN1208" s="560"/>
      <c r="BO1208" s="686"/>
    </row>
    <row r="1209" spans="32:67" ht="20.25" customHeight="1">
      <c r="AF1209" s="686"/>
      <c r="AG1209" s="560"/>
      <c r="AH1209" s="560"/>
      <c r="AI1209" s="622"/>
      <c r="AJ1209" s="560"/>
      <c r="AK1209" s="560"/>
      <c r="AL1209" s="560"/>
      <c r="AM1209" s="623"/>
      <c r="AN1209" s="267"/>
      <c r="AO1209" s="623"/>
      <c r="AP1209" s="560"/>
      <c r="AQ1209" s="560"/>
      <c r="AR1209" s="560"/>
      <c r="AS1209" s="560"/>
      <c r="AT1209" s="560"/>
      <c r="AU1209" s="560"/>
      <c r="AV1209" s="560"/>
      <c r="AW1209" s="624"/>
      <c r="AX1209" s="560"/>
      <c r="AY1209" s="560"/>
      <c r="AZ1209" s="560"/>
      <c r="BA1209" s="624"/>
      <c r="BB1209" s="560"/>
      <c r="BC1209" s="560"/>
      <c r="BD1209" s="560"/>
      <c r="BE1209" s="624"/>
      <c r="BF1209" s="560"/>
      <c r="BG1209" s="560"/>
      <c r="BH1209" s="560"/>
      <c r="BI1209" s="560"/>
      <c r="BJ1209" s="560"/>
      <c r="BK1209" s="560"/>
      <c r="BL1209" s="560"/>
      <c r="BM1209" s="560"/>
      <c r="BN1209" s="560"/>
      <c r="BO1209" s="686"/>
    </row>
    <row r="1210" spans="32:67" ht="20.25" customHeight="1">
      <c r="AF1210" s="686"/>
      <c r="AG1210" s="560"/>
      <c r="AH1210" s="560"/>
      <c r="AI1210" s="622"/>
      <c r="AJ1210" s="560"/>
      <c r="AK1210" s="560"/>
      <c r="AL1210" s="560"/>
      <c r="AM1210" s="623"/>
      <c r="AN1210" s="267"/>
      <c r="AO1210" s="623"/>
      <c r="AP1210" s="560"/>
      <c r="AQ1210" s="560"/>
      <c r="AR1210" s="560"/>
      <c r="AS1210" s="560"/>
      <c r="AT1210" s="560"/>
      <c r="AU1210" s="560"/>
      <c r="AV1210" s="560"/>
      <c r="AW1210" s="624"/>
      <c r="AX1210" s="560"/>
      <c r="AY1210" s="560"/>
      <c r="AZ1210" s="560"/>
      <c r="BA1210" s="624"/>
      <c r="BB1210" s="560"/>
      <c r="BC1210" s="560"/>
      <c r="BD1210" s="560"/>
      <c r="BE1210" s="624"/>
      <c r="BF1210" s="560"/>
      <c r="BG1210" s="560"/>
      <c r="BH1210" s="560"/>
      <c r="BI1210" s="560"/>
      <c r="BJ1210" s="560"/>
      <c r="BK1210" s="560"/>
      <c r="BL1210" s="560"/>
      <c r="BM1210" s="560"/>
      <c r="BN1210" s="560"/>
      <c r="BO1210" s="686"/>
    </row>
    <row r="1211" spans="32:67" ht="20.25" customHeight="1">
      <c r="AF1211" s="686"/>
      <c r="AG1211" s="560"/>
      <c r="AH1211" s="560"/>
      <c r="AI1211" s="622"/>
      <c r="AJ1211" s="560"/>
      <c r="AK1211" s="560"/>
      <c r="AL1211" s="560"/>
      <c r="AM1211" s="623"/>
      <c r="AN1211" s="267"/>
      <c r="AO1211" s="623"/>
      <c r="AP1211" s="560"/>
      <c r="AQ1211" s="560"/>
      <c r="AR1211" s="560"/>
      <c r="AS1211" s="560"/>
      <c r="AT1211" s="560"/>
      <c r="AU1211" s="560"/>
      <c r="AV1211" s="560"/>
      <c r="AW1211" s="624"/>
      <c r="AX1211" s="560"/>
      <c r="AY1211" s="560"/>
      <c r="AZ1211" s="560"/>
      <c r="BA1211" s="624"/>
      <c r="BB1211" s="560"/>
      <c r="BC1211" s="560"/>
      <c r="BD1211" s="560"/>
      <c r="BE1211" s="624"/>
      <c r="BF1211" s="560"/>
      <c r="BG1211" s="560"/>
      <c r="BH1211" s="560"/>
      <c r="BI1211" s="560"/>
      <c r="BJ1211" s="560"/>
      <c r="BK1211" s="560"/>
      <c r="BL1211" s="560"/>
      <c r="BM1211" s="560"/>
      <c r="BN1211" s="560"/>
      <c r="BO1211" s="686"/>
    </row>
    <row r="1212" spans="32:67" ht="20.25" customHeight="1">
      <c r="AF1212" s="686"/>
      <c r="AG1212" s="560"/>
      <c r="AH1212" s="560"/>
      <c r="AI1212" s="622"/>
      <c r="AJ1212" s="560"/>
      <c r="AK1212" s="560"/>
      <c r="AL1212" s="560"/>
      <c r="AM1212" s="623"/>
      <c r="AN1212" s="267"/>
      <c r="AO1212" s="623"/>
      <c r="AP1212" s="560"/>
      <c r="AQ1212" s="560"/>
      <c r="AR1212" s="560"/>
      <c r="AS1212" s="560"/>
      <c r="AT1212" s="560"/>
      <c r="AU1212" s="560"/>
      <c r="AV1212" s="560"/>
      <c r="AW1212" s="624"/>
      <c r="AX1212" s="560"/>
      <c r="AY1212" s="560"/>
      <c r="AZ1212" s="560"/>
      <c r="BA1212" s="624"/>
      <c r="BB1212" s="560"/>
      <c r="BC1212" s="560"/>
      <c r="BD1212" s="560"/>
      <c r="BE1212" s="624"/>
      <c r="BF1212" s="560"/>
      <c r="BG1212" s="560"/>
      <c r="BH1212" s="560"/>
      <c r="BI1212" s="560"/>
      <c r="BJ1212" s="560"/>
      <c r="BK1212" s="560"/>
      <c r="BL1212" s="560"/>
      <c r="BM1212" s="560"/>
      <c r="BN1212" s="560"/>
      <c r="BO1212" s="686"/>
    </row>
    <row r="1213" spans="32:67" ht="20.25" customHeight="1">
      <c r="AF1213" s="686"/>
      <c r="AG1213" s="560"/>
      <c r="AH1213" s="560"/>
      <c r="AI1213" s="622"/>
      <c r="AJ1213" s="560"/>
      <c r="AK1213" s="560"/>
      <c r="AL1213" s="560"/>
      <c r="AM1213" s="623"/>
      <c r="AN1213" s="267"/>
      <c r="AO1213" s="623"/>
      <c r="AP1213" s="560"/>
      <c r="AQ1213" s="560"/>
      <c r="AR1213" s="560"/>
      <c r="AS1213" s="560"/>
      <c r="AT1213" s="560"/>
      <c r="AU1213" s="560"/>
      <c r="AV1213" s="560"/>
      <c r="AW1213" s="624"/>
      <c r="AX1213" s="560"/>
      <c r="AY1213" s="560"/>
      <c r="AZ1213" s="560"/>
      <c r="BA1213" s="624"/>
      <c r="BB1213" s="560"/>
      <c r="BC1213" s="560"/>
      <c r="BD1213" s="560"/>
      <c r="BE1213" s="624"/>
      <c r="BF1213" s="560"/>
      <c r="BG1213" s="560"/>
      <c r="BH1213" s="560"/>
      <c r="BI1213" s="560"/>
      <c r="BJ1213" s="560"/>
      <c r="BK1213" s="560"/>
      <c r="BL1213" s="560"/>
      <c r="BM1213" s="560"/>
      <c r="BN1213" s="560"/>
      <c r="BO1213" s="686"/>
    </row>
    <row r="1214" spans="32:67" ht="20.25" customHeight="1">
      <c r="AF1214" s="686"/>
      <c r="AG1214" s="560"/>
      <c r="AH1214" s="560"/>
      <c r="AI1214" s="622"/>
      <c r="AJ1214" s="560"/>
      <c r="AK1214" s="560"/>
      <c r="AL1214" s="560"/>
      <c r="AM1214" s="623"/>
      <c r="AN1214" s="267"/>
      <c r="AO1214" s="623"/>
      <c r="AP1214" s="560"/>
      <c r="AQ1214" s="560"/>
      <c r="AR1214" s="560"/>
      <c r="AS1214" s="560"/>
      <c r="AT1214" s="560"/>
      <c r="AU1214" s="560"/>
      <c r="AV1214" s="560"/>
      <c r="AW1214" s="624"/>
      <c r="AX1214" s="560"/>
      <c r="AY1214" s="560"/>
      <c r="AZ1214" s="560"/>
      <c r="BA1214" s="624"/>
      <c r="BB1214" s="560"/>
      <c r="BC1214" s="560"/>
      <c r="BD1214" s="560"/>
      <c r="BE1214" s="624"/>
      <c r="BF1214" s="560"/>
      <c r="BG1214" s="560"/>
      <c r="BH1214" s="560"/>
      <c r="BI1214" s="560"/>
      <c r="BJ1214" s="560"/>
      <c r="BK1214" s="560"/>
      <c r="BL1214" s="560"/>
      <c r="BM1214" s="560"/>
      <c r="BN1214" s="560"/>
      <c r="BO1214" s="686"/>
    </row>
    <row r="1215" spans="32:67" ht="20.25" customHeight="1">
      <c r="AF1215" s="686"/>
      <c r="AG1215" s="560"/>
      <c r="AH1215" s="560"/>
      <c r="AI1215" s="622"/>
      <c r="AJ1215" s="560"/>
      <c r="AK1215" s="560"/>
      <c r="AL1215" s="560"/>
      <c r="AM1215" s="623"/>
      <c r="AN1215" s="267"/>
      <c r="AO1215" s="623"/>
      <c r="AP1215" s="560"/>
      <c r="AQ1215" s="560"/>
      <c r="AR1215" s="560"/>
      <c r="AS1215" s="560"/>
      <c r="AT1215" s="560"/>
      <c r="AU1215" s="560"/>
      <c r="AV1215" s="560"/>
      <c r="AW1215" s="624"/>
      <c r="AX1215" s="560"/>
      <c r="AY1215" s="560"/>
      <c r="AZ1215" s="560"/>
      <c r="BA1215" s="624"/>
      <c r="BB1215" s="560"/>
      <c r="BC1215" s="560"/>
      <c r="BD1215" s="560"/>
      <c r="BE1215" s="624"/>
      <c r="BF1215" s="560"/>
      <c r="BG1215" s="560"/>
      <c r="BH1215" s="560"/>
      <c r="BI1215" s="560"/>
      <c r="BJ1215" s="560"/>
      <c r="BK1215" s="560"/>
      <c r="BL1215" s="560"/>
      <c r="BM1215" s="560"/>
      <c r="BN1215" s="560"/>
      <c r="BO1215" s="686"/>
    </row>
    <row r="1216" spans="32:67" ht="20.25" customHeight="1">
      <c r="AF1216" s="686"/>
      <c r="AG1216" s="560"/>
      <c r="AH1216" s="560"/>
      <c r="AI1216" s="622"/>
      <c r="AJ1216" s="560"/>
      <c r="AK1216" s="560"/>
      <c r="AL1216" s="560"/>
      <c r="AM1216" s="623"/>
      <c r="AN1216" s="267"/>
      <c r="AO1216" s="623"/>
      <c r="AP1216" s="560"/>
      <c r="AQ1216" s="560"/>
      <c r="AR1216" s="560"/>
      <c r="AS1216" s="560"/>
      <c r="AT1216" s="560"/>
      <c r="AU1216" s="560"/>
      <c r="AV1216" s="560"/>
      <c r="AW1216" s="624"/>
      <c r="AX1216" s="560"/>
      <c r="AY1216" s="560"/>
      <c r="AZ1216" s="560"/>
      <c r="BA1216" s="624"/>
      <c r="BB1216" s="560"/>
      <c r="BC1216" s="560"/>
      <c r="BD1216" s="560"/>
      <c r="BE1216" s="624"/>
      <c r="BF1216" s="560"/>
      <c r="BG1216" s="560"/>
      <c r="BH1216" s="560"/>
      <c r="BI1216" s="560"/>
      <c r="BJ1216" s="560"/>
      <c r="BK1216" s="560"/>
      <c r="BL1216" s="560"/>
      <c r="BM1216" s="560"/>
      <c r="BN1216" s="560"/>
      <c r="BO1216" s="686"/>
    </row>
    <row r="1217" spans="32:67" ht="20.25" customHeight="1">
      <c r="AF1217" s="686"/>
      <c r="AG1217" s="560"/>
      <c r="AH1217" s="560"/>
      <c r="AI1217" s="622"/>
      <c r="AJ1217" s="560"/>
      <c r="AK1217" s="560"/>
      <c r="AL1217" s="560"/>
      <c r="AM1217" s="623"/>
      <c r="AN1217" s="267"/>
      <c r="AO1217" s="623"/>
      <c r="AP1217" s="560"/>
      <c r="AQ1217" s="560"/>
      <c r="AR1217" s="560"/>
      <c r="AS1217" s="560"/>
      <c r="AT1217" s="560"/>
      <c r="AU1217" s="560"/>
      <c r="AV1217" s="560"/>
      <c r="AW1217" s="624"/>
      <c r="AX1217" s="560"/>
      <c r="AY1217" s="560"/>
      <c r="AZ1217" s="560"/>
      <c r="BA1217" s="624"/>
      <c r="BB1217" s="560"/>
      <c r="BC1217" s="560"/>
      <c r="BD1217" s="560"/>
      <c r="BE1217" s="624"/>
      <c r="BF1217" s="560"/>
      <c r="BG1217" s="560"/>
      <c r="BH1217" s="560"/>
      <c r="BI1217" s="560"/>
      <c r="BJ1217" s="560"/>
      <c r="BK1217" s="560"/>
      <c r="BL1217" s="560"/>
      <c r="BM1217" s="560"/>
      <c r="BN1217" s="560"/>
      <c r="BO1217" s="686"/>
    </row>
    <row r="1218" spans="32:67" ht="20.25" customHeight="1">
      <c r="AF1218" s="686"/>
      <c r="AG1218" s="560"/>
      <c r="AH1218" s="560"/>
      <c r="AI1218" s="622"/>
      <c r="AJ1218" s="560"/>
      <c r="AK1218" s="560"/>
      <c r="AL1218" s="560"/>
      <c r="AM1218" s="623"/>
      <c r="AN1218" s="267"/>
      <c r="AO1218" s="623"/>
      <c r="AP1218" s="560"/>
      <c r="AQ1218" s="560"/>
      <c r="AR1218" s="560"/>
      <c r="AS1218" s="560"/>
      <c r="AT1218" s="560"/>
      <c r="AU1218" s="560"/>
      <c r="AV1218" s="560"/>
      <c r="AW1218" s="624"/>
      <c r="AX1218" s="560"/>
      <c r="AY1218" s="560"/>
      <c r="AZ1218" s="560"/>
      <c r="BA1218" s="624"/>
      <c r="BB1218" s="560"/>
      <c r="BC1218" s="560"/>
      <c r="BD1218" s="560"/>
      <c r="BE1218" s="624"/>
      <c r="BF1218" s="560"/>
      <c r="BG1218" s="560"/>
      <c r="BH1218" s="560"/>
      <c r="BI1218" s="560"/>
      <c r="BJ1218" s="560"/>
      <c r="BK1218" s="560"/>
      <c r="BL1218" s="560"/>
      <c r="BM1218" s="560"/>
      <c r="BN1218" s="560"/>
      <c r="BO1218" s="686"/>
    </row>
    <row r="1219" spans="32:67" ht="20.25" customHeight="1">
      <c r="AF1219" s="686"/>
      <c r="AG1219" s="560"/>
      <c r="AH1219" s="560"/>
      <c r="AI1219" s="622"/>
      <c r="AJ1219" s="560"/>
      <c r="AK1219" s="560"/>
      <c r="AL1219" s="560"/>
      <c r="AM1219" s="623"/>
      <c r="AN1219" s="267"/>
      <c r="AO1219" s="623"/>
      <c r="AP1219" s="560"/>
      <c r="AQ1219" s="560"/>
      <c r="AR1219" s="560"/>
      <c r="AS1219" s="560"/>
      <c r="AT1219" s="560"/>
      <c r="AU1219" s="560"/>
      <c r="AV1219" s="560"/>
      <c r="AW1219" s="624"/>
      <c r="AX1219" s="560"/>
      <c r="AY1219" s="560"/>
      <c r="AZ1219" s="560"/>
      <c r="BA1219" s="624"/>
      <c r="BB1219" s="560"/>
      <c r="BC1219" s="560"/>
      <c r="BD1219" s="560"/>
      <c r="BE1219" s="624"/>
      <c r="BF1219" s="560"/>
      <c r="BG1219" s="560"/>
      <c r="BH1219" s="560"/>
      <c r="BI1219" s="560"/>
      <c r="BJ1219" s="560"/>
      <c r="BK1219" s="560"/>
      <c r="BL1219" s="560"/>
      <c r="BM1219" s="560"/>
      <c r="BN1219" s="560"/>
      <c r="BO1219" s="686"/>
    </row>
    <row r="1220" spans="32:67" ht="20.25" customHeight="1">
      <c r="AF1220" s="686"/>
      <c r="AG1220" s="560"/>
      <c r="AH1220" s="560"/>
      <c r="AI1220" s="622"/>
      <c r="AJ1220" s="560"/>
      <c r="AK1220" s="560"/>
      <c r="AL1220" s="560"/>
      <c r="AM1220" s="623"/>
      <c r="AN1220" s="267"/>
      <c r="AO1220" s="623"/>
      <c r="AP1220" s="560"/>
      <c r="AQ1220" s="560"/>
      <c r="AR1220" s="560"/>
      <c r="AS1220" s="560"/>
      <c r="AT1220" s="560"/>
      <c r="AU1220" s="560"/>
      <c r="AV1220" s="560"/>
      <c r="AW1220" s="624"/>
      <c r="AX1220" s="560"/>
      <c r="AY1220" s="560"/>
      <c r="AZ1220" s="560"/>
      <c r="BA1220" s="624"/>
      <c r="BB1220" s="560"/>
      <c r="BC1220" s="560"/>
      <c r="BD1220" s="560"/>
      <c r="BE1220" s="624"/>
      <c r="BF1220" s="560"/>
      <c r="BG1220" s="560"/>
      <c r="BH1220" s="560"/>
      <c r="BI1220" s="560"/>
      <c r="BJ1220" s="560"/>
      <c r="BK1220" s="560"/>
      <c r="BL1220" s="560"/>
      <c r="BM1220" s="560"/>
      <c r="BN1220" s="560"/>
      <c r="BO1220" s="686"/>
    </row>
    <row r="1221" spans="32:67" ht="20.25" customHeight="1">
      <c r="AF1221" s="686"/>
      <c r="AG1221" s="560"/>
      <c r="AH1221" s="560"/>
      <c r="AI1221" s="622"/>
      <c r="AJ1221" s="560"/>
      <c r="AK1221" s="560"/>
      <c r="AL1221" s="560"/>
      <c r="AM1221" s="623"/>
      <c r="AN1221" s="267"/>
      <c r="AO1221" s="623"/>
      <c r="AP1221" s="560"/>
      <c r="AQ1221" s="560"/>
      <c r="AR1221" s="560"/>
      <c r="AS1221" s="560"/>
      <c r="AT1221" s="560"/>
      <c r="AU1221" s="560"/>
      <c r="AV1221" s="560"/>
      <c r="AW1221" s="624"/>
      <c r="AX1221" s="560"/>
      <c r="AY1221" s="560"/>
      <c r="AZ1221" s="560"/>
      <c r="BA1221" s="624"/>
      <c r="BB1221" s="560"/>
      <c r="BC1221" s="560"/>
      <c r="BD1221" s="560"/>
      <c r="BE1221" s="624"/>
      <c r="BF1221" s="560"/>
      <c r="BG1221" s="560"/>
      <c r="BH1221" s="560"/>
      <c r="BI1221" s="560"/>
      <c r="BJ1221" s="560"/>
      <c r="BK1221" s="560"/>
      <c r="BL1221" s="560"/>
      <c r="BM1221" s="560"/>
      <c r="BN1221" s="560"/>
      <c r="BO1221" s="686"/>
    </row>
    <row r="1222" spans="32:67" ht="20.25" customHeight="1">
      <c r="AF1222" s="686"/>
      <c r="AG1222" s="560"/>
      <c r="AH1222" s="560"/>
      <c r="AI1222" s="622"/>
      <c r="AJ1222" s="560"/>
      <c r="AK1222" s="560"/>
      <c r="AL1222" s="560"/>
      <c r="AM1222" s="623"/>
      <c r="AN1222" s="267"/>
      <c r="AO1222" s="623"/>
      <c r="AP1222" s="560"/>
      <c r="AQ1222" s="560"/>
      <c r="AR1222" s="560"/>
      <c r="AS1222" s="560"/>
      <c r="AT1222" s="560"/>
      <c r="AU1222" s="560"/>
      <c r="AV1222" s="560"/>
      <c r="AW1222" s="624"/>
      <c r="AX1222" s="560"/>
      <c r="AY1222" s="560"/>
      <c r="AZ1222" s="560"/>
      <c r="BA1222" s="624"/>
      <c r="BB1222" s="560"/>
      <c r="BC1222" s="560"/>
      <c r="BD1222" s="560"/>
      <c r="BE1222" s="624"/>
      <c r="BF1222" s="560"/>
      <c r="BG1222" s="560"/>
      <c r="BH1222" s="560"/>
      <c r="BI1222" s="560"/>
      <c r="BJ1222" s="560"/>
      <c r="BK1222" s="560"/>
      <c r="BL1222" s="560"/>
      <c r="BM1222" s="560"/>
      <c r="BN1222" s="560"/>
      <c r="BO1222" s="686"/>
    </row>
    <row r="1223" spans="32:67" ht="20.25" customHeight="1">
      <c r="AF1223" s="686"/>
      <c r="AG1223" s="560"/>
      <c r="AH1223" s="560"/>
      <c r="AI1223" s="622"/>
      <c r="AJ1223" s="560"/>
      <c r="AK1223" s="560"/>
      <c r="AL1223" s="560"/>
      <c r="AM1223" s="623"/>
      <c r="AN1223" s="267"/>
      <c r="AO1223" s="623"/>
      <c r="AP1223" s="560"/>
      <c r="AQ1223" s="560"/>
      <c r="AR1223" s="560"/>
      <c r="AS1223" s="560"/>
      <c r="AT1223" s="560"/>
      <c r="AU1223" s="560"/>
      <c r="AV1223" s="560"/>
      <c r="AW1223" s="624"/>
      <c r="AX1223" s="560"/>
      <c r="AY1223" s="560"/>
      <c r="AZ1223" s="560"/>
      <c r="BA1223" s="624"/>
      <c r="BB1223" s="560"/>
      <c r="BC1223" s="560"/>
      <c r="BD1223" s="560"/>
      <c r="BE1223" s="624"/>
      <c r="BF1223" s="560"/>
      <c r="BG1223" s="560"/>
      <c r="BH1223" s="560"/>
      <c r="BI1223" s="560"/>
      <c r="BJ1223" s="560"/>
      <c r="BK1223" s="560"/>
      <c r="BL1223" s="560"/>
      <c r="BM1223" s="560"/>
      <c r="BN1223" s="560"/>
      <c r="BO1223" s="686"/>
    </row>
    <row r="1224" spans="32:67" ht="20.25" customHeight="1">
      <c r="AF1224" s="686"/>
      <c r="AG1224" s="560"/>
      <c r="AH1224" s="560"/>
      <c r="AI1224" s="622"/>
      <c r="AJ1224" s="560"/>
      <c r="AK1224" s="560"/>
      <c r="AL1224" s="560"/>
      <c r="AM1224" s="623"/>
      <c r="AN1224" s="267"/>
      <c r="AO1224" s="623"/>
      <c r="AP1224" s="560"/>
      <c r="AQ1224" s="560"/>
      <c r="AR1224" s="560"/>
      <c r="AS1224" s="560"/>
      <c r="AT1224" s="560"/>
      <c r="AU1224" s="560"/>
      <c r="AV1224" s="560"/>
      <c r="AW1224" s="624"/>
      <c r="AX1224" s="560"/>
      <c r="AY1224" s="560"/>
      <c r="AZ1224" s="560"/>
      <c r="BA1224" s="624"/>
      <c r="BB1224" s="560"/>
      <c r="BC1224" s="560"/>
      <c r="BD1224" s="560"/>
      <c r="BE1224" s="624"/>
      <c r="BF1224" s="560"/>
      <c r="BG1224" s="560"/>
      <c r="BH1224" s="560"/>
      <c r="BI1224" s="560"/>
      <c r="BJ1224" s="560"/>
      <c r="BK1224" s="560"/>
      <c r="BL1224" s="560"/>
      <c r="BM1224" s="560"/>
      <c r="BN1224" s="560"/>
      <c r="BO1224" s="686"/>
    </row>
    <row r="1225" spans="32:67" ht="20.25" customHeight="1">
      <c r="AF1225" s="686"/>
      <c r="AG1225" s="560"/>
      <c r="AH1225" s="560"/>
      <c r="AI1225" s="622"/>
      <c r="AJ1225" s="560"/>
      <c r="AK1225" s="560"/>
      <c r="AL1225" s="560"/>
      <c r="AM1225" s="623"/>
      <c r="AN1225" s="267"/>
      <c r="AO1225" s="623"/>
      <c r="AP1225" s="560"/>
      <c r="AQ1225" s="560"/>
      <c r="AR1225" s="560"/>
      <c r="AS1225" s="560"/>
      <c r="AT1225" s="560"/>
      <c r="AU1225" s="560"/>
      <c r="AV1225" s="560"/>
      <c r="AW1225" s="624"/>
      <c r="AX1225" s="560"/>
      <c r="AY1225" s="560"/>
      <c r="AZ1225" s="560"/>
      <c r="BA1225" s="624"/>
      <c r="BB1225" s="560"/>
      <c r="BC1225" s="560"/>
      <c r="BD1225" s="560"/>
      <c r="BE1225" s="624"/>
      <c r="BF1225" s="560"/>
      <c r="BG1225" s="560"/>
      <c r="BH1225" s="560"/>
      <c r="BI1225" s="560"/>
      <c r="BJ1225" s="560"/>
      <c r="BK1225" s="560"/>
      <c r="BL1225" s="560"/>
      <c r="BM1225" s="560"/>
      <c r="BN1225" s="560"/>
      <c r="BO1225" s="686"/>
    </row>
    <row r="1226" spans="32:67" ht="20.25" customHeight="1">
      <c r="AF1226" s="686"/>
      <c r="AG1226" s="560"/>
      <c r="AH1226" s="560"/>
      <c r="AI1226" s="622"/>
      <c r="AJ1226" s="560"/>
      <c r="AK1226" s="560"/>
      <c r="AL1226" s="560"/>
      <c r="AM1226" s="623"/>
      <c r="AN1226" s="267"/>
      <c r="AO1226" s="623"/>
      <c r="AP1226" s="560"/>
      <c r="AQ1226" s="560"/>
      <c r="AR1226" s="560"/>
      <c r="AS1226" s="560"/>
      <c r="AT1226" s="560"/>
      <c r="AU1226" s="560"/>
      <c r="AV1226" s="560"/>
      <c r="AW1226" s="624"/>
      <c r="AX1226" s="560"/>
      <c r="AY1226" s="560"/>
      <c r="AZ1226" s="560"/>
      <c r="BA1226" s="624"/>
      <c r="BB1226" s="560"/>
      <c r="BC1226" s="560"/>
      <c r="BD1226" s="560"/>
      <c r="BE1226" s="624"/>
      <c r="BF1226" s="560"/>
      <c r="BG1226" s="560"/>
      <c r="BH1226" s="560"/>
      <c r="BI1226" s="560"/>
      <c r="BJ1226" s="560"/>
      <c r="BK1226" s="560"/>
      <c r="BL1226" s="560"/>
      <c r="BM1226" s="560"/>
      <c r="BN1226" s="560"/>
      <c r="BO1226" s="686"/>
    </row>
    <row r="1227" spans="32:67" ht="20.25" customHeight="1">
      <c r="AF1227" s="686"/>
      <c r="AG1227" s="560"/>
      <c r="AH1227" s="560"/>
      <c r="AI1227" s="622"/>
      <c r="AJ1227" s="560"/>
      <c r="AK1227" s="560"/>
      <c r="AL1227" s="560"/>
      <c r="AM1227" s="623"/>
      <c r="AN1227" s="267"/>
      <c r="AO1227" s="623"/>
      <c r="AP1227" s="560"/>
      <c r="AQ1227" s="560"/>
      <c r="AR1227" s="560"/>
      <c r="AS1227" s="560"/>
      <c r="AT1227" s="560"/>
      <c r="AU1227" s="560"/>
      <c r="AV1227" s="560"/>
      <c r="AW1227" s="624"/>
      <c r="AX1227" s="560"/>
      <c r="AY1227" s="560"/>
      <c r="AZ1227" s="560"/>
      <c r="BA1227" s="624"/>
      <c r="BB1227" s="560"/>
      <c r="BC1227" s="560"/>
      <c r="BD1227" s="560"/>
      <c r="BE1227" s="624"/>
      <c r="BF1227" s="560"/>
      <c r="BG1227" s="560"/>
      <c r="BH1227" s="560"/>
      <c r="BI1227" s="560"/>
      <c r="BJ1227" s="560"/>
      <c r="BK1227" s="560"/>
      <c r="BL1227" s="560"/>
      <c r="BM1227" s="560"/>
      <c r="BN1227" s="560"/>
      <c r="BO1227" s="686"/>
    </row>
    <row r="1228" spans="32:67" ht="20.25" customHeight="1">
      <c r="AF1228" s="686"/>
      <c r="AG1228" s="560"/>
      <c r="AH1228" s="560"/>
      <c r="AI1228" s="622"/>
      <c r="AJ1228" s="560"/>
      <c r="AK1228" s="560"/>
      <c r="AL1228" s="560"/>
      <c r="AM1228" s="623"/>
      <c r="AN1228" s="267"/>
      <c r="AO1228" s="623"/>
      <c r="AP1228" s="560"/>
      <c r="AQ1228" s="560"/>
      <c r="AR1228" s="560"/>
      <c r="AS1228" s="560"/>
      <c r="AT1228" s="560"/>
      <c r="AU1228" s="560"/>
      <c r="AV1228" s="560"/>
      <c r="AW1228" s="624"/>
      <c r="AX1228" s="560"/>
      <c r="AY1228" s="560"/>
      <c r="AZ1228" s="560"/>
      <c r="BA1228" s="624"/>
      <c r="BB1228" s="560"/>
      <c r="BC1228" s="560"/>
      <c r="BD1228" s="560"/>
      <c r="BE1228" s="624"/>
      <c r="BF1228" s="560"/>
      <c r="BG1228" s="560"/>
      <c r="BH1228" s="560"/>
      <c r="BI1228" s="560"/>
      <c r="BJ1228" s="560"/>
      <c r="BK1228" s="560"/>
      <c r="BL1228" s="560"/>
      <c r="BM1228" s="560"/>
      <c r="BN1228" s="560"/>
      <c r="BO1228" s="686"/>
    </row>
    <row r="1229" spans="32:67" ht="20.25" customHeight="1">
      <c r="AF1229" s="686"/>
      <c r="AG1229" s="560"/>
      <c r="AH1229" s="560"/>
      <c r="AI1229" s="622"/>
      <c r="AJ1229" s="560"/>
      <c r="AK1229" s="560"/>
      <c r="AL1229" s="560"/>
      <c r="AM1229" s="623"/>
      <c r="AN1229" s="267"/>
      <c r="AO1229" s="623"/>
      <c r="AP1229" s="560"/>
      <c r="AQ1229" s="560"/>
      <c r="AR1229" s="560"/>
      <c r="AS1229" s="560"/>
      <c r="AT1229" s="560"/>
      <c r="AU1229" s="560"/>
      <c r="AV1229" s="560"/>
      <c r="AW1229" s="624"/>
      <c r="AX1229" s="560"/>
      <c r="AY1229" s="560"/>
      <c r="AZ1229" s="560"/>
      <c r="BA1229" s="624"/>
      <c r="BB1229" s="560"/>
      <c r="BC1229" s="560"/>
      <c r="BD1229" s="560"/>
      <c r="BE1229" s="624"/>
      <c r="BF1229" s="560"/>
      <c r="BG1229" s="560"/>
      <c r="BH1229" s="560"/>
      <c r="BI1229" s="560"/>
      <c r="BJ1229" s="560"/>
      <c r="BK1229" s="560"/>
      <c r="BL1229" s="560"/>
      <c r="BM1229" s="560"/>
      <c r="BN1229" s="560"/>
      <c r="BO1229" s="686"/>
    </row>
    <row r="1230" spans="32:67" ht="20.25" customHeight="1">
      <c r="AF1230" s="686"/>
      <c r="AG1230" s="560"/>
      <c r="AH1230" s="560"/>
      <c r="AI1230" s="622"/>
      <c r="AJ1230" s="560"/>
      <c r="AK1230" s="560"/>
      <c r="AL1230" s="560"/>
      <c r="AM1230" s="623"/>
      <c r="AN1230" s="267"/>
      <c r="AO1230" s="623"/>
      <c r="AP1230" s="560"/>
      <c r="AQ1230" s="560"/>
      <c r="AR1230" s="560"/>
      <c r="AS1230" s="560"/>
      <c r="AT1230" s="560"/>
      <c r="AU1230" s="560"/>
      <c r="AV1230" s="560"/>
      <c r="AW1230" s="624"/>
      <c r="AX1230" s="560"/>
      <c r="AY1230" s="560"/>
      <c r="AZ1230" s="560"/>
      <c r="BA1230" s="624"/>
      <c r="BB1230" s="560"/>
      <c r="BC1230" s="560"/>
      <c r="BD1230" s="560"/>
      <c r="BE1230" s="624"/>
      <c r="BF1230" s="560"/>
      <c r="BG1230" s="560"/>
      <c r="BH1230" s="560"/>
      <c r="BI1230" s="560"/>
      <c r="BJ1230" s="560"/>
      <c r="BK1230" s="560"/>
      <c r="BL1230" s="560"/>
      <c r="BM1230" s="560"/>
      <c r="BN1230" s="560"/>
      <c r="BO1230" s="686"/>
    </row>
    <row r="1231" spans="32:67" ht="20.25" customHeight="1">
      <c r="AF1231" s="686"/>
      <c r="AG1231" s="560"/>
      <c r="AH1231" s="560"/>
      <c r="AI1231" s="622"/>
      <c r="AJ1231" s="560"/>
      <c r="AK1231" s="560"/>
      <c r="AL1231" s="560"/>
      <c r="AM1231" s="623"/>
      <c r="AN1231" s="267"/>
      <c r="AO1231" s="623"/>
      <c r="AP1231" s="560"/>
      <c r="AQ1231" s="560"/>
      <c r="AR1231" s="560"/>
      <c r="AS1231" s="560"/>
      <c r="AT1231" s="560"/>
      <c r="AU1231" s="560"/>
      <c r="AV1231" s="560"/>
      <c r="AW1231" s="624"/>
      <c r="AX1231" s="560"/>
      <c r="AY1231" s="560"/>
      <c r="AZ1231" s="560"/>
      <c r="BA1231" s="624"/>
      <c r="BB1231" s="560"/>
      <c r="BC1231" s="560"/>
      <c r="BD1231" s="560"/>
      <c r="BE1231" s="624"/>
      <c r="BF1231" s="560"/>
      <c r="BG1231" s="560"/>
      <c r="BH1231" s="560"/>
      <c r="BI1231" s="560"/>
      <c r="BJ1231" s="560"/>
      <c r="BK1231" s="560"/>
      <c r="BL1231" s="560"/>
      <c r="BM1231" s="560"/>
      <c r="BN1231" s="560"/>
      <c r="BO1231" s="686"/>
    </row>
    <row r="1232" spans="32:67" ht="20.25" customHeight="1">
      <c r="AF1232" s="686"/>
      <c r="AG1232" s="560"/>
      <c r="AH1232" s="560"/>
      <c r="AI1232" s="622"/>
      <c r="AJ1232" s="560"/>
      <c r="AK1232" s="560"/>
      <c r="AL1232" s="560"/>
      <c r="AM1232" s="623"/>
      <c r="AN1232" s="267"/>
      <c r="AO1232" s="623"/>
      <c r="AP1232" s="560"/>
      <c r="AQ1232" s="560"/>
      <c r="AR1232" s="560"/>
      <c r="AS1232" s="560"/>
      <c r="AT1232" s="560"/>
      <c r="AU1232" s="560"/>
      <c r="AV1232" s="560"/>
      <c r="AW1232" s="624"/>
      <c r="AX1232" s="560"/>
      <c r="AY1232" s="560"/>
      <c r="AZ1232" s="560"/>
      <c r="BA1232" s="624"/>
      <c r="BB1232" s="560"/>
      <c r="BC1232" s="560"/>
      <c r="BD1232" s="560"/>
      <c r="BE1232" s="624"/>
      <c r="BF1232" s="560"/>
      <c r="BG1232" s="560"/>
      <c r="BH1232" s="560"/>
      <c r="BI1232" s="560"/>
      <c r="BJ1232" s="560"/>
      <c r="BK1232" s="560"/>
      <c r="BL1232" s="560"/>
      <c r="BM1232" s="560"/>
      <c r="BN1232" s="560"/>
      <c r="BO1232" s="686"/>
    </row>
    <row r="1233" spans="32:67" ht="20.25" customHeight="1">
      <c r="AF1233" s="686"/>
      <c r="AG1233" s="560"/>
      <c r="AH1233" s="560"/>
      <c r="AI1233" s="622"/>
      <c r="AJ1233" s="560"/>
      <c r="AK1233" s="560"/>
      <c r="AL1233" s="560"/>
      <c r="AM1233" s="623"/>
      <c r="AN1233" s="267"/>
      <c r="AO1233" s="623"/>
      <c r="AP1233" s="560"/>
      <c r="AQ1233" s="560"/>
      <c r="AR1233" s="560"/>
      <c r="AS1233" s="560"/>
      <c r="AT1233" s="560"/>
      <c r="AU1233" s="560"/>
      <c r="AV1233" s="560"/>
      <c r="AW1233" s="624"/>
      <c r="AX1233" s="560"/>
      <c r="AY1233" s="560"/>
      <c r="AZ1233" s="560"/>
      <c r="BA1233" s="624"/>
      <c r="BB1233" s="560"/>
      <c r="BC1233" s="560"/>
      <c r="BD1233" s="560"/>
      <c r="BE1233" s="624"/>
      <c r="BF1233" s="560"/>
      <c r="BG1233" s="560"/>
      <c r="BH1233" s="560"/>
      <c r="BI1233" s="560"/>
      <c r="BJ1233" s="560"/>
      <c r="BK1233" s="560"/>
      <c r="BL1233" s="560"/>
      <c r="BM1233" s="560"/>
      <c r="BN1233" s="560"/>
      <c r="BO1233" s="686"/>
    </row>
    <row r="1234" spans="32:67" ht="20.25" customHeight="1">
      <c r="AF1234" s="686"/>
      <c r="AG1234" s="560"/>
      <c r="AH1234" s="560"/>
      <c r="AI1234" s="622"/>
      <c r="AJ1234" s="560"/>
      <c r="AK1234" s="560"/>
      <c r="AL1234" s="560"/>
      <c r="AM1234" s="623"/>
      <c r="AN1234" s="267"/>
      <c r="AO1234" s="623"/>
      <c r="AP1234" s="560"/>
      <c r="AQ1234" s="560"/>
      <c r="AR1234" s="560"/>
      <c r="AS1234" s="560"/>
      <c r="AT1234" s="560"/>
      <c r="AU1234" s="560"/>
      <c r="AV1234" s="560"/>
      <c r="AW1234" s="624"/>
      <c r="AX1234" s="560"/>
      <c r="AY1234" s="560"/>
      <c r="AZ1234" s="560"/>
      <c r="BA1234" s="624"/>
      <c r="BB1234" s="560"/>
      <c r="BC1234" s="560"/>
      <c r="BD1234" s="560"/>
      <c r="BE1234" s="624"/>
      <c r="BF1234" s="560"/>
      <c r="BG1234" s="560"/>
      <c r="BH1234" s="560"/>
      <c r="BI1234" s="560"/>
      <c r="BJ1234" s="560"/>
      <c r="BK1234" s="560"/>
      <c r="BL1234" s="560"/>
      <c r="BM1234" s="560"/>
      <c r="BN1234" s="560"/>
      <c r="BO1234" s="686"/>
    </row>
    <row r="1235" spans="32:67" ht="20.25" customHeight="1">
      <c r="AF1235" s="686"/>
      <c r="AG1235" s="560"/>
      <c r="AH1235" s="560"/>
      <c r="AI1235" s="622"/>
      <c r="AJ1235" s="560"/>
      <c r="AK1235" s="560"/>
      <c r="AL1235" s="560"/>
      <c r="AM1235" s="623"/>
      <c r="AN1235" s="267"/>
      <c r="AO1235" s="623"/>
      <c r="AP1235" s="560"/>
      <c r="AQ1235" s="560"/>
      <c r="AR1235" s="560"/>
      <c r="AS1235" s="560"/>
      <c r="AT1235" s="560"/>
      <c r="AU1235" s="560"/>
      <c r="AV1235" s="560"/>
      <c r="AW1235" s="624"/>
      <c r="AX1235" s="560"/>
      <c r="AY1235" s="560"/>
      <c r="AZ1235" s="560"/>
      <c r="BA1235" s="624"/>
      <c r="BB1235" s="560"/>
      <c r="BC1235" s="560"/>
      <c r="BD1235" s="560"/>
      <c r="BE1235" s="624"/>
      <c r="BF1235" s="560"/>
      <c r="BG1235" s="560"/>
      <c r="BH1235" s="560"/>
      <c r="BI1235" s="560"/>
      <c r="BJ1235" s="560"/>
      <c r="BK1235" s="560"/>
      <c r="BL1235" s="560"/>
      <c r="BM1235" s="560"/>
      <c r="BN1235" s="560"/>
      <c r="BO1235" s="686"/>
    </row>
    <row r="1236" spans="32:67" ht="20.25" customHeight="1">
      <c r="AF1236" s="686"/>
      <c r="AG1236" s="560"/>
      <c r="AH1236" s="560"/>
      <c r="AI1236" s="622"/>
      <c r="AJ1236" s="560"/>
      <c r="AK1236" s="560"/>
      <c r="AL1236" s="560"/>
      <c r="AM1236" s="623"/>
      <c r="AN1236" s="267"/>
      <c r="AO1236" s="623"/>
      <c r="AP1236" s="560"/>
      <c r="AQ1236" s="560"/>
      <c r="AR1236" s="560"/>
      <c r="AS1236" s="560"/>
      <c r="AT1236" s="560"/>
      <c r="AU1236" s="560"/>
      <c r="AV1236" s="560"/>
      <c r="AW1236" s="624"/>
      <c r="AX1236" s="560"/>
      <c r="AY1236" s="560"/>
      <c r="AZ1236" s="560"/>
      <c r="BA1236" s="624"/>
      <c r="BB1236" s="560"/>
      <c r="BC1236" s="560"/>
      <c r="BD1236" s="560"/>
      <c r="BE1236" s="624"/>
      <c r="BF1236" s="560"/>
      <c r="BG1236" s="560"/>
      <c r="BH1236" s="560"/>
      <c r="BI1236" s="560"/>
      <c r="BJ1236" s="560"/>
      <c r="BK1236" s="560"/>
      <c r="BL1236" s="560"/>
      <c r="BM1236" s="560"/>
      <c r="BN1236" s="560"/>
      <c r="BO1236" s="686"/>
    </row>
    <row r="1237" spans="32:67" ht="20.25" customHeight="1">
      <c r="AF1237" s="686"/>
      <c r="AG1237" s="560"/>
      <c r="AH1237" s="560"/>
      <c r="AI1237" s="622"/>
      <c r="AJ1237" s="560"/>
      <c r="AK1237" s="560"/>
      <c r="AL1237" s="560"/>
      <c r="AM1237" s="623"/>
      <c r="AN1237" s="267"/>
      <c r="AO1237" s="623"/>
      <c r="AP1237" s="560"/>
      <c r="AQ1237" s="560"/>
      <c r="AR1237" s="560"/>
      <c r="AS1237" s="560"/>
      <c r="AT1237" s="560"/>
      <c r="AU1237" s="560"/>
      <c r="AV1237" s="560"/>
      <c r="AW1237" s="624"/>
      <c r="AX1237" s="560"/>
      <c r="AY1237" s="560"/>
      <c r="AZ1237" s="560"/>
      <c r="BA1237" s="624"/>
      <c r="BB1237" s="560"/>
      <c r="BC1237" s="560"/>
      <c r="BD1237" s="560"/>
      <c r="BE1237" s="624"/>
      <c r="BF1237" s="560"/>
      <c r="BG1237" s="560"/>
      <c r="BH1237" s="560"/>
      <c r="BI1237" s="560"/>
      <c r="BJ1237" s="560"/>
      <c r="BK1237" s="560"/>
      <c r="BL1237" s="560"/>
      <c r="BM1237" s="560"/>
      <c r="BN1237" s="560"/>
      <c r="BO1237" s="686"/>
    </row>
    <row r="1238" spans="32:67" ht="20.25" customHeight="1">
      <c r="AF1238" s="686"/>
      <c r="AG1238" s="560"/>
      <c r="AH1238" s="560"/>
      <c r="AI1238" s="622"/>
      <c r="AJ1238" s="560"/>
      <c r="AK1238" s="560"/>
      <c r="AL1238" s="560"/>
      <c r="AM1238" s="623"/>
      <c r="AN1238" s="267"/>
      <c r="AO1238" s="623"/>
      <c r="AP1238" s="560"/>
      <c r="AQ1238" s="560"/>
      <c r="AR1238" s="560"/>
      <c r="AS1238" s="560"/>
      <c r="AT1238" s="560"/>
      <c r="AU1238" s="560"/>
      <c r="AV1238" s="560"/>
      <c r="AW1238" s="624"/>
      <c r="AX1238" s="560"/>
      <c r="AY1238" s="560"/>
      <c r="AZ1238" s="560"/>
      <c r="BA1238" s="624"/>
      <c r="BB1238" s="560"/>
      <c r="BC1238" s="560"/>
      <c r="BD1238" s="560"/>
      <c r="BE1238" s="624"/>
      <c r="BF1238" s="560"/>
      <c r="BG1238" s="560"/>
      <c r="BH1238" s="560"/>
      <c r="BI1238" s="560"/>
      <c r="BJ1238" s="560"/>
      <c r="BK1238" s="560"/>
      <c r="BL1238" s="560"/>
      <c r="BM1238" s="560"/>
      <c r="BN1238" s="560"/>
      <c r="BO1238" s="686"/>
    </row>
    <row r="1239" spans="32:67" ht="20.25" customHeight="1">
      <c r="AF1239" s="686"/>
      <c r="AG1239" s="560"/>
      <c r="AH1239" s="560"/>
      <c r="AI1239" s="622"/>
      <c r="AJ1239" s="560"/>
      <c r="AK1239" s="560"/>
      <c r="AL1239" s="560"/>
      <c r="AM1239" s="623"/>
      <c r="AN1239" s="267"/>
      <c r="AO1239" s="623"/>
      <c r="AP1239" s="560"/>
      <c r="AQ1239" s="560"/>
      <c r="AR1239" s="560"/>
      <c r="AS1239" s="560"/>
      <c r="AT1239" s="560"/>
      <c r="AU1239" s="560"/>
      <c r="AV1239" s="560"/>
      <c r="AW1239" s="624"/>
      <c r="AX1239" s="560"/>
      <c r="AY1239" s="560"/>
      <c r="AZ1239" s="560"/>
      <c r="BA1239" s="624"/>
      <c r="BB1239" s="560"/>
      <c r="BC1239" s="560"/>
      <c r="BD1239" s="560"/>
      <c r="BE1239" s="624"/>
      <c r="BF1239" s="560"/>
      <c r="BG1239" s="560"/>
      <c r="BH1239" s="560"/>
      <c r="BI1239" s="560"/>
      <c r="BJ1239" s="560"/>
      <c r="BK1239" s="560"/>
      <c r="BL1239" s="560"/>
      <c r="BM1239" s="560"/>
      <c r="BN1239" s="560"/>
      <c r="BO1239" s="686"/>
    </row>
    <row r="1240" spans="32:67" ht="20.25" customHeight="1">
      <c r="AF1240" s="686"/>
      <c r="AG1240" s="560"/>
      <c r="AH1240" s="560"/>
      <c r="AI1240" s="622"/>
      <c r="AJ1240" s="560"/>
      <c r="AK1240" s="560"/>
      <c r="AL1240" s="560"/>
      <c r="AM1240" s="623"/>
      <c r="AN1240" s="267"/>
      <c r="AO1240" s="623"/>
      <c r="AP1240" s="560"/>
      <c r="AQ1240" s="560"/>
      <c r="AR1240" s="560"/>
      <c r="AS1240" s="560"/>
      <c r="AT1240" s="560"/>
      <c r="AU1240" s="560"/>
      <c r="AV1240" s="560"/>
      <c r="AW1240" s="624"/>
      <c r="AX1240" s="560"/>
      <c r="AY1240" s="560"/>
      <c r="AZ1240" s="560"/>
      <c r="BA1240" s="624"/>
      <c r="BB1240" s="560"/>
      <c r="BC1240" s="560"/>
      <c r="BD1240" s="560"/>
      <c r="BE1240" s="624"/>
      <c r="BF1240" s="560"/>
      <c r="BG1240" s="560"/>
      <c r="BH1240" s="560"/>
      <c r="BI1240" s="560"/>
      <c r="BJ1240" s="560"/>
      <c r="BK1240" s="560"/>
      <c r="BL1240" s="560"/>
      <c r="BM1240" s="560"/>
      <c r="BN1240" s="560"/>
      <c r="BO1240" s="686"/>
    </row>
    <row r="1241" spans="32:67" ht="20.25" customHeight="1">
      <c r="AF1241" s="686"/>
      <c r="AG1241" s="560"/>
      <c r="AH1241" s="560"/>
      <c r="AI1241" s="622"/>
      <c r="AJ1241" s="560"/>
      <c r="AK1241" s="560"/>
      <c r="AL1241" s="560"/>
      <c r="AM1241" s="623"/>
      <c r="AN1241" s="267"/>
      <c r="AO1241" s="623"/>
      <c r="AP1241" s="560"/>
      <c r="AQ1241" s="560"/>
      <c r="AR1241" s="560"/>
      <c r="AS1241" s="560"/>
      <c r="AT1241" s="560"/>
      <c r="AU1241" s="560"/>
      <c r="AV1241" s="560"/>
      <c r="AW1241" s="624"/>
      <c r="AX1241" s="560"/>
      <c r="AY1241" s="560"/>
      <c r="AZ1241" s="560"/>
      <c r="BA1241" s="624"/>
      <c r="BB1241" s="560"/>
      <c r="BC1241" s="560"/>
      <c r="BD1241" s="560"/>
      <c r="BE1241" s="624"/>
      <c r="BF1241" s="560"/>
      <c r="BG1241" s="560"/>
      <c r="BH1241" s="560"/>
      <c r="BI1241" s="560"/>
      <c r="BJ1241" s="560"/>
      <c r="BK1241" s="560"/>
      <c r="BL1241" s="560"/>
      <c r="BM1241" s="560"/>
      <c r="BN1241" s="560"/>
      <c r="BO1241" s="686"/>
    </row>
    <row r="1242" spans="32:67" ht="20.25" customHeight="1">
      <c r="AF1242" s="686"/>
      <c r="AG1242" s="560"/>
      <c r="AH1242" s="560"/>
      <c r="AI1242" s="622"/>
      <c r="AJ1242" s="560"/>
      <c r="AK1242" s="560"/>
      <c r="AL1242" s="560"/>
      <c r="AM1242" s="623"/>
      <c r="AN1242" s="267"/>
      <c r="AO1242" s="623"/>
      <c r="AP1242" s="560"/>
      <c r="AQ1242" s="560"/>
      <c r="AR1242" s="560"/>
      <c r="AS1242" s="560"/>
      <c r="AT1242" s="560"/>
      <c r="AU1242" s="560"/>
      <c r="AV1242" s="560"/>
      <c r="AW1242" s="624"/>
      <c r="AX1242" s="560"/>
      <c r="AY1242" s="560"/>
      <c r="AZ1242" s="560"/>
      <c r="BA1242" s="624"/>
      <c r="BB1242" s="560"/>
      <c r="BC1242" s="560"/>
      <c r="BD1242" s="560"/>
      <c r="BE1242" s="624"/>
      <c r="BF1242" s="560"/>
      <c r="BG1242" s="560"/>
      <c r="BH1242" s="560"/>
      <c r="BI1242" s="560"/>
      <c r="BJ1242" s="560"/>
      <c r="BK1242" s="560"/>
      <c r="BL1242" s="560"/>
      <c r="BM1242" s="560"/>
      <c r="BN1242" s="560"/>
      <c r="BO1242" s="686"/>
    </row>
    <row r="1243" spans="32:67" ht="20.25" customHeight="1">
      <c r="AF1243" s="686"/>
      <c r="AG1243" s="560"/>
      <c r="AH1243" s="560"/>
      <c r="AI1243" s="622"/>
      <c r="AJ1243" s="560"/>
      <c r="AK1243" s="560"/>
      <c r="AL1243" s="560"/>
      <c r="AM1243" s="623"/>
      <c r="AN1243" s="267"/>
      <c r="AO1243" s="623"/>
      <c r="AP1243" s="560"/>
      <c r="AQ1243" s="560"/>
      <c r="AR1243" s="560"/>
      <c r="AS1243" s="560"/>
      <c r="AT1243" s="560"/>
      <c r="AU1243" s="560"/>
      <c r="AV1243" s="560"/>
      <c r="AW1243" s="624"/>
      <c r="AX1243" s="560"/>
      <c r="AY1243" s="560"/>
      <c r="AZ1243" s="560"/>
      <c r="BA1243" s="624"/>
      <c r="BB1243" s="560"/>
      <c r="BC1243" s="560"/>
      <c r="BD1243" s="560"/>
      <c r="BE1243" s="624"/>
      <c r="BF1243" s="560"/>
      <c r="BG1243" s="560"/>
      <c r="BH1243" s="560"/>
      <c r="BI1243" s="560"/>
      <c r="BJ1243" s="560"/>
      <c r="BK1243" s="560"/>
      <c r="BL1243" s="560"/>
      <c r="BM1243" s="560"/>
      <c r="BN1243" s="560"/>
      <c r="BO1243" s="686"/>
    </row>
    <row r="1244" spans="32:67" ht="20.25" customHeight="1">
      <c r="AF1244" s="686"/>
      <c r="AG1244" s="560"/>
      <c r="AH1244" s="560"/>
      <c r="AI1244" s="622"/>
      <c r="AJ1244" s="560"/>
      <c r="AK1244" s="560"/>
      <c r="AL1244" s="560"/>
      <c r="AM1244" s="623"/>
      <c r="AN1244" s="267"/>
      <c r="AO1244" s="623"/>
      <c r="AP1244" s="560"/>
      <c r="AQ1244" s="560"/>
      <c r="AR1244" s="560"/>
      <c r="AS1244" s="560"/>
      <c r="AT1244" s="560"/>
      <c r="AU1244" s="560"/>
      <c r="AV1244" s="560"/>
      <c r="AW1244" s="624"/>
      <c r="AX1244" s="560"/>
      <c r="AY1244" s="560"/>
      <c r="AZ1244" s="560"/>
      <c r="BA1244" s="624"/>
      <c r="BB1244" s="560"/>
      <c r="BC1244" s="560"/>
      <c r="BD1244" s="560"/>
      <c r="BE1244" s="624"/>
      <c r="BF1244" s="560"/>
      <c r="BG1244" s="560"/>
      <c r="BH1244" s="560"/>
      <c r="BI1244" s="560"/>
      <c r="BJ1244" s="560"/>
      <c r="BK1244" s="560"/>
      <c r="BL1244" s="560"/>
      <c r="BM1244" s="560"/>
      <c r="BN1244" s="560"/>
      <c r="BO1244" s="686"/>
    </row>
    <row r="1245" spans="32:67" ht="20.25" customHeight="1">
      <c r="AF1245" s="686"/>
      <c r="AG1245" s="560"/>
      <c r="AH1245" s="560"/>
      <c r="AI1245" s="622"/>
      <c r="AJ1245" s="560"/>
      <c r="AK1245" s="560"/>
      <c r="AL1245" s="560"/>
      <c r="AM1245" s="623"/>
      <c r="AN1245" s="267"/>
      <c r="AO1245" s="623"/>
      <c r="AP1245" s="560"/>
      <c r="AQ1245" s="560"/>
      <c r="AR1245" s="560"/>
      <c r="AS1245" s="560"/>
      <c r="AT1245" s="560"/>
      <c r="AU1245" s="560"/>
      <c r="AV1245" s="560"/>
      <c r="AW1245" s="624"/>
      <c r="AX1245" s="560"/>
      <c r="AY1245" s="560"/>
      <c r="AZ1245" s="560"/>
      <c r="BA1245" s="624"/>
      <c r="BB1245" s="560"/>
      <c r="BC1245" s="560"/>
      <c r="BD1245" s="560"/>
      <c r="BE1245" s="624"/>
      <c r="BF1245" s="560"/>
      <c r="BG1245" s="560"/>
      <c r="BH1245" s="560"/>
      <c r="BI1245" s="560"/>
      <c r="BJ1245" s="560"/>
      <c r="BK1245" s="560"/>
      <c r="BL1245" s="560"/>
      <c r="BM1245" s="560"/>
      <c r="BN1245" s="560"/>
      <c r="BO1245" s="686"/>
    </row>
    <row r="1246" spans="32:67" ht="20.25" customHeight="1">
      <c r="AF1246" s="686"/>
      <c r="AG1246" s="560"/>
      <c r="AH1246" s="560"/>
      <c r="AI1246" s="622"/>
      <c r="AJ1246" s="560"/>
      <c r="AK1246" s="560"/>
      <c r="AL1246" s="560"/>
      <c r="AM1246" s="623"/>
      <c r="AN1246" s="267"/>
      <c r="AO1246" s="623"/>
      <c r="AP1246" s="560"/>
      <c r="AQ1246" s="560"/>
      <c r="AR1246" s="560"/>
      <c r="AS1246" s="560"/>
      <c r="AT1246" s="560"/>
      <c r="AU1246" s="560"/>
      <c r="AV1246" s="560"/>
      <c r="AW1246" s="624"/>
      <c r="AX1246" s="560"/>
      <c r="AY1246" s="560"/>
      <c r="AZ1246" s="560"/>
      <c r="BA1246" s="624"/>
      <c r="BB1246" s="560"/>
      <c r="BC1246" s="560"/>
      <c r="BD1246" s="560"/>
      <c r="BE1246" s="624"/>
      <c r="BF1246" s="560"/>
      <c r="BG1246" s="560"/>
      <c r="BH1246" s="560"/>
      <c r="BI1246" s="560"/>
      <c r="BJ1246" s="560"/>
      <c r="BK1246" s="560"/>
      <c r="BL1246" s="560"/>
      <c r="BM1246" s="560"/>
      <c r="BN1246" s="560"/>
      <c r="BO1246" s="686"/>
    </row>
    <row r="1247" spans="32:67" ht="20.25" customHeight="1">
      <c r="AF1247" s="686"/>
      <c r="AG1247" s="560"/>
      <c r="AH1247" s="560"/>
      <c r="AI1247" s="622"/>
      <c r="AJ1247" s="560"/>
      <c r="AK1247" s="560"/>
      <c r="AL1247" s="560"/>
      <c r="AM1247" s="623"/>
      <c r="AN1247" s="267"/>
      <c r="AO1247" s="623"/>
      <c r="AP1247" s="560"/>
      <c r="AQ1247" s="560"/>
      <c r="AR1247" s="560"/>
      <c r="AS1247" s="560"/>
      <c r="AT1247" s="560"/>
      <c r="AU1247" s="560"/>
      <c r="AV1247" s="560"/>
      <c r="AW1247" s="624"/>
      <c r="AX1247" s="560"/>
      <c r="AY1247" s="560"/>
      <c r="AZ1247" s="560"/>
      <c r="BA1247" s="624"/>
      <c r="BB1247" s="560"/>
      <c r="BC1247" s="560"/>
      <c r="BD1247" s="560"/>
      <c r="BE1247" s="624"/>
      <c r="BF1247" s="560"/>
      <c r="BG1247" s="560"/>
      <c r="BH1247" s="560"/>
      <c r="BI1247" s="560"/>
      <c r="BJ1247" s="560"/>
      <c r="BK1247" s="560"/>
      <c r="BL1247" s="560"/>
      <c r="BM1247" s="560"/>
      <c r="BN1247" s="560"/>
      <c r="BO1247" s="686"/>
    </row>
    <row r="1248" spans="32:67" ht="20.25" customHeight="1">
      <c r="AF1248" s="686"/>
      <c r="AG1248" s="560"/>
      <c r="AH1248" s="560"/>
      <c r="AI1248" s="622"/>
      <c r="AJ1248" s="560"/>
      <c r="AK1248" s="560"/>
      <c r="AL1248" s="560"/>
      <c r="AM1248" s="623"/>
      <c r="AN1248" s="267"/>
      <c r="AO1248" s="623"/>
      <c r="AP1248" s="560"/>
      <c r="AQ1248" s="560"/>
      <c r="AR1248" s="560"/>
      <c r="AS1248" s="560"/>
      <c r="AT1248" s="560"/>
      <c r="AU1248" s="560"/>
      <c r="AV1248" s="560"/>
      <c r="AW1248" s="624"/>
      <c r="AX1248" s="560"/>
      <c r="AY1248" s="560"/>
      <c r="AZ1248" s="560"/>
      <c r="BA1248" s="624"/>
      <c r="BB1248" s="560"/>
      <c r="BC1248" s="560"/>
      <c r="BD1248" s="560"/>
      <c r="BE1248" s="624"/>
      <c r="BF1248" s="560"/>
      <c r="BG1248" s="560"/>
      <c r="BH1248" s="560"/>
      <c r="BI1248" s="560"/>
      <c r="BJ1248" s="560"/>
      <c r="BK1248" s="560"/>
      <c r="BL1248" s="560"/>
      <c r="BM1248" s="560"/>
      <c r="BN1248" s="560"/>
      <c r="BO1248" s="686"/>
    </row>
    <row r="1249" spans="32:67" ht="20.25" customHeight="1">
      <c r="AF1249" s="686"/>
      <c r="AG1249" s="560"/>
      <c r="AH1249" s="560"/>
      <c r="AI1249" s="622"/>
      <c r="AJ1249" s="560"/>
      <c r="AK1249" s="560"/>
      <c r="AL1249" s="560"/>
      <c r="AM1249" s="623"/>
      <c r="AN1249" s="267"/>
      <c r="AO1249" s="623"/>
      <c r="AP1249" s="560"/>
      <c r="AQ1249" s="560"/>
      <c r="AR1249" s="560"/>
      <c r="AS1249" s="560"/>
      <c r="AT1249" s="560"/>
      <c r="AU1249" s="560"/>
      <c r="AV1249" s="560"/>
      <c r="AW1249" s="624"/>
      <c r="AX1249" s="560"/>
      <c r="AY1249" s="560"/>
      <c r="AZ1249" s="560"/>
      <c r="BA1249" s="624"/>
      <c r="BB1249" s="560"/>
      <c r="BC1249" s="560"/>
      <c r="BD1249" s="560"/>
      <c r="BE1249" s="624"/>
      <c r="BF1249" s="560"/>
      <c r="BG1249" s="560"/>
      <c r="BH1249" s="560"/>
      <c r="BI1249" s="560"/>
      <c r="BJ1249" s="560"/>
      <c r="BK1249" s="560"/>
      <c r="BL1249" s="560"/>
      <c r="BM1249" s="560"/>
      <c r="BN1249" s="560"/>
      <c r="BO1249" s="686"/>
    </row>
    <row r="1250" spans="32:67" ht="20.25" customHeight="1">
      <c r="AF1250" s="686"/>
      <c r="AG1250" s="560"/>
      <c r="AH1250" s="560"/>
      <c r="AI1250" s="622"/>
      <c r="AJ1250" s="560"/>
      <c r="AK1250" s="560"/>
      <c r="AL1250" s="560"/>
      <c r="AM1250" s="623"/>
      <c r="AN1250" s="267"/>
      <c r="AO1250" s="623"/>
      <c r="AP1250" s="560"/>
      <c r="AQ1250" s="560"/>
      <c r="AR1250" s="560"/>
      <c r="AS1250" s="560"/>
      <c r="AT1250" s="560"/>
      <c r="AU1250" s="560"/>
      <c r="AV1250" s="560"/>
      <c r="AW1250" s="624"/>
      <c r="AX1250" s="560"/>
      <c r="AY1250" s="560"/>
      <c r="AZ1250" s="560"/>
      <c r="BA1250" s="624"/>
      <c r="BB1250" s="560"/>
      <c r="BC1250" s="560"/>
      <c r="BD1250" s="560"/>
      <c r="BE1250" s="624"/>
      <c r="BF1250" s="560"/>
      <c r="BG1250" s="560"/>
      <c r="BH1250" s="560"/>
      <c r="BI1250" s="560"/>
      <c r="BJ1250" s="560"/>
      <c r="BK1250" s="560"/>
      <c r="BL1250" s="560"/>
      <c r="BM1250" s="560"/>
      <c r="BN1250" s="560"/>
      <c r="BO1250" s="686"/>
    </row>
    <row r="1251" spans="32:67" ht="20.25" customHeight="1">
      <c r="AF1251" s="686"/>
      <c r="AG1251" s="560"/>
      <c r="AH1251" s="560"/>
      <c r="AI1251" s="622"/>
      <c r="AJ1251" s="560"/>
      <c r="AK1251" s="560"/>
      <c r="AL1251" s="560"/>
      <c r="AM1251" s="623"/>
      <c r="AN1251" s="267"/>
      <c r="AO1251" s="623"/>
      <c r="AP1251" s="560"/>
      <c r="AQ1251" s="560"/>
      <c r="AR1251" s="560"/>
      <c r="AS1251" s="560"/>
      <c r="AT1251" s="560"/>
      <c r="AU1251" s="560"/>
      <c r="AV1251" s="560"/>
      <c r="AW1251" s="624"/>
      <c r="AX1251" s="560"/>
      <c r="AY1251" s="560"/>
      <c r="AZ1251" s="560"/>
      <c r="BA1251" s="624"/>
      <c r="BB1251" s="560"/>
      <c r="BC1251" s="560"/>
      <c r="BD1251" s="560"/>
      <c r="BE1251" s="624"/>
      <c r="BF1251" s="560"/>
      <c r="BG1251" s="560"/>
      <c r="BH1251" s="560"/>
      <c r="BI1251" s="560"/>
      <c r="BJ1251" s="560"/>
      <c r="BK1251" s="560"/>
      <c r="BL1251" s="560"/>
      <c r="BM1251" s="560"/>
      <c r="BN1251" s="560"/>
      <c r="BO1251" s="686"/>
    </row>
    <row r="1252" spans="32:67" ht="20.25" customHeight="1">
      <c r="AF1252" s="686"/>
      <c r="AG1252" s="560"/>
      <c r="AH1252" s="560"/>
      <c r="AI1252" s="622"/>
      <c r="AJ1252" s="560"/>
      <c r="AK1252" s="560"/>
      <c r="AL1252" s="560"/>
      <c r="AM1252" s="623"/>
      <c r="AN1252" s="267"/>
      <c r="AO1252" s="623"/>
      <c r="AP1252" s="560"/>
      <c r="AQ1252" s="560"/>
      <c r="AR1252" s="560"/>
      <c r="AS1252" s="560"/>
      <c r="AT1252" s="560"/>
      <c r="AU1252" s="560"/>
      <c r="AV1252" s="560"/>
      <c r="AW1252" s="624"/>
      <c r="AX1252" s="560"/>
      <c r="AY1252" s="560"/>
      <c r="AZ1252" s="560"/>
      <c r="BA1252" s="624"/>
      <c r="BB1252" s="560"/>
      <c r="BC1252" s="560"/>
      <c r="BD1252" s="560"/>
      <c r="BE1252" s="624"/>
      <c r="BF1252" s="560"/>
      <c r="BG1252" s="560"/>
      <c r="BH1252" s="560"/>
      <c r="BI1252" s="560"/>
      <c r="BJ1252" s="560"/>
      <c r="BK1252" s="560"/>
      <c r="BL1252" s="560"/>
      <c r="BM1252" s="560"/>
      <c r="BN1252" s="560"/>
      <c r="BO1252" s="686"/>
    </row>
    <row r="1253" spans="32:67" ht="20.25" customHeight="1">
      <c r="AF1253" s="686"/>
      <c r="AG1253" s="560"/>
      <c r="AH1253" s="560"/>
      <c r="AI1253" s="622"/>
      <c r="AJ1253" s="560"/>
      <c r="AK1253" s="560"/>
      <c r="AL1253" s="560"/>
      <c r="AM1253" s="623"/>
      <c r="AN1253" s="267"/>
      <c r="AO1253" s="623"/>
      <c r="AP1253" s="560"/>
      <c r="AQ1253" s="560"/>
      <c r="AR1253" s="560"/>
      <c r="AS1253" s="560"/>
      <c r="AT1253" s="560"/>
      <c r="AU1253" s="560"/>
      <c r="AV1253" s="560"/>
      <c r="AW1253" s="624"/>
      <c r="AX1253" s="560"/>
      <c r="AY1253" s="560"/>
      <c r="AZ1253" s="560"/>
      <c r="BA1253" s="624"/>
      <c r="BB1253" s="560"/>
      <c r="BC1253" s="560"/>
      <c r="BD1253" s="560"/>
      <c r="BE1253" s="624"/>
      <c r="BF1253" s="560"/>
      <c r="BG1253" s="560"/>
      <c r="BH1253" s="560"/>
      <c r="BI1253" s="560"/>
      <c r="BJ1253" s="560"/>
      <c r="BK1253" s="560"/>
      <c r="BL1253" s="560"/>
      <c r="BM1253" s="560"/>
      <c r="BN1253" s="560"/>
      <c r="BO1253" s="686"/>
    </row>
    <row r="1254" spans="32:67" ht="20.25" customHeight="1">
      <c r="AF1254" s="686"/>
      <c r="AG1254" s="560"/>
      <c r="AH1254" s="560"/>
      <c r="AI1254" s="622"/>
      <c r="AJ1254" s="560"/>
      <c r="AK1254" s="560"/>
      <c r="AL1254" s="560"/>
      <c r="AM1254" s="623"/>
      <c r="AN1254" s="267"/>
      <c r="AO1254" s="623"/>
      <c r="AP1254" s="560"/>
      <c r="AQ1254" s="560"/>
      <c r="AR1254" s="560"/>
      <c r="AS1254" s="560"/>
      <c r="AT1254" s="560"/>
      <c r="AU1254" s="560"/>
      <c r="AV1254" s="560"/>
      <c r="AW1254" s="624"/>
      <c r="AX1254" s="560"/>
      <c r="AY1254" s="560"/>
      <c r="AZ1254" s="560"/>
      <c r="BA1254" s="624"/>
      <c r="BB1254" s="560"/>
      <c r="BC1254" s="560"/>
      <c r="BD1254" s="560"/>
      <c r="BE1254" s="624"/>
      <c r="BF1254" s="560"/>
      <c r="BG1254" s="560"/>
      <c r="BH1254" s="560"/>
      <c r="BI1254" s="560"/>
      <c r="BJ1254" s="560"/>
      <c r="BK1254" s="560"/>
      <c r="BL1254" s="560"/>
      <c r="BM1254" s="560"/>
      <c r="BN1254" s="560"/>
      <c r="BO1254" s="686"/>
    </row>
    <row r="1255" spans="32:67" ht="20.25" customHeight="1">
      <c r="AF1255" s="686"/>
      <c r="AG1255" s="560"/>
      <c r="AH1255" s="560"/>
      <c r="AI1255" s="622"/>
      <c r="AJ1255" s="560"/>
      <c r="AK1255" s="560"/>
      <c r="AL1255" s="560"/>
      <c r="AM1255" s="623"/>
      <c r="AN1255" s="267"/>
      <c r="AO1255" s="623"/>
      <c r="AP1255" s="560"/>
      <c r="AQ1255" s="560"/>
      <c r="AR1255" s="560"/>
      <c r="AS1255" s="560"/>
      <c r="AT1255" s="560"/>
      <c r="AU1255" s="560"/>
      <c r="AV1255" s="560"/>
      <c r="AW1255" s="624"/>
      <c r="AX1255" s="560"/>
      <c r="AY1255" s="560"/>
      <c r="AZ1255" s="560"/>
      <c r="BA1255" s="624"/>
      <c r="BB1255" s="560"/>
      <c r="BC1255" s="560"/>
      <c r="BD1255" s="560"/>
      <c r="BE1255" s="624"/>
      <c r="BF1255" s="560"/>
      <c r="BG1255" s="560"/>
      <c r="BH1255" s="560"/>
      <c r="BI1255" s="560"/>
      <c r="BJ1255" s="560"/>
      <c r="BK1255" s="560"/>
      <c r="BL1255" s="560"/>
      <c r="BM1255" s="560"/>
      <c r="BN1255" s="560"/>
      <c r="BO1255" s="686"/>
    </row>
    <row r="1256" spans="32:67" ht="20.25" customHeight="1">
      <c r="AF1256" s="686"/>
      <c r="AG1256" s="560"/>
      <c r="AH1256" s="560"/>
      <c r="AI1256" s="622"/>
      <c r="AJ1256" s="560"/>
      <c r="AK1256" s="560"/>
      <c r="AL1256" s="560"/>
      <c r="AM1256" s="623"/>
      <c r="AN1256" s="267"/>
      <c r="AO1256" s="623"/>
      <c r="AP1256" s="560"/>
      <c r="AQ1256" s="560"/>
      <c r="AR1256" s="560"/>
      <c r="AS1256" s="560"/>
      <c r="AT1256" s="560"/>
      <c r="AU1256" s="560"/>
      <c r="AV1256" s="560"/>
      <c r="AW1256" s="624"/>
      <c r="AX1256" s="560"/>
      <c r="AY1256" s="560"/>
      <c r="AZ1256" s="560"/>
      <c r="BA1256" s="624"/>
      <c r="BB1256" s="560"/>
      <c r="BC1256" s="560"/>
      <c r="BD1256" s="560"/>
      <c r="BE1256" s="624"/>
      <c r="BF1256" s="560"/>
      <c r="BG1256" s="560"/>
      <c r="BH1256" s="560"/>
      <c r="BI1256" s="560"/>
      <c r="BJ1256" s="560"/>
      <c r="BK1256" s="560"/>
      <c r="BL1256" s="560"/>
      <c r="BM1256" s="560"/>
      <c r="BN1256" s="560"/>
      <c r="BO1256" s="686"/>
    </row>
    <row r="1257" spans="32:67" ht="20.25" customHeight="1">
      <c r="AF1257" s="686"/>
      <c r="AG1257" s="560"/>
      <c r="AH1257" s="560"/>
      <c r="AI1257" s="622"/>
      <c r="AJ1257" s="560"/>
      <c r="AK1257" s="560"/>
      <c r="AL1257" s="560"/>
      <c r="AM1257" s="623"/>
      <c r="AN1257" s="267"/>
      <c r="AO1257" s="623"/>
      <c r="AP1257" s="560"/>
      <c r="AQ1257" s="560"/>
      <c r="AR1257" s="560"/>
      <c r="AS1257" s="560"/>
      <c r="AT1257" s="560"/>
      <c r="AU1257" s="560"/>
      <c r="AV1257" s="560"/>
      <c r="AW1257" s="624"/>
      <c r="AX1257" s="560"/>
      <c r="AY1257" s="560"/>
      <c r="AZ1257" s="560"/>
      <c r="BA1257" s="624"/>
      <c r="BB1257" s="560"/>
      <c r="BC1257" s="560"/>
      <c r="BD1257" s="560"/>
      <c r="BE1257" s="624"/>
      <c r="BF1257" s="560"/>
      <c r="BG1257" s="560"/>
      <c r="BH1257" s="560"/>
      <c r="BI1257" s="560"/>
      <c r="BJ1257" s="560"/>
      <c r="BK1257" s="560"/>
      <c r="BL1257" s="560"/>
      <c r="BM1257" s="560"/>
      <c r="BN1257" s="560"/>
      <c r="BO1257" s="686"/>
    </row>
    <row r="1258" spans="32:67" ht="20.25" customHeight="1">
      <c r="AF1258" s="686"/>
      <c r="AG1258" s="560"/>
      <c r="AH1258" s="560"/>
      <c r="AI1258" s="622"/>
      <c r="AJ1258" s="560"/>
      <c r="AK1258" s="560"/>
      <c r="AL1258" s="560"/>
      <c r="AM1258" s="623"/>
      <c r="AN1258" s="267"/>
      <c r="AO1258" s="623"/>
      <c r="AP1258" s="560"/>
      <c r="AQ1258" s="560"/>
      <c r="AR1258" s="560"/>
      <c r="AS1258" s="560"/>
      <c r="AT1258" s="560"/>
      <c r="AU1258" s="560"/>
      <c r="AV1258" s="560"/>
      <c r="AW1258" s="624"/>
      <c r="AX1258" s="560"/>
      <c r="AY1258" s="560"/>
      <c r="AZ1258" s="560"/>
      <c r="BA1258" s="624"/>
      <c r="BB1258" s="560"/>
      <c r="BC1258" s="560"/>
      <c r="BD1258" s="560"/>
      <c r="BE1258" s="624"/>
      <c r="BF1258" s="560"/>
      <c r="BG1258" s="560"/>
      <c r="BH1258" s="560"/>
      <c r="BI1258" s="560"/>
      <c r="BJ1258" s="560"/>
      <c r="BK1258" s="560"/>
      <c r="BL1258" s="560"/>
      <c r="BM1258" s="560"/>
      <c r="BN1258" s="560"/>
      <c r="BO1258" s="686"/>
    </row>
    <row r="1259" spans="32:67" ht="20.25" customHeight="1">
      <c r="AF1259" s="686"/>
      <c r="AG1259" s="560"/>
      <c r="AH1259" s="560"/>
      <c r="AI1259" s="622"/>
      <c r="AJ1259" s="560"/>
      <c r="AK1259" s="560"/>
      <c r="AL1259" s="560"/>
      <c r="AM1259" s="623"/>
      <c r="AN1259" s="267"/>
      <c r="AO1259" s="623"/>
      <c r="AP1259" s="560"/>
      <c r="AQ1259" s="560"/>
      <c r="AR1259" s="560"/>
      <c r="AS1259" s="560"/>
      <c r="AT1259" s="560"/>
      <c r="AU1259" s="560"/>
      <c r="AV1259" s="560"/>
      <c r="AW1259" s="624"/>
      <c r="AX1259" s="560"/>
      <c r="AY1259" s="560"/>
      <c r="AZ1259" s="560"/>
      <c r="BA1259" s="624"/>
      <c r="BB1259" s="560"/>
      <c r="BC1259" s="560"/>
      <c r="BD1259" s="560"/>
      <c r="BE1259" s="624"/>
      <c r="BF1259" s="560"/>
      <c r="BG1259" s="560"/>
      <c r="BH1259" s="560"/>
      <c r="BI1259" s="560"/>
      <c r="BJ1259" s="560"/>
      <c r="BK1259" s="560"/>
      <c r="BL1259" s="560"/>
      <c r="BM1259" s="560"/>
      <c r="BN1259" s="560"/>
      <c r="BO1259" s="686"/>
    </row>
    <row r="1260" spans="32:67" ht="20.25" customHeight="1">
      <c r="AF1260" s="686"/>
      <c r="AG1260" s="560"/>
      <c r="AH1260" s="560"/>
      <c r="AI1260" s="622"/>
      <c r="AJ1260" s="560"/>
      <c r="AK1260" s="560"/>
      <c r="AL1260" s="560"/>
      <c r="AM1260" s="623"/>
      <c r="AN1260" s="267"/>
      <c r="AO1260" s="623"/>
      <c r="AP1260" s="560"/>
      <c r="AQ1260" s="560"/>
      <c r="AR1260" s="560"/>
      <c r="AS1260" s="560"/>
      <c r="AT1260" s="560"/>
      <c r="AU1260" s="560"/>
      <c r="AV1260" s="560"/>
      <c r="AW1260" s="624"/>
      <c r="AX1260" s="560"/>
      <c r="AY1260" s="560"/>
      <c r="AZ1260" s="560"/>
      <c r="BA1260" s="624"/>
      <c r="BB1260" s="560"/>
      <c r="BC1260" s="560"/>
      <c r="BD1260" s="560"/>
      <c r="BE1260" s="624"/>
      <c r="BF1260" s="560"/>
      <c r="BG1260" s="560"/>
      <c r="BH1260" s="560"/>
      <c r="BI1260" s="560"/>
      <c r="BJ1260" s="560"/>
      <c r="BK1260" s="560"/>
      <c r="BL1260" s="560"/>
      <c r="BM1260" s="560"/>
      <c r="BN1260" s="560"/>
      <c r="BO1260" s="686"/>
    </row>
    <row r="1261" spans="32:67" ht="20.25" customHeight="1">
      <c r="AF1261" s="686"/>
      <c r="AG1261" s="560"/>
      <c r="AH1261" s="560"/>
      <c r="AI1261" s="622"/>
      <c r="AJ1261" s="560"/>
      <c r="AK1261" s="560"/>
      <c r="AL1261" s="560"/>
      <c r="AM1261" s="623"/>
      <c r="AN1261" s="267"/>
      <c r="AO1261" s="623"/>
      <c r="AP1261" s="560"/>
      <c r="AQ1261" s="560"/>
      <c r="AR1261" s="560"/>
      <c r="AS1261" s="560"/>
      <c r="AT1261" s="560"/>
      <c r="AU1261" s="560"/>
      <c r="AV1261" s="560"/>
      <c r="AW1261" s="624"/>
      <c r="AX1261" s="560"/>
      <c r="AY1261" s="560"/>
      <c r="AZ1261" s="560"/>
      <c r="BA1261" s="624"/>
      <c r="BB1261" s="560"/>
      <c r="BC1261" s="560"/>
      <c r="BD1261" s="560"/>
      <c r="BE1261" s="624"/>
      <c r="BF1261" s="560"/>
      <c r="BG1261" s="560"/>
      <c r="BH1261" s="560"/>
      <c r="BI1261" s="560"/>
      <c r="BJ1261" s="560"/>
      <c r="BK1261" s="560"/>
      <c r="BL1261" s="560"/>
      <c r="BM1261" s="560"/>
      <c r="BN1261" s="560"/>
      <c r="BO1261" s="686"/>
    </row>
    <row r="1262" spans="32:67" ht="20.25" customHeight="1">
      <c r="AF1262" s="686"/>
      <c r="AG1262" s="560"/>
      <c r="AH1262" s="560"/>
      <c r="AI1262" s="622"/>
      <c r="AJ1262" s="560"/>
      <c r="AK1262" s="560"/>
      <c r="AL1262" s="560"/>
      <c r="AM1262" s="623"/>
      <c r="AN1262" s="267"/>
      <c r="AO1262" s="623"/>
      <c r="AP1262" s="560"/>
      <c r="AQ1262" s="560"/>
      <c r="AR1262" s="560"/>
      <c r="AS1262" s="560"/>
      <c r="AT1262" s="560"/>
      <c r="AU1262" s="560"/>
      <c r="AV1262" s="560"/>
      <c r="AW1262" s="624"/>
      <c r="AX1262" s="560"/>
      <c r="AY1262" s="560"/>
      <c r="AZ1262" s="560"/>
      <c r="BA1262" s="624"/>
      <c r="BB1262" s="560"/>
      <c r="BC1262" s="560"/>
      <c r="BD1262" s="560"/>
      <c r="BE1262" s="624"/>
      <c r="BF1262" s="560"/>
      <c r="BG1262" s="560"/>
      <c r="BH1262" s="560"/>
      <c r="BI1262" s="560"/>
      <c r="BJ1262" s="560"/>
      <c r="BK1262" s="560"/>
      <c r="BL1262" s="560"/>
      <c r="BM1262" s="560"/>
      <c r="BN1262" s="560"/>
      <c r="BO1262" s="686"/>
    </row>
    <row r="1263" spans="32:67" ht="20.25" customHeight="1">
      <c r="AF1263" s="686"/>
      <c r="AG1263" s="560"/>
      <c r="AH1263" s="560"/>
      <c r="AI1263" s="622"/>
      <c r="AJ1263" s="560"/>
      <c r="AK1263" s="560"/>
      <c r="AL1263" s="560"/>
      <c r="AM1263" s="623"/>
      <c r="AN1263" s="267"/>
      <c r="AO1263" s="623"/>
      <c r="AP1263" s="560"/>
      <c r="AQ1263" s="560"/>
      <c r="AR1263" s="560"/>
      <c r="AS1263" s="560"/>
      <c r="AT1263" s="560"/>
      <c r="AU1263" s="560"/>
      <c r="AV1263" s="560"/>
      <c r="AW1263" s="624"/>
      <c r="AX1263" s="560"/>
      <c r="AY1263" s="560"/>
      <c r="AZ1263" s="560"/>
      <c r="BA1263" s="624"/>
      <c r="BB1263" s="560"/>
      <c r="BC1263" s="560"/>
      <c r="BD1263" s="560"/>
      <c r="BE1263" s="624"/>
      <c r="BF1263" s="560"/>
      <c r="BG1263" s="560"/>
      <c r="BH1263" s="560"/>
      <c r="BI1263" s="560"/>
      <c r="BJ1263" s="560"/>
      <c r="BK1263" s="560"/>
      <c r="BL1263" s="560"/>
      <c r="BM1263" s="560"/>
      <c r="BN1263" s="560"/>
      <c r="BO1263" s="686"/>
    </row>
    <row r="1264" spans="32:67" ht="20.25" customHeight="1">
      <c r="AF1264" s="686"/>
      <c r="AG1264" s="560"/>
      <c r="AH1264" s="560"/>
      <c r="AI1264" s="622"/>
      <c r="AJ1264" s="560"/>
      <c r="AK1264" s="560"/>
      <c r="AL1264" s="560"/>
      <c r="AM1264" s="623"/>
      <c r="AN1264" s="267"/>
      <c r="AO1264" s="623"/>
      <c r="AP1264" s="560"/>
      <c r="AQ1264" s="560"/>
      <c r="AR1264" s="560"/>
      <c r="AS1264" s="560"/>
      <c r="AT1264" s="560"/>
      <c r="AU1264" s="560"/>
      <c r="AV1264" s="560"/>
      <c r="AW1264" s="624"/>
      <c r="AX1264" s="560"/>
      <c r="AY1264" s="560"/>
      <c r="AZ1264" s="560"/>
      <c r="BA1264" s="624"/>
      <c r="BB1264" s="560"/>
      <c r="BC1264" s="560"/>
      <c r="BD1264" s="560"/>
      <c r="BE1264" s="624"/>
      <c r="BF1264" s="560"/>
      <c r="BG1264" s="560"/>
      <c r="BH1264" s="560"/>
      <c r="BI1264" s="560"/>
      <c r="BJ1264" s="560"/>
      <c r="BK1264" s="560"/>
      <c r="BL1264" s="560"/>
      <c r="BM1264" s="560"/>
      <c r="BN1264" s="560"/>
      <c r="BO1264" s="686"/>
    </row>
    <row r="1265" spans="32:67" ht="20.25" customHeight="1">
      <c r="AF1265" s="686"/>
      <c r="AG1265" s="560"/>
      <c r="AH1265" s="560"/>
      <c r="AI1265" s="622"/>
      <c r="AJ1265" s="560"/>
      <c r="AK1265" s="560"/>
      <c r="AL1265" s="560"/>
      <c r="AM1265" s="623"/>
      <c r="AN1265" s="267"/>
      <c r="AO1265" s="623"/>
      <c r="AP1265" s="560"/>
      <c r="AQ1265" s="560"/>
      <c r="AR1265" s="560"/>
      <c r="AS1265" s="560"/>
      <c r="AT1265" s="560"/>
      <c r="AU1265" s="560"/>
      <c r="AV1265" s="560"/>
      <c r="AW1265" s="624"/>
      <c r="AX1265" s="560"/>
      <c r="AY1265" s="560"/>
      <c r="AZ1265" s="560"/>
      <c r="BA1265" s="624"/>
      <c r="BB1265" s="560"/>
      <c r="BC1265" s="560"/>
      <c r="BD1265" s="560"/>
      <c r="BE1265" s="624"/>
      <c r="BF1265" s="560"/>
      <c r="BG1265" s="560"/>
      <c r="BH1265" s="560"/>
      <c r="BI1265" s="560"/>
      <c r="BJ1265" s="560"/>
      <c r="BK1265" s="560"/>
      <c r="BL1265" s="560"/>
      <c r="BM1265" s="560"/>
      <c r="BN1265" s="560"/>
      <c r="BO1265" s="686"/>
    </row>
    <row r="1266" spans="32:67" ht="20.25" customHeight="1">
      <c r="AF1266" s="686"/>
      <c r="AG1266" s="560"/>
      <c r="AH1266" s="560"/>
      <c r="AI1266" s="622"/>
      <c r="AJ1266" s="560"/>
      <c r="AK1266" s="560"/>
      <c r="AL1266" s="560"/>
      <c r="AM1266" s="623"/>
      <c r="AN1266" s="267"/>
      <c r="AO1266" s="623"/>
      <c r="AP1266" s="560"/>
      <c r="AQ1266" s="560"/>
      <c r="AR1266" s="560"/>
      <c r="AS1266" s="560"/>
      <c r="AT1266" s="560"/>
      <c r="AU1266" s="560"/>
      <c r="AV1266" s="560"/>
      <c r="AW1266" s="624"/>
      <c r="AX1266" s="560"/>
      <c r="AY1266" s="560"/>
      <c r="AZ1266" s="560"/>
      <c r="BA1266" s="624"/>
      <c r="BB1266" s="560"/>
      <c r="BC1266" s="560"/>
      <c r="BD1266" s="560"/>
      <c r="BE1266" s="624"/>
      <c r="BF1266" s="560"/>
      <c r="BG1266" s="560"/>
      <c r="BH1266" s="560"/>
      <c r="BI1266" s="560"/>
      <c r="BJ1266" s="560"/>
      <c r="BK1266" s="560"/>
      <c r="BL1266" s="560"/>
      <c r="BM1266" s="560"/>
      <c r="BN1266" s="560"/>
      <c r="BO1266" s="686"/>
    </row>
    <row r="1267" spans="32:67" ht="20.25" customHeight="1">
      <c r="AF1267" s="686"/>
      <c r="AG1267" s="560"/>
      <c r="AH1267" s="560"/>
      <c r="AI1267" s="622"/>
      <c r="AJ1267" s="560"/>
      <c r="AK1267" s="560"/>
      <c r="AL1267" s="560"/>
      <c r="AM1267" s="623"/>
      <c r="AN1267" s="267"/>
      <c r="AO1267" s="623"/>
      <c r="AP1267" s="560"/>
      <c r="AQ1267" s="560"/>
      <c r="AR1267" s="560"/>
      <c r="AS1267" s="560"/>
      <c r="AT1267" s="560"/>
      <c r="AU1267" s="560"/>
      <c r="AV1267" s="560"/>
      <c r="AW1267" s="624"/>
      <c r="AX1267" s="560"/>
      <c r="AY1267" s="560"/>
      <c r="AZ1267" s="560"/>
      <c r="BA1267" s="624"/>
      <c r="BB1267" s="560"/>
      <c r="BC1267" s="560"/>
      <c r="BD1267" s="560"/>
      <c r="BE1267" s="624"/>
      <c r="BF1267" s="560"/>
      <c r="BG1267" s="560"/>
      <c r="BH1267" s="560"/>
      <c r="BI1267" s="560"/>
      <c r="BJ1267" s="560"/>
      <c r="BK1267" s="560"/>
      <c r="BL1267" s="560"/>
      <c r="BM1267" s="560"/>
      <c r="BN1267" s="560"/>
      <c r="BO1267" s="686"/>
    </row>
    <row r="1268" spans="32:67" ht="20.25" customHeight="1">
      <c r="AF1268" s="686"/>
      <c r="AG1268" s="560"/>
      <c r="AH1268" s="560"/>
      <c r="AI1268" s="622"/>
      <c r="AJ1268" s="560"/>
      <c r="AK1268" s="560"/>
      <c r="AL1268" s="560"/>
      <c r="AM1268" s="623"/>
      <c r="AN1268" s="267"/>
      <c r="AO1268" s="623"/>
      <c r="AP1268" s="560"/>
      <c r="AQ1268" s="560"/>
      <c r="AR1268" s="560"/>
      <c r="AS1268" s="560"/>
      <c r="AT1268" s="560"/>
      <c r="AU1268" s="560"/>
      <c r="AV1268" s="560"/>
      <c r="AW1268" s="624"/>
      <c r="AX1268" s="560"/>
      <c r="AY1268" s="560"/>
      <c r="AZ1268" s="560"/>
      <c r="BA1268" s="624"/>
      <c r="BB1268" s="560"/>
      <c r="BC1268" s="560"/>
      <c r="BD1268" s="560"/>
      <c r="BE1268" s="624"/>
      <c r="BF1268" s="560"/>
      <c r="BG1268" s="560"/>
      <c r="BH1268" s="560"/>
      <c r="BI1268" s="560"/>
      <c r="BJ1268" s="560"/>
      <c r="BK1268" s="560"/>
      <c r="BL1268" s="560"/>
      <c r="BM1268" s="560"/>
      <c r="BN1268" s="560"/>
      <c r="BO1268" s="686"/>
    </row>
    <row r="1269" spans="32:67" ht="20.25" customHeight="1">
      <c r="AF1269" s="686"/>
      <c r="AG1269" s="560"/>
      <c r="AH1269" s="560"/>
      <c r="AI1269" s="622"/>
      <c r="AJ1269" s="560"/>
      <c r="AK1269" s="560"/>
      <c r="AL1269" s="560"/>
      <c r="AM1269" s="623"/>
      <c r="AN1269" s="267"/>
      <c r="AO1269" s="623"/>
      <c r="AP1269" s="560"/>
      <c r="AQ1269" s="560"/>
      <c r="AR1269" s="560"/>
      <c r="AS1269" s="560"/>
      <c r="AT1269" s="560"/>
      <c r="AU1269" s="560"/>
      <c r="AV1269" s="560"/>
      <c r="AW1269" s="624"/>
      <c r="AX1269" s="560"/>
      <c r="AY1269" s="560"/>
      <c r="AZ1269" s="560"/>
      <c r="BA1269" s="624"/>
      <c r="BB1269" s="560"/>
      <c r="BC1269" s="560"/>
      <c r="BD1269" s="560"/>
      <c r="BE1269" s="624"/>
      <c r="BF1269" s="560"/>
      <c r="BG1269" s="560"/>
      <c r="BH1269" s="560"/>
      <c r="BI1269" s="560"/>
      <c r="BJ1269" s="560"/>
      <c r="BK1269" s="560"/>
      <c r="BL1269" s="560"/>
      <c r="BM1269" s="560"/>
      <c r="BN1269" s="560"/>
      <c r="BO1269" s="686"/>
    </row>
    <row r="1270" spans="32:67" ht="20.25" customHeight="1">
      <c r="AF1270" s="686"/>
      <c r="AG1270" s="560"/>
      <c r="AH1270" s="560"/>
      <c r="AI1270" s="622"/>
      <c r="AJ1270" s="560"/>
      <c r="AK1270" s="560"/>
      <c r="AL1270" s="560"/>
      <c r="AM1270" s="623"/>
      <c r="AN1270" s="267"/>
      <c r="AO1270" s="623"/>
      <c r="AP1270" s="560"/>
      <c r="AQ1270" s="560"/>
      <c r="AR1270" s="560"/>
      <c r="AS1270" s="560"/>
      <c r="AT1270" s="560"/>
      <c r="AU1270" s="560"/>
      <c r="AV1270" s="560"/>
      <c r="AW1270" s="624"/>
      <c r="AX1270" s="560"/>
      <c r="AY1270" s="560"/>
      <c r="AZ1270" s="560"/>
      <c r="BA1270" s="624"/>
      <c r="BB1270" s="560"/>
      <c r="BC1270" s="560"/>
      <c r="BD1270" s="560"/>
      <c r="BE1270" s="624"/>
      <c r="BF1270" s="560"/>
      <c r="BG1270" s="560"/>
      <c r="BH1270" s="560"/>
      <c r="BI1270" s="560"/>
      <c r="BJ1270" s="560"/>
      <c r="BK1270" s="560"/>
      <c r="BL1270" s="560"/>
      <c r="BM1270" s="560"/>
      <c r="BN1270" s="560"/>
      <c r="BO1270" s="686"/>
    </row>
    <row r="1271" spans="32:67" ht="20.25" customHeight="1">
      <c r="AF1271" s="686"/>
      <c r="AG1271" s="560"/>
      <c r="AH1271" s="560"/>
      <c r="AI1271" s="622"/>
      <c r="AJ1271" s="560"/>
      <c r="AK1271" s="560"/>
      <c r="AL1271" s="560"/>
      <c r="AM1271" s="623"/>
      <c r="AN1271" s="267"/>
      <c r="AO1271" s="623"/>
      <c r="AP1271" s="560"/>
      <c r="AQ1271" s="560"/>
      <c r="AR1271" s="560"/>
      <c r="AS1271" s="560"/>
      <c r="AT1271" s="560"/>
      <c r="AU1271" s="560"/>
      <c r="AV1271" s="560"/>
      <c r="AW1271" s="624"/>
      <c r="AX1271" s="560"/>
      <c r="AY1271" s="560"/>
      <c r="AZ1271" s="560"/>
      <c r="BA1271" s="624"/>
      <c r="BB1271" s="560"/>
      <c r="BC1271" s="560"/>
      <c r="BD1271" s="560"/>
      <c r="BE1271" s="624"/>
      <c r="BF1271" s="560"/>
      <c r="BG1271" s="560"/>
      <c r="BH1271" s="560"/>
      <c r="BI1271" s="560"/>
      <c r="BJ1271" s="560"/>
      <c r="BK1271" s="560"/>
      <c r="BL1271" s="560"/>
      <c r="BM1271" s="560"/>
      <c r="BN1271" s="560"/>
      <c r="BO1271" s="686"/>
    </row>
    <row r="1272" spans="32:67" ht="20.25" customHeight="1">
      <c r="AF1272" s="686"/>
      <c r="AG1272" s="560"/>
      <c r="AH1272" s="560"/>
      <c r="AI1272" s="622"/>
      <c r="AJ1272" s="560"/>
      <c r="AK1272" s="560"/>
      <c r="AL1272" s="560"/>
      <c r="AM1272" s="623"/>
      <c r="AN1272" s="267"/>
      <c r="AO1272" s="623"/>
      <c r="AP1272" s="560"/>
      <c r="AQ1272" s="560"/>
      <c r="AR1272" s="560"/>
      <c r="AS1272" s="560"/>
      <c r="AT1272" s="560"/>
      <c r="AU1272" s="560"/>
      <c r="AV1272" s="560"/>
      <c r="AW1272" s="624"/>
      <c r="AX1272" s="560"/>
      <c r="AY1272" s="560"/>
      <c r="AZ1272" s="560"/>
      <c r="BA1272" s="624"/>
      <c r="BB1272" s="560"/>
      <c r="BC1272" s="560"/>
      <c r="BD1272" s="560"/>
      <c r="BE1272" s="624"/>
      <c r="BF1272" s="560"/>
      <c r="BG1272" s="560"/>
      <c r="BH1272" s="560"/>
      <c r="BI1272" s="560"/>
      <c r="BJ1272" s="560"/>
      <c r="BK1272" s="560"/>
      <c r="BL1272" s="560"/>
      <c r="BM1272" s="560"/>
      <c r="BN1272" s="560"/>
      <c r="BO1272" s="686"/>
    </row>
    <row r="1273" spans="32:67" ht="20.25" customHeight="1">
      <c r="AF1273" s="686"/>
      <c r="AG1273" s="560"/>
      <c r="AH1273" s="560"/>
      <c r="AI1273" s="622"/>
      <c r="AJ1273" s="560"/>
      <c r="AK1273" s="560"/>
      <c r="AL1273" s="560"/>
      <c r="AM1273" s="623"/>
      <c r="AN1273" s="267"/>
      <c r="AO1273" s="623"/>
      <c r="AP1273" s="560"/>
      <c r="AQ1273" s="560"/>
      <c r="AR1273" s="560"/>
      <c r="AS1273" s="560"/>
      <c r="AT1273" s="560"/>
      <c r="AU1273" s="560"/>
      <c r="AV1273" s="560"/>
      <c r="AW1273" s="624"/>
      <c r="AX1273" s="560"/>
      <c r="AY1273" s="560"/>
      <c r="AZ1273" s="560"/>
      <c r="BA1273" s="624"/>
      <c r="BB1273" s="560"/>
      <c r="BC1273" s="560"/>
      <c r="BD1273" s="560"/>
      <c r="BE1273" s="624"/>
      <c r="BF1273" s="560"/>
      <c r="BG1273" s="560"/>
      <c r="BH1273" s="560"/>
      <c r="BI1273" s="560"/>
      <c r="BJ1273" s="560"/>
      <c r="BK1273" s="560"/>
      <c r="BL1273" s="560"/>
      <c r="BM1273" s="560"/>
      <c r="BN1273" s="560"/>
      <c r="BO1273" s="686"/>
    </row>
    <row r="1274" spans="32:67" ht="20.25" customHeight="1">
      <c r="AF1274" s="686"/>
      <c r="AG1274" s="560"/>
      <c r="AH1274" s="560"/>
      <c r="AI1274" s="622"/>
      <c r="AJ1274" s="560"/>
      <c r="AK1274" s="560"/>
      <c r="AL1274" s="560"/>
      <c r="AM1274" s="623"/>
      <c r="AN1274" s="267"/>
      <c r="AO1274" s="623"/>
      <c r="AP1274" s="560"/>
      <c r="AQ1274" s="560"/>
      <c r="AR1274" s="560"/>
      <c r="AS1274" s="560"/>
      <c r="AT1274" s="560"/>
      <c r="AU1274" s="560"/>
      <c r="AV1274" s="560"/>
      <c r="AW1274" s="624"/>
      <c r="AX1274" s="560"/>
      <c r="AY1274" s="560"/>
      <c r="AZ1274" s="560"/>
      <c r="BA1274" s="624"/>
      <c r="BB1274" s="560"/>
      <c r="BC1274" s="560"/>
      <c r="BD1274" s="560"/>
      <c r="BE1274" s="624"/>
      <c r="BF1274" s="560"/>
      <c r="BG1274" s="560"/>
      <c r="BH1274" s="560"/>
      <c r="BI1274" s="560"/>
      <c r="BJ1274" s="560"/>
      <c r="BK1274" s="560"/>
      <c r="BL1274" s="560"/>
      <c r="BM1274" s="560"/>
      <c r="BN1274" s="560"/>
      <c r="BO1274" s="686"/>
    </row>
    <row r="1275" spans="32:67" ht="20.25" customHeight="1">
      <c r="AF1275" s="686"/>
      <c r="AG1275" s="560"/>
      <c r="AH1275" s="560"/>
      <c r="AI1275" s="622"/>
      <c r="AJ1275" s="560"/>
      <c r="AK1275" s="560"/>
      <c r="AL1275" s="560"/>
      <c r="AM1275" s="623"/>
      <c r="AN1275" s="267"/>
      <c r="AO1275" s="623"/>
      <c r="AP1275" s="560"/>
      <c r="AQ1275" s="560"/>
      <c r="AR1275" s="560"/>
      <c r="AS1275" s="560"/>
      <c r="AT1275" s="560"/>
      <c r="AU1275" s="560"/>
      <c r="AV1275" s="560"/>
      <c r="AW1275" s="624"/>
      <c r="AX1275" s="560"/>
      <c r="AY1275" s="560"/>
      <c r="AZ1275" s="560"/>
      <c r="BA1275" s="624"/>
      <c r="BB1275" s="560"/>
      <c r="BC1275" s="560"/>
      <c r="BD1275" s="560"/>
      <c r="BE1275" s="624"/>
      <c r="BF1275" s="560"/>
      <c r="BG1275" s="560"/>
      <c r="BH1275" s="560"/>
      <c r="BI1275" s="560"/>
      <c r="BJ1275" s="560"/>
      <c r="BK1275" s="560"/>
      <c r="BL1275" s="560"/>
      <c r="BM1275" s="560"/>
      <c r="BN1275" s="560"/>
      <c r="BO1275" s="686"/>
    </row>
    <row r="1276" spans="32:67" ht="20.25" customHeight="1">
      <c r="AF1276" s="686"/>
      <c r="AG1276" s="560"/>
      <c r="AH1276" s="560"/>
      <c r="AI1276" s="622"/>
      <c r="AJ1276" s="560"/>
      <c r="AK1276" s="560"/>
      <c r="AL1276" s="560"/>
      <c r="AM1276" s="623"/>
      <c r="AN1276" s="267"/>
      <c r="AO1276" s="623"/>
      <c r="AP1276" s="560"/>
      <c r="AQ1276" s="560"/>
      <c r="AR1276" s="560"/>
      <c r="AS1276" s="560"/>
      <c r="AT1276" s="560"/>
      <c r="AU1276" s="560"/>
      <c r="AV1276" s="560"/>
      <c r="AW1276" s="624"/>
      <c r="AX1276" s="560"/>
      <c r="AY1276" s="560"/>
      <c r="AZ1276" s="560"/>
      <c r="BA1276" s="624"/>
      <c r="BB1276" s="560"/>
      <c r="BC1276" s="560"/>
      <c r="BD1276" s="560"/>
      <c r="BE1276" s="624"/>
      <c r="BF1276" s="560"/>
      <c r="BG1276" s="560"/>
      <c r="BH1276" s="560"/>
      <c r="BI1276" s="560"/>
      <c r="BJ1276" s="560"/>
      <c r="BK1276" s="560"/>
      <c r="BL1276" s="560"/>
      <c r="BM1276" s="560"/>
      <c r="BN1276" s="560"/>
      <c r="BO1276" s="686"/>
    </row>
    <row r="1277" spans="32:67" ht="20.25" customHeight="1">
      <c r="AF1277" s="686"/>
      <c r="AG1277" s="560"/>
      <c r="AH1277" s="560"/>
      <c r="AI1277" s="622"/>
      <c r="AJ1277" s="560"/>
      <c r="AK1277" s="560"/>
      <c r="AL1277" s="560"/>
      <c r="AM1277" s="623"/>
      <c r="AN1277" s="267"/>
      <c r="AO1277" s="623"/>
      <c r="AP1277" s="560"/>
      <c r="AQ1277" s="560"/>
      <c r="AR1277" s="560"/>
      <c r="AS1277" s="560"/>
      <c r="AT1277" s="560"/>
      <c r="AU1277" s="560"/>
      <c r="AV1277" s="560"/>
      <c r="AW1277" s="624"/>
      <c r="AX1277" s="560"/>
      <c r="AY1277" s="560"/>
      <c r="AZ1277" s="560"/>
      <c r="BA1277" s="624"/>
      <c r="BB1277" s="560"/>
      <c r="BC1277" s="560"/>
      <c r="BD1277" s="560"/>
      <c r="BE1277" s="624"/>
      <c r="BF1277" s="560"/>
      <c r="BG1277" s="560"/>
      <c r="BH1277" s="560"/>
      <c r="BI1277" s="560"/>
      <c r="BJ1277" s="560"/>
      <c r="BK1277" s="560"/>
      <c r="BL1277" s="560"/>
      <c r="BM1277" s="560"/>
      <c r="BN1277" s="560"/>
      <c r="BO1277" s="686"/>
    </row>
    <row r="1278" spans="32:67" ht="20.25" customHeight="1">
      <c r="AF1278" s="686"/>
      <c r="AG1278" s="560"/>
      <c r="AH1278" s="560"/>
      <c r="AI1278" s="622"/>
      <c r="AJ1278" s="560"/>
      <c r="AK1278" s="560"/>
      <c r="AL1278" s="560"/>
      <c r="AM1278" s="623"/>
      <c r="AN1278" s="267"/>
      <c r="AO1278" s="623"/>
      <c r="AP1278" s="560"/>
      <c r="AQ1278" s="560"/>
      <c r="AR1278" s="560"/>
      <c r="AS1278" s="560"/>
      <c r="AT1278" s="560"/>
      <c r="AU1278" s="560"/>
      <c r="AV1278" s="560"/>
      <c r="AW1278" s="624"/>
      <c r="AX1278" s="560"/>
      <c r="AY1278" s="560"/>
      <c r="AZ1278" s="560"/>
      <c r="BA1278" s="624"/>
      <c r="BB1278" s="560"/>
      <c r="BC1278" s="560"/>
      <c r="BD1278" s="560"/>
      <c r="BE1278" s="624"/>
      <c r="BF1278" s="560"/>
      <c r="BG1278" s="560"/>
      <c r="BH1278" s="560"/>
      <c r="BI1278" s="560"/>
      <c r="BJ1278" s="560"/>
      <c r="BK1278" s="560"/>
      <c r="BL1278" s="560"/>
      <c r="BM1278" s="560"/>
      <c r="BN1278" s="560"/>
      <c r="BO1278" s="686"/>
    </row>
    <row r="1279" spans="32:67" ht="20.25" customHeight="1">
      <c r="AF1279" s="686"/>
      <c r="AG1279" s="560"/>
      <c r="AH1279" s="560"/>
      <c r="AI1279" s="622"/>
      <c r="AJ1279" s="560"/>
      <c r="AK1279" s="560"/>
      <c r="AL1279" s="560"/>
      <c r="AM1279" s="623"/>
      <c r="AN1279" s="267"/>
      <c r="AO1279" s="623"/>
      <c r="AP1279" s="560"/>
      <c r="AQ1279" s="560"/>
      <c r="AR1279" s="560"/>
      <c r="AS1279" s="560"/>
      <c r="AT1279" s="560"/>
      <c r="AU1279" s="560"/>
      <c r="AV1279" s="560"/>
      <c r="AW1279" s="624"/>
      <c r="AX1279" s="560"/>
      <c r="AY1279" s="560"/>
      <c r="AZ1279" s="560"/>
      <c r="BA1279" s="624"/>
      <c r="BB1279" s="560"/>
      <c r="BC1279" s="560"/>
      <c r="BD1279" s="560"/>
      <c r="BE1279" s="624"/>
      <c r="BF1279" s="560"/>
      <c r="BG1279" s="560"/>
      <c r="BH1279" s="560"/>
      <c r="BI1279" s="560"/>
      <c r="BJ1279" s="560"/>
      <c r="BK1279" s="560"/>
      <c r="BL1279" s="560"/>
      <c r="BM1279" s="560"/>
      <c r="BN1279" s="560"/>
      <c r="BO1279" s="686"/>
    </row>
    <row r="1280" spans="32:67" ht="20.25" customHeight="1">
      <c r="AF1280" s="686"/>
      <c r="AG1280" s="560"/>
      <c r="AH1280" s="560"/>
      <c r="AI1280" s="622"/>
      <c r="AJ1280" s="560"/>
      <c r="AK1280" s="560"/>
      <c r="AL1280" s="560"/>
      <c r="AM1280" s="623"/>
      <c r="AN1280" s="267"/>
      <c r="AO1280" s="623"/>
      <c r="AP1280" s="560"/>
      <c r="AQ1280" s="560"/>
      <c r="AR1280" s="560"/>
      <c r="AS1280" s="560"/>
      <c r="AT1280" s="560"/>
      <c r="AU1280" s="560"/>
      <c r="AV1280" s="560"/>
      <c r="AW1280" s="624"/>
      <c r="AX1280" s="560"/>
      <c r="AY1280" s="560"/>
      <c r="AZ1280" s="560"/>
      <c r="BA1280" s="624"/>
      <c r="BB1280" s="560"/>
      <c r="BC1280" s="560"/>
      <c r="BD1280" s="560"/>
      <c r="BE1280" s="624"/>
      <c r="BF1280" s="560"/>
      <c r="BG1280" s="560"/>
      <c r="BH1280" s="560"/>
      <c r="BI1280" s="560"/>
      <c r="BJ1280" s="560"/>
      <c r="BK1280" s="560"/>
      <c r="BL1280" s="560"/>
      <c r="BM1280" s="560"/>
      <c r="BN1280" s="560"/>
      <c r="BO1280" s="686"/>
    </row>
    <row r="1281" spans="32:67" ht="20.25" customHeight="1">
      <c r="AF1281" s="686"/>
      <c r="AG1281" s="560"/>
      <c r="AH1281" s="560"/>
      <c r="AI1281" s="622"/>
      <c r="AJ1281" s="560"/>
      <c r="AK1281" s="560"/>
      <c r="AL1281" s="560"/>
      <c r="AM1281" s="623"/>
      <c r="AN1281" s="267"/>
      <c r="AO1281" s="623"/>
      <c r="AP1281" s="560"/>
      <c r="AQ1281" s="560"/>
      <c r="AR1281" s="560"/>
      <c r="AS1281" s="560"/>
      <c r="AT1281" s="560"/>
      <c r="AU1281" s="560"/>
      <c r="AV1281" s="560"/>
      <c r="AW1281" s="624"/>
      <c r="AX1281" s="560"/>
      <c r="AY1281" s="560"/>
      <c r="AZ1281" s="560"/>
      <c r="BA1281" s="624"/>
      <c r="BB1281" s="560"/>
      <c r="BC1281" s="560"/>
      <c r="BD1281" s="560"/>
      <c r="BE1281" s="624"/>
      <c r="BF1281" s="560"/>
      <c r="BG1281" s="560"/>
      <c r="BH1281" s="560"/>
      <c r="BI1281" s="560"/>
      <c r="BJ1281" s="560"/>
      <c r="BK1281" s="560"/>
      <c r="BL1281" s="560"/>
      <c r="BM1281" s="560"/>
      <c r="BN1281" s="560"/>
      <c r="BO1281" s="686"/>
    </row>
    <row r="1282" spans="32:67" ht="20.25" customHeight="1">
      <c r="AF1282" s="686"/>
      <c r="AG1282" s="560"/>
      <c r="AH1282" s="560"/>
      <c r="AI1282" s="622"/>
      <c r="AJ1282" s="560"/>
      <c r="AK1282" s="560"/>
      <c r="AL1282" s="560"/>
      <c r="AM1282" s="623"/>
      <c r="AN1282" s="267"/>
      <c r="AO1282" s="623"/>
      <c r="AP1282" s="560"/>
      <c r="AQ1282" s="560"/>
      <c r="AR1282" s="560"/>
      <c r="AS1282" s="560"/>
      <c r="AT1282" s="560"/>
      <c r="AU1282" s="560"/>
      <c r="AV1282" s="560"/>
      <c r="AW1282" s="624"/>
      <c r="AX1282" s="560"/>
      <c r="AY1282" s="560"/>
      <c r="AZ1282" s="560"/>
      <c r="BA1282" s="624"/>
      <c r="BB1282" s="560"/>
      <c r="BC1282" s="560"/>
      <c r="BD1282" s="560"/>
      <c r="BE1282" s="624"/>
      <c r="BF1282" s="560"/>
      <c r="BG1282" s="560"/>
      <c r="BH1282" s="560"/>
      <c r="BI1282" s="560"/>
      <c r="BJ1282" s="560"/>
      <c r="BK1282" s="560"/>
      <c r="BL1282" s="560"/>
      <c r="BM1282" s="560"/>
      <c r="BN1282" s="560"/>
      <c r="BO1282" s="686"/>
    </row>
    <row r="1283" spans="32:67" ht="20.25" customHeight="1">
      <c r="AF1283" s="686"/>
      <c r="AG1283" s="560"/>
      <c r="AH1283" s="560"/>
      <c r="AI1283" s="622"/>
      <c r="AJ1283" s="560"/>
      <c r="AK1283" s="560"/>
      <c r="AL1283" s="560"/>
      <c r="AM1283" s="623"/>
      <c r="AN1283" s="267"/>
      <c r="AO1283" s="623"/>
      <c r="AP1283" s="560"/>
      <c r="AQ1283" s="560"/>
      <c r="AR1283" s="560"/>
      <c r="AS1283" s="560"/>
      <c r="AT1283" s="560"/>
      <c r="AU1283" s="560"/>
      <c r="AV1283" s="560"/>
      <c r="AW1283" s="624"/>
      <c r="AX1283" s="560"/>
      <c r="AY1283" s="560"/>
      <c r="AZ1283" s="560"/>
      <c r="BA1283" s="624"/>
      <c r="BB1283" s="560"/>
      <c r="BC1283" s="560"/>
      <c r="BD1283" s="560"/>
      <c r="BE1283" s="624"/>
      <c r="BF1283" s="560"/>
      <c r="BG1283" s="560"/>
      <c r="BH1283" s="560"/>
      <c r="BI1283" s="560"/>
      <c r="BJ1283" s="560"/>
      <c r="BK1283" s="560"/>
      <c r="BL1283" s="560"/>
      <c r="BM1283" s="560"/>
      <c r="BN1283" s="560"/>
      <c r="BO1283" s="686"/>
    </row>
    <row r="1284" spans="32:67" ht="20.25" customHeight="1">
      <c r="AF1284" s="686"/>
      <c r="AG1284" s="560"/>
      <c r="AH1284" s="560"/>
      <c r="AI1284" s="622"/>
      <c r="AJ1284" s="560"/>
      <c r="AK1284" s="560"/>
      <c r="AL1284" s="560"/>
      <c r="AM1284" s="623"/>
      <c r="AN1284" s="267"/>
      <c r="AO1284" s="623"/>
      <c r="AP1284" s="560"/>
      <c r="AQ1284" s="560"/>
      <c r="AR1284" s="560"/>
      <c r="AS1284" s="560"/>
      <c r="AT1284" s="560"/>
      <c r="AU1284" s="560"/>
      <c r="AV1284" s="560"/>
      <c r="AW1284" s="624"/>
      <c r="AX1284" s="560"/>
      <c r="AY1284" s="560"/>
      <c r="AZ1284" s="560"/>
      <c r="BA1284" s="624"/>
      <c r="BB1284" s="560"/>
      <c r="BC1284" s="560"/>
      <c r="BD1284" s="560"/>
      <c r="BE1284" s="624"/>
      <c r="BF1284" s="560"/>
      <c r="BG1284" s="560"/>
      <c r="BH1284" s="560"/>
      <c r="BI1284" s="560"/>
      <c r="BJ1284" s="560"/>
      <c r="BK1284" s="560"/>
      <c r="BL1284" s="560"/>
      <c r="BM1284" s="560"/>
      <c r="BN1284" s="560"/>
      <c r="BO1284" s="686"/>
    </row>
    <row r="1285" spans="32:67" ht="20.25" customHeight="1">
      <c r="AF1285" s="686"/>
      <c r="AG1285" s="560"/>
      <c r="AH1285" s="560"/>
      <c r="AI1285" s="622"/>
      <c r="AJ1285" s="560"/>
      <c r="AK1285" s="560"/>
      <c r="AL1285" s="560"/>
      <c r="AM1285" s="623"/>
      <c r="AN1285" s="267"/>
      <c r="AO1285" s="623"/>
      <c r="AP1285" s="560"/>
      <c r="AQ1285" s="560"/>
      <c r="AR1285" s="560"/>
      <c r="AS1285" s="560"/>
      <c r="AT1285" s="560"/>
      <c r="AU1285" s="560"/>
      <c r="AV1285" s="560"/>
      <c r="AW1285" s="624"/>
      <c r="AX1285" s="560"/>
      <c r="AY1285" s="560"/>
      <c r="AZ1285" s="560"/>
      <c r="BA1285" s="624"/>
      <c r="BB1285" s="560"/>
      <c r="BC1285" s="560"/>
      <c r="BD1285" s="560"/>
      <c r="BE1285" s="624"/>
      <c r="BF1285" s="560"/>
      <c r="BG1285" s="560"/>
      <c r="BH1285" s="560"/>
      <c r="BI1285" s="560"/>
      <c r="BJ1285" s="560"/>
      <c r="BK1285" s="560"/>
      <c r="BL1285" s="560"/>
      <c r="BM1285" s="560"/>
      <c r="BN1285" s="560"/>
      <c r="BO1285" s="686"/>
    </row>
    <row r="1286" spans="32:67" ht="20.25" customHeight="1">
      <c r="AF1286" s="686"/>
      <c r="AG1286" s="560"/>
      <c r="AH1286" s="560"/>
      <c r="AI1286" s="622"/>
      <c r="AJ1286" s="560"/>
      <c r="AK1286" s="560"/>
      <c r="AL1286" s="560"/>
      <c r="AM1286" s="623"/>
      <c r="AN1286" s="267"/>
      <c r="AO1286" s="623"/>
      <c r="AP1286" s="560"/>
      <c r="AQ1286" s="560"/>
      <c r="AR1286" s="560"/>
      <c r="AS1286" s="560"/>
      <c r="AT1286" s="560"/>
      <c r="AU1286" s="560"/>
      <c r="AV1286" s="560"/>
      <c r="AW1286" s="624"/>
      <c r="AX1286" s="560"/>
      <c r="AY1286" s="560"/>
      <c r="AZ1286" s="560"/>
      <c r="BA1286" s="624"/>
      <c r="BB1286" s="560"/>
      <c r="BC1286" s="560"/>
      <c r="BD1286" s="560"/>
      <c r="BE1286" s="624"/>
      <c r="BF1286" s="560"/>
      <c r="BG1286" s="560"/>
      <c r="BH1286" s="560"/>
      <c r="BI1286" s="560"/>
      <c r="BJ1286" s="560"/>
      <c r="BK1286" s="560"/>
      <c r="BL1286" s="560"/>
      <c r="BM1286" s="560"/>
      <c r="BN1286" s="560"/>
      <c r="BO1286" s="686"/>
    </row>
    <row r="1287" spans="32:67" ht="20.25" customHeight="1">
      <c r="AF1287" s="686"/>
      <c r="AG1287" s="560"/>
      <c r="AH1287" s="560"/>
      <c r="AI1287" s="622"/>
      <c r="AJ1287" s="560"/>
      <c r="AK1287" s="560"/>
      <c r="AL1287" s="560"/>
      <c r="AM1287" s="623"/>
      <c r="AN1287" s="267"/>
      <c r="AO1287" s="623"/>
      <c r="AP1287" s="560"/>
      <c r="AQ1287" s="560"/>
      <c r="AR1287" s="560"/>
      <c r="AS1287" s="560"/>
      <c r="AT1287" s="560"/>
      <c r="AU1287" s="560"/>
      <c r="AV1287" s="560"/>
      <c r="AW1287" s="624"/>
      <c r="AX1287" s="560"/>
      <c r="AY1287" s="560"/>
      <c r="AZ1287" s="560"/>
      <c r="BA1287" s="624"/>
      <c r="BB1287" s="560"/>
      <c r="BC1287" s="560"/>
      <c r="BD1287" s="560"/>
      <c r="BE1287" s="624"/>
      <c r="BF1287" s="560"/>
      <c r="BG1287" s="560"/>
      <c r="BH1287" s="560"/>
      <c r="BI1287" s="560"/>
      <c r="BJ1287" s="560"/>
      <c r="BK1287" s="560"/>
      <c r="BL1287" s="560"/>
      <c r="BM1287" s="560"/>
      <c r="BN1287" s="560"/>
      <c r="BO1287" s="686"/>
    </row>
    <row r="1288" spans="32:67" ht="20.25" customHeight="1">
      <c r="AF1288" s="686"/>
      <c r="AG1288" s="560"/>
      <c r="AH1288" s="560"/>
      <c r="AI1288" s="622"/>
      <c r="AJ1288" s="560"/>
      <c r="AK1288" s="560"/>
      <c r="AL1288" s="560"/>
      <c r="AM1288" s="623"/>
      <c r="AN1288" s="267"/>
      <c r="AO1288" s="623"/>
      <c r="AP1288" s="560"/>
      <c r="AQ1288" s="560"/>
      <c r="AR1288" s="560"/>
      <c r="AS1288" s="560"/>
      <c r="AT1288" s="560"/>
      <c r="AU1288" s="560"/>
      <c r="AV1288" s="560"/>
      <c r="AW1288" s="624"/>
      <c r="AX1288" s="560"/>
      <c r="AY1288" s="560"/>
      <c r="AZ1288" s="560"/>
      <c r="BA1288" s="624"/>
      <c r="BB1288" s="560"/>
      <c r="BC1288" s="560"/>
      <c r="BD1288" s="560"/>
      <c r="BE1288" s="624"/>
      <c r="BF1288" s="560"/>
      <c r="BG1288" s="560"/>
      <c r="BH1288" s="560"/>
      <c r="BI1288" s="560"/>
      <c r="BJ1288" s="560"/>
      <c r="BK1288" s="560"/>
      <c r="BL1288" s="560"/>
      <c r="BM1288" s="560"/>
      <c r="BN1288" s="560"/>
      <c r="BO1288" s="686"/>
    </row>
    <row r="1289" spans="32:67" ht="20.25" customHeight="1">
      <c r="AF1289" s="686"/>
      <c r="AG1289" s="560"/>
      <c r="AH1289" s="560"/>
      <c r="AI1289" s="622"/>
      <c r="AJ1289" s="560"/>
      <c r="AK1289" s="560"/>
      <c r="AL1289" s="560"/>
      <c r="AM1289" s="623"/>
      <c r="AN1289" s="267"/>
      <c r="AO1289" s="623"/>
      <c r="AP1289" s="560"/>
      <c r="AQ1289" s="560"/>
      <c r="AR1289" s="560"/>
      <c r="AS1289" s="560"/>
      <c r="AT1289" s="560"/>
      <c r="AU1289" s="560"/>
      <c r="AV1289" s="560"/>
      <c r="AW1289" s="624"/>
      <c r="AX1289" s="560"/>
      <c r="AY1289" s="560"/>
      <c r="AZ1289" s="560"/>
      <c r="BA1289" s="624"/>
      <c r="BB1289" s="560"/>
      <c r="BC1289" s="560"/>
      <c r="BD1289" s="560"/>
      <c r="BE1289" s="624"/>
      <c r="BF1289" s="560"/>
      <c r="BG1289" s="560"/>
      <c r="BH1289" s="560"/>
      <c r="BI1289" s="560"/>
      <c r="BJ1289" s="560"/>
      <c r="BK1289" s="560"/>
      <c r="BL1289" s="560"/>
      <c r="BM1289" s="560"/>
      <c r="BN1289" s="560"/>
      <c r="BO1289" s="686"/>
    </row>
    <row r="1290" spans="32:67" ht="20.25" customHeight="1">
      <c r="AF1290" s="686"/>
      <c r="AG1290" s="560"/>
      <c r="AH1290" s="560"/>
      <c r="AI1290" s="622"/>
      <c r="AJ1290" s="560"/>
      <c r="AK1290" s="560"/>
      <c r="AL1290" s="560"/>
      <c r="AM1290" s="623"/>
      <c r="AN1290" s="267"/>
      <c r="AO1290" s="623"/>
      <c r="AP1290" s="560"/>
      <c r="AQ1290" s="560"/>
      <c r="AR1290" s="560"/>
      <c r="AS1290" s="560"/>
      <c r="AT1290" s="560"/>
      <c r="AU1290" s="560"/>
      <c r="AV1290" s="560"/>
      <c r="AW1290" s="624"/>
      <c r="AX1290" s="560"/>
      <c r="AY1290" s="560"/>
      <c r="AZ1290" s="560"/>
      <c r="BA1290" s="624"/>
      <c r="BB1290" s="560"/>
      <c r="BC1290" s="560"/>
      <c r="BD1290" s="560"/>
      <c r="BE1290" s="624"/>
      <c r="BF1290" s="560"/>
      <c r="BG1290" s="560"/>
      <c r="BH1290" s="560"/>
      <c r="BI1290" s="560"/>
      <c r="BJ1290" s="560"/>
      <c r="BK1290" s="560"/>
      <c r="BL1290" s="560"/>
      <c r="BM1290" s="560"/>
      <c r="BN1290" s="560"/>
      <c r="BO1290" s="686"/>
    </row>
    <row r="1291" spans="32:67" ht="20.25" customHeight="1">
      <c r="AF1291" s="686"/>
      <c r="AG1291" s="560"/>
      <c r="AH1291" s="560"/>
      <c r="AI1291" s="622"/>
      <c r="AJ1291" s="560"/>
      <c r="AK1291" s="560"/>
      <c r="AL1291" s="560"/>
      <c r="AM1291" s="623"/>
      <c r="AN1291" s="267"/>
      <c r="AO1291" s="623"/>
      <c r="AP1291" s="560"/>
      <c r="AQ1291" s="560"/>
      <c r="AR1291" s="560"/>
      <c r="AS1291" s="560"/>
      <c r="AT1291" s="560"/>
      <c r="AU1291" s="560"/>
      <c r="AV1291" s="560"/>
      <c r="AW1291" s="624"/>
      <c r="AX1291" s="560"/>
      <c r="AY1291" s="560"/>
      <c r="AZ1291" s="560"/>
      <c r="BA1291" s="624"/>
      <c r="BB1291" s="560"/>
      <c r="BC1291" s="560"/>
      <c r="BD1291" s="560"/>
      <c r="BE1291" s="624"/>
      <c r="BF1291" s="560"/>
      <c r="BG1291" s="560"/>
      <c r="BH1291" s="560"/>
      <c r="BI1291" s="560"/>
      <c r="BJ1291" s="560"/>
      <c r="BK1291" s="560"/>
      <c r="BL1291" s="560"/>
      <c r="BM1291" s="560"/>
      <c r="BN1291" s="560"/>
      <c r="BO1291" s="686"/>
    </row>
    <row r="1292" spans="32:67" ht="20.25" customHeight="1">
      <c r="AF1292" s="686"/>
      <c r="AG1292" s="560"/>
      <c r="AH1292" s="560"/>
      <c r="AI1292" s="622"/>
      <c r="AJ1292" s="560"/>
      <c r="AK1292" s="560"/>
      <c r="AL1292" s="560"/>
      <c r="AM1292" s="623"/>
      <c r="AN1292" s="267"/>
      <c r="AO1292" s="623"/>
      <c r="AP1292" s="560"/>
      <c r="AQ1292" s="560"/>
      <c r="AR1292" s="560"/>
      <c r="AS1292" s="560"/>
      <c r="AT1292" s="560"/>
      <c r="AU1292" s="560"/>
      <c r="AV1292" s="560"/>
      <c r="AW1292" s="624"/>
      <c r="AX1292" s="560"/>
      <c r="AY1292" s="560"/>
      <c r="AZ1292" s="560"/>
      <c r="BA1292" s="624"/>
      <c r="BB1292" s="560"/>
      <c r="BC1292" s="560"/>
      <c r="BD1292" s="560"/>
      <c r="BE1292" s="624"/>
      <c r="BF1292" s="560"/>
      <c r="BG1292" s="560"/>
      <c r="BH1292" s="560"/>
      <c r="BI1292" s="560"/>
      <c r="BJ1292" s="560"/>
      <c r="BK1292" s="560"/>
      <c r="BL1292" s="560"/>
      <c r="BM1292" s="560"/>
      <c r="BN1292" s="560"/>
      <c r="BO1292" s="686"/>
    </row>
    <row r="1293" spans="32:67" ht="20.25" customHeight="1">
      <c r="AF1293" s="686"/>
      <c r="AG1293" s="560"/>
      <c r="AH1293" s="560"/>
      <c r="AI1293" s="622"/>
      <c r="AJ1293" s="560"/>
      <c r="AK1293" s="560"/>
      <c r="AL1293" s="560"/>
      <c r="AM1293" s="623"/>
      <c r="AN1293" s="267"/>
      <c r="AO1293" s="623"/>
      <c r="AP1293" s="560"/>
      <c r="AQ1293" s="560"/>
      <c r="AR1293" s="560"/>
      <c r="AS1293" s="560"/>
      <c r="AT1293" s="560"/>
      <c r="AU1293" s="560"/>
      <c r="AV1293" s="560"/>
      <c r="AW1293" s="624"/>
      <c r="AX1293" s="560"/>
      <c r="AY1293" s="560"/>
      <c r="AZ1293" s="560"/>
      <c r="BA1293" s="624"/>
      <c r="BB1293" s="560"/>
      <c r="BC1293" s="560"/>
      <c r="BD1293" s="560"/>
      <c r="BE1293" s="624"/>
      <c r="BF1293" s="560"/>
      <c r="BG1293" s="560"/>
      <c r="BH1293" s="560"/>
      <c r="BI1293" s="560"/>
      <c r="BJ1293" s="560"/>
      <c r="BK1293" s="560"/>
      <c r="BL1293" s="560"/>
      <c r="BM1293" s="560"/>
      <c r="BN1293" s="560"/>
      <c r="BO1293" s="686"/>
    </row>
    <row r="1294" spans="32:67" ht="20.25" customHeight="1">
      <c r="AF1294" s="686"/>
      <c r="AG1294" s="560"/>
      <c r="AH1294" s="560"/>
      <c r="AI1294" s="622"/>
      <c r="AJ1294" s="560"/>
      <c r="AK1294" s="560"/>
      <c r="AL1294" s="560"/>
      <c r="AM1294" s="623"/>
      <c r="AN1294" s="267"/>
      <c r="AO1294" s="623"/>
      <c r="AP1294" s="560"/>
      <c r="AQ1294" s="560"/>
      <c r="AR1294" s="560"/>
      <c r="AS1294" s="560"/>
      <c r="AT1294" s="560"/>
      <c r="AU1294" s="560"/>
      <c r="AV1294" s="560"/>
      <c r="AW1294" s="624"/>
      <c r="AX1294" s="560"/>
      <c r="AY1294" s="560"/>
      <c r="AZ1294" s="560"/>
      <c r="BA1294" s="624"/>
      <c r="BB1294" s="560"/>
      <c r="BC1294" s="560"/>
      <c r="BD1294" s="560"/>
      <c r="BE1294" s="624"/>
      <c r="BF1294" s="560"/>
      <c r="BG1294" s="560"/>
      <c r="BH1294" s="560"/>
      <c r="BI1294" s="560"/>
      <c r="BJ1294" s="560"/>
      <c r="BK1294" s="560"/>
      <c r="BL1294" s="560"/>
      <c r="BM1294" s="560"/>
      <c r="BN1294" s="560"/>
      <c r="BO1294" s="686"/>
    </row>
    <row r="1295" spans="32:67" ht="20.25" customHeight="1">
      <c r="AF1295" s="686"/>
      <c r="AG1295" s="560"/>
      <c r="AH1295" s="560"/>
      <c r="AI1295" s="622"/>
      <c r="AJ1295" s="560"/>
      <c r="AK1295" s="560"/>
      <c r="AL1295" s="560"/>
      <c r="AM1295" s="623"/>
      <c r="AN1295" s="267"/>
      <c r="AO1295" s="623"/>
      <c r="AP1295" s="560"/>
      <c r="AQ1295" s="560"/>
      <c r="AR1295" s="560"/>
      <c r="AS1295" s="560"/>
      <c r="AT1295" s="560"/>
      <c r="AU1295" s="560"/>
      <c r="AV1295" s="560"/>
      <c r="AW1295" s="624"/>
      <c r="AX1295" s="560"/>
      <c r="AY1295" s="560"/>
      <c r="AZ1295" s="560"/>
      <c r="BA1295" s="624"/>
      <c r="BB1295" s="560"/>
      <c r="BC1295" s="560"/>
      <c r="BD1295" s="560"/>
      <c r="BE1295" s="624"/>
      <c r="BF1295" s="560"/>
      <c r="BG1295" s="560"/>
      <c r="BH1295" s="560"/>
      <c r="BI1295" s="560"/>
      <c r="BJ1295" s="560"/>
      <c r="BK1295" s="560"/>
      <c r="BL1295" s="560"/>
      <c r="BM1295" s="560"/>
      <c r="BN1295" s="560"/>
      <c r="BO1295" s="686"/>
    </row>
    <row r="1296" spans="32:67" ht="20.25" customHeight="1">
      <c r="AF1296" s="686"/>
      <c r="AG1296" s="560"/>
      <c r="AH1296" s="560"/>
      <c r="AI1296" s="622"/>
      <c r="AJ1296" s="560"/>
      <c r="AK1296" s="560"/>
      <c r="AL1296" s="560"/>
      <c r="AM1296" s="623"/>
      <c r="AN1296" s="267"/>
      <c r="AO1296" s="623"/>
      <c r="AP1296" s="560"/>
      <c r="AQ1296" s="560"/>
      <c r="AR1296" s="560"/>
      <c r="AS1296" s="560"/>
      <c r="AT1296" s="560"/>
      <c r="AU1296" s="560"/>
      <c r="AV1296" s="560"/>
      <c r="AW1296" s="624"/>
      <c r="AX1296" s="560"/>
      <c r="AY1296" s="560"/>
      <c r="AZ1296" s="560"/>
      <c r="BA1296" s="624"/>
      <c r="BB1296" s="560"/>
      <c r="BC1296" s="560"/>
      <c r="BD1296" s="560"/>
      <c r="BE1296" s="624"/>
      <c r="BF1296" s="560"/>
      <c r="BG1296" s="560"/>
      <c r="BH1296" s="560"/>
      <c r="BI1296" s="560"/>
      <c r="BJ1296" s="560"/>
      <c r="BK1296" s="560"/>
      <c r="BL1296" s="560"/>
      <c r="BM1296" s="560"/>
      <c r="BN1296" s="560"/>
      <c r="BO1296" s="686"/>
    </row>
    <row r="1297" spans="32:67" ht="20.25" customHeight="1">
      <c r="AF1297" s="686"/>
      <c r="AG1297" s="560"/>
      <c r="AH1297" s="560"/>
      <c r="AI1297" s="622"/>
      <c r="AJ1297" s="560"/>
      <c r="AK1297" s="560"/>
      <c r="AL1297" s="560"/>
      <c r="AM1297" s="623"/>
      <c r="AN1297" s="267"/>
      <c r="AO1297" s="623"/>
      <c r="AP1297" s="560"/>
      <c r="AQ1297" s="560"/>
      <c r="AR1297" s="560"/>
      <c r="AS1297" s="560"/>
      <c r="AT1297" s="560"/>
      <c r="AU1297" s="560"/>
      <c r="AV1297" s="560"/>
      <c r="AW1297" s="624"/>
      <c r="AX1297" s="560"/>
      <c r="AY1297" s="560"/>
      <c r="AZ1297" s="560"/>
      <c r="BA1297" s="624"/>
      <c r="BB1297" s="560"/>
      <c r="BC1297" s="560"/>
      <c r="BD1297" s="560"/>
      <c r="BE1297" s="624"/>
      <c r="BF1297" s="560"/>
      <c r="BG1297" s="560"/>
      <c r="BH1297" s="560"/>
      <c r="BI1297" s="560"/>
      <c r="BJ1297" s="560"/>
      <c r="BK1297" s="560"/>
      <c r="BL1297" s="560"/>
      <c r="BM1297" s="560"/>
      <c r="BN1297" s="560"/>
      <c r="BO1297" s="686"/>
    </row>
    <row r="1298" spans="32:67" ht="20.25" customHeight="1">
      <c r="AF1298" s="686"/>
      <c r="AG1298" s="560"/>
      <c r="AH1298" s="560"/>
      <c r="AI1298" s="622"/>
      <c r="AJ1298" s="560"/>
      <c r="AK1298" s="560"/>
      <c r="AL1298" s="560"/>
      <c r="AM1298" s="623"/>
      <c r="AN1298" s="267"/>
      <c r="AO1298" s="623"/>
      <c r="AP1298" s="560"/>
      <c r="AQ1298" s="560"/>
      <c r="AR1298" s="560"/>
      <c r="AS1298" s="560"/>
      <c r="AT1298" s="560"/>
      <c r="AU1298" s="560"/>
      <c r="AV1298" s="560"/>
      <c r="AW1298" s="624"/>
      <c r="AX1298" s="560"/>
      <c r="AY1298" s="560"/>
      <c r="AZ1298" s="560"/>
      <c r="BA1298" s="624"/>
      <c r="BB1298" s="560"/>
      <c r="BC1298" s="560"/>
      <c r="BD1298" s="560"/>
      <c r="BE1298" s="624"/>
      <c r="BF1298" s="560"/>
      <c r="BG1298" s="560"/>
      <c r="BH1298" s="560"/>
      <c r="BI1298" s="560"/>
      <c r="BJ1298" s="560"/>
      <c r="BK1298" s="560"/>
      <c r="BL1298" s="560"/>
      <c r="BM1298" s="560"/>
      <c r="BN1298" s="560"/>
      <c r="BO1298" s="686"/>
    </row>
    <row r="1299" spans="32:67" ht="20.25" customHeight="1">
      <c r="AF1299" s="686"/>
      <c r="AG1299" s="560"/>
      <c r="AH1299" s="560"/>
      <c r="AI1299" s="622"/>
      <c r="AJ1299" s="560"/>
      <c r="AK1299" s="560"/>
      <c r="AL1299" s="560"/>
      <c r="AM1299" s="623"/>
      <c r="AN1299" s="267"/>
      <c r="AO1299" s="623"/>
      <c r="AP1299" s="560"/>
      <c r="AQ1299" s="560"/>
      <c r="AR1299" s="560"/>
      <c r="AS1299" s="560"/>
      <c r="AT1299" s="560"/>
      <c r="AU1299" s="560"/>
      <c r="AV1299" s="560"/>
      <c r="AW1299" s="624"/>
      <c r="AX1299" s="560"/>
      <c r="AY1299" s="560"/>
      <c r="AZ1299" s="560"/>
      <c r="BA1299" s="624"/>
      <c r="BB1299" s="560"/>
      <c r="BC1299" s="560"/>
      <c r="BD1299" s="560"/>
      <c r="BE1299" s="624"/>
      <c r="BF1299" s="560"/>
      <c r="BG1299" s="560"/>
      <c r="BH1299" s="560"/>
      <c r="BI1299" s="560"/>
      <c r="BJ1299" s="560"/>
      <c r="BK1299" s="560"/>
      <c r="BL1299" s="560"/>
      <c r="BM1299" s="560"/>
      <c r="BN1299" s="560"/>
      <c r="BO1299" s="686"/>
    </row>
    <row r="1300" spans="32:67" ht="20.25" customHeight="1">
      <c r="AF1300" s="686"/>
      <c r="AG1300" s="560"/>
      <c r="AH1300" s="560"/>
      <c r="AI1300" s="622"/>
      <c r="AJ1300" s="560"/>
      <c r="AK1300" s="560"/>
      <c r="AL1300" s="560"/>
      <c r="AM1300" s="623"/>
      <c r="AN1300" s="267"/>
      <c r="AO1300" s="623"/>
      <c r="AP1300" s="560"/>
      <c r="AQ1300" s="560"/>
      <c r="AR1300" s="560"/>
      <c r="AS1300" s="560"/>
      <c r="AT1300" s="560"/>
      <c r="AU1300" s="560"/>
      <c r="AV1300" s="560"/>
      <c r="AW1300" s="624"/>
      <c r="AX1300" s="560"/>
      <c r="AY1300" s="560"/>
      <c r="AZ1300" s="560"/>
      <c r="BA1300" s="624"/>
      <c r="BB1300" s="560"/>
      <c r="BC1300" s="560"/>
      <c r="BD1300" s="560"/>
      <c r="BE1300" s="624"/>
      <c r="BF1300" s="560"/>
      <c r="BG1300" s="560"/>
      <c r="BH1300" s="560"/>
      <c r="BI1300" s="560"/>
      <c r="BJ1300" s="560"/>
      <c r="BK1300" s="560"/>
      <c r="BL1300" s="560"/>
      <c r="BM1300" s="560"/>
      <c r="BN1300" s="560"/>
      <c r="BO1300" s="686"/>
    </row>
    <row r="1301" spans="32:67" ht="20.25" customHeight="1">
      <c r="AF1301" s="686"/>
      <c r="AG1301" s="560"/>
      <c r="AH1301" s="560"/>
      <c r="AI1301" s="622"/>
      <c r="AJ1301" s="560"/>
      <c r="AK1301" s="560"/>
      <c r="AL1301" s="560"/>
      <c r="AM1301" s="623"/>
      <c r="AN1301" s="267"/>
      <c r="AO1301" s="623"/>
      <c r="AP1301" s="560"/>
      <c r="AQ1301" s="560"/>
      <c r="AR1301" s="560"/>
      <c r="AS1301" s="560"/>
      <c r="AT1301" s="560"/>
      <c r="AU1301" s="560"/>
      <c r="AV1301" s="560"/>
      <c r="AW1301" s="624"/>
      <c r="AX1301" s="560"/>
      <c r="AY1301" s="560"/>
      <c r="AZ1301" s="560"/>
      <c r="BA1301" s="624"/>
      <c r="BB1301" s="560"/>
      <c r="BC1301" s="560"/>
      <c r="BD1301" s="560"/>
      <c r="BE1301" s="624"/>
      <c r="BF1301" s="560"/>
      <c r="BG1301" s="560"/>
      <c r="BH1301" s="560"/>
      <c r="BI1301" s="560"/>
      <c r="BJ1301" s="560"/>
      <c r="BK1301" s="560"/>
      <c r="BL1301" s="560"/>
      <c r="BM1301" s="560"/>
      <c r="BN1301" s="560"/>
      <c r="BO1301" s="686"/>
    </row>
    <row r="1302" spans="32:67" ht="20.25" customHeight="1">
      <c r="AF1302" s="686"/>
      <c r="AG1302" s="560"/>
      <c r="AH1302" s="560"/>
      <c r="AI1302" s="622"/>
      <c r="AJ1302" s="560"/>
      <c r="AK1302" s="560"/>
      <c r="AL1302" s="560"/>
      <c r="AM1302" s="623"/>
      <c r="AN1302" s="267"/>
      <c r="AO1302" s="623"/>
      <c r="AP1302" s="560"/>
      <c r="AQ1302" s="560"/>
      <c r="AR1302" s="560"/>
      <c r="AS1302" s="560"/>
      <c r="AT1302" s="560"/>
      <c r="AU1302" s="560"/>
      <c r="AV1302" s="560"/>
      <c r="AW1302" s="624"/>
      <c r="AX1302" s="560"/>
      <c r="AY1302" s="560"/>
      <c r="AZ1302" s="560"/>
      <c r="BA1302" s="624"/>
      <c r="BB1302" s="560"/>
      <c r="BC1302" s="560"/>
      <c r="BD1302" s="560"/>
      <c r="BE1302" s="624"/>
      <c r="BF1302" s="560"/>
      <c r="BG1302" s="560"/>
      <c r="BH1302" s="560"/>
      <c r="BI1302" s="560"/>
      <c r="BJ1302" s="560"/>
      <c r="BK1302" s="560"/>
      <c r="BL1302" s="560"/>
      <c r="BM1302" s="560"/>
      <c r="BN1302" s="560"/>
      <c r="BO1302" s="686"/>
    </row>
    <row r="1303" spans="32:67" ht="20.25" customHeight="1">
      <c r="AF1303" s="686"/>
      <c r="AG1303" s="560"/>
      <c r="AH1303" s="560"/>
      <c r="AI1303" s="622"/>
      <c r="AJ1303" s="560"/>
      <c r="AK1303" s="560"/>
      <c r="AL1303" s="560"/>
      <c r="AM1303" s="623"/>
      <c r="AN1303" s="267"/>
      <c r="AO1303" s="623"/>
      <c r="AP1303" s="560"/>
      <c r="AQ1303" s="560"/>
      <c r="AR1303" s="560"/>
      <c r="AS1303" s="560"/>
      <c r="AT1303" s="560"/>
      <c r="AU1303" s="560"/>
      <c r="AV1303" s="560"/>
      <c r="AW1303" s="624"/>
      <c r="AX1303" s="560"/>
      <c r="AY1303" s="560"/>
      <c r="AZ1303" s="560"/>
      <c r="BA1303" s="624"/>
      <c r="BB1303" s="560"/>
      <c r="BC1303" s="560"/>
      <c r="BD1303" s="560"/>
      <c r="BE1303" s="624"/>
      <c r="BF1303" s="560"/>
      <c r="BG1303" s="560"/>
      <c r="BH1303" s="560"/>
      <c r="BI1303" s="560"/>
      <c r="BJ1303" s="560"/>
      <c r="BK1303" s="560"/>
      <c r="BL1303" s="560"/>
      <c r="BM1303" s="560"/>
      <c r="BN1303" s="560"/>
      <c r="BO1303" s="686"/>
    </row>
    <row r="1304" spans="32:67" ht="20.25" customHeight="1">
      <c r="AF1304" s="686"/>
      <c r="AG1304" s="560"/>
      <c r="AH1304" s="560"/>
      <c r="AI1304" s="622"/>
      <c r="AJ1304" s="560"/>
      <c r="AK1304" s="560"/>
      <c r="AL1304" s="560"/>
      <c r="AM1304" s="623"/>
      <c r="AN1304" s="267"/>
      <c r="AO1304" s="623"/>
      <c r="AP1304" s="560"/>
      <c r="AQ1304" s="560"/>
      <c r="AR1304" s="560"/>
      <c r="AS1304" s="560"/>
      <c r="AT1304" s="560"/>
      <c r="AU1304" s="560"/>
      <c r="AV1304" s="560"/>
      <c r="AW1304" s="624"/>
      <c r="AX1304" s="560"/>
      <c r="AY1304" s="560"/>
      <c r="AZ1304" s="560"/>
      <c r="BA1304" s="624"/>
      <c r="BB1304" s="560"/>
      <c r="BC1304" s="560"/>
      <c r="BD1304" s="560"/>
      <c r="BE1304" s="624"/>
      <c r="BF1304" s="560"/>
      <c r="BG1304" s="560"/>
      <c r="BH1304" s="560"/>
      <c r="BI1304" s="560"/>
      <c r="BJ1304" s="560"/>
      <c r="BK1304" s="560"/>
      <c r="BL1304" s="560"/>
      <c r="BM1304" s="560"/>
      <c r="BN1304" s="560"/>
      <c r="BO1304" s="686"/>
    </row>
    <row r="1305" spans="32:67" ht="20.25" customHeight="1">
      <c r="AF1305" s="686"/>
      <c r="AG1305" s="560"/>
      <c r="AH1305" s="560"/>
      <c r="AI1305" s="622"/>
      <c r="AJ1305" s="560"/>
      <c r="AK1305" s="560"/>
      <c r="AL1305" s="560"/>
      <c r="AM1305" s="623"/>
      <c r="AN1305" s="267"/>
      <c r="AO1305" s="623"/>
      <c r="AP1305" s="560"/>
      <c r="AQ1305" s="560"/>
      <c r="AR1305" s="560"/>
      <c r="AS1305" s="560"/>
      <c r="AT1305" s="560"/>
      <c r="AU1305" s="560"/>
      <c r="AV1305" s="560"/>
      <c r="AW1305" s="624"/>
      <c r="AX1305" s="560"/>
      <c r="AY1305" s="560"/>
      <c r="AZ1305" s="560"/>
      <c r="BA1305" s="624"/>
      <c r="BB1305" s="560"/>
      <c r="BC1305" s="560"/>
      <c r="BD1305" s="560"/>
      <c r="BE1305" s="624"/>
      <c r="BF1305" s="560"/>
      <c r="BG1305" s="560"/>
      <c r="BH1305" s="560"/>
      <c r="BI1305" s="560"/>
      <c r="BJ1305" s="560"/>
      <c r="BK1305" s="560"/>
      <c r="BL1305" s="560"/>
      <c r="BM1305" s="560"/>
      <c r="BN1305" s="560"/>
      <c r="BO1305" s="686"/>
    </row>
    <row r="1306" spans="32:67" ht="20.25" customHeight="1">
      <c r="AF1306" s="686"/>
      <c r="AG1306" s="560"/>
      <c r="AH1306" s="560"/>
      <c r="AI1306" s="622"/>
      <c r="AJ1306" s="560"/>
      <c r="AK1306" s="560"/>
      <c r="AL1306" s="560"/>
      <c r="AM1306" s="623"/>
      <c r="AN1306" s="267"/>
      <c r="AO1306" s="623"/>
      <c r="AP1306" s="560"/>
      <c r="AQ1306" s="560"/>
      <c r="AR1306" s="560"/>
      <c r="AS1306" s="560"/>
      <c r="AT1306" s="560"/>
      <c r="AU1306" s="560"/>
      <c r="AV1306" s="560"/>
      <c r="AW1306" s="624"/>
      <c r="AX1306" s="560"/>
      <c r="AY1306" s="560"/>
      <c r="AZ1306" s="560"/>
      <c r="BA1306" s="624"/>
      <c r="BB1306" s="560"/>
      <c r="BC1306" s="560"/>
      <c r="BD1306" s="560"/>
      <c r="BE1306" s="624"/>
      <c r="BF1306" s="560"/>
      <c r="BG1306" s="560"/>
      <c r="BH1306" s="560"/>
      <c r="BI1306" s="560"/>
      <c r="BJ1306" s="560"/>
      <c r="BK1306" s="560"/>
      <c r="BL1306" s="560"/>
      <c r="BM1306" s="560"/>
      <c r="BN1306" s="560"/>
      <c r="BO1306" s="686"/>
    </row>
    <row r="1307" spans="32:67" ht="20.25" customHeight="1">
      <c r="AF1307" s="686"/>
      <c r="AG1307" s="560"/>
      <c r="AH1307" s="560"/>
      <c r="AI1307" s="622"/>
      <c r="AJ1307" s="560"/>
      <c r="AK1307" s="560"/>
      <c r="AL1307" s="560"/>
      <c r="AM1307" s="623"/>
      <c r="AN1307" s="267"/>
      <c r="AO1307" s="623"/>
      <c r="AP1307" s="560"/>
      <c r="AQ1307" s="560"/>
      <c r="AR1307" s="560"/>
      <c r="AS1307" s="560"/>
      <c r="AT1307" s="560"/>
      <c r="AU1307" s="560"/>
      <c r="AV1307" s="560"/>
      <c r="AW1307" s="624"/>
      <c r="AX1307" s="560"/>
      <c r="AY1307" s="560"/>
      <c r="AZ1307" s="560"/>
      <c r="BA1307" s="624"/>
      <c r="BB1307" s="560"/>
      <c r="BC1307" s="560"/>
      <c r="BD1307" s="560"/>
      <c r="BE1307" s="624"/>
      <c r="BF1307" s="560"/>
      <c r="BG1307" s="560"/>
      <c r="BH1307" s="560"/>
      <c r="BI1307" s="560"/>
      <c r="BJ1307" s="560"/>
      <c r="BK1307" s="560"/>
      <c r="BL1307" s="560"/>
      <c r="BM1307" s="560"/>
      <c r="BN1307" s="560"/>
      <c r="BO1307" s="686"/>
    </row>
    <row r="1308" spans="32:67" ht="20.25" customHeight="1">
      <c r="AF1308" s="686"/>
      <c r="AG1308" s="560"/>
      <c r="AH1308" s="560"/>
      <c r="AI1308" s="622"/>
      <c r="AJ1308" s="560"/>
      <c r="AK1308" s="560"/>
      <c r="AL1308" s="560"/>
      <c r="AM1308" s="623"/>
      <c r="AN1308" s="267"/>
      <c r="AO1308" s="623"/>
      <c r="AP1308" s="560"/>
      <c r="AQ1308" s="560"/>
      <c r="AR1308" s="560"/>
      <c r="AS1308" s="560"/>
      <c r="AT1308" s="560"/>
      <c r="AU1308" s="560"/>
      <c r="AV1308" s="560"/>
      <c r="AW1308" s="624"/>
      <c r="AX1308" s="560"/>
      <c r="AY1308" s="560"/>
      <c r="AZ1308" s="560"/>
      <c r="BA1308" s="624"/>
      <c r="BB1308" s="560"/>
      <c r="BC1308" s="560"/>
      <c r="BD1308" s="560"/>
      <c r="BE1308" s="624"/>
      <c r="BF1308" s="560"/>
      <c r="BG1308" s="560"/>
      <c r="BH1308" s="560"/>
      <c r="BI1308" s="560"/>
      <c r="BJ1308" s="560"/>
      <c r="BK1308" s="560"/>
      <c r="BL1308" s="560"/>
      <c r="BM1308" s="560"/>
      <c r="BN1308" s="560"/>
      <c r="BO1308" s="686"/>
    </row>
    <row r="1309" spans="32:67" ht="20.25" customHeight="1">
      <c r="AF1309" s="686"/>
      <c r="AG1309" s="560"/>
      <c r="AH1309" s="560"/>
      <c r="AI1309" s="622"/>
      <c r="AJ1309" s="560"/>
      <c r="AK1309" s="560"/>
      <c r="AL1309" s="560"/>
      <c r="AM1309" s="623"/>
      <c r="AN1309" s="267"/>
      <c r="AO1309" s="623"/>
      <c r="AP1309" s="560"/>
      <c r="AQ1309" s="560"/>
      <c r="AR1309" s="560"/>
      <c r="AS1309" s="560"/>
      <c r="AT1309" s="560"/>
      <c r="AU1309" s="560"/>
      <c r="AV1309" s="560"/>
      <c r="AW1309" s="624"/>
      <c r="AX1309" s="560"/>
      <c r="AY1309" s="560"/>
      <c r="AZ1309" s="560"/>
      <c r="BA1309" s="624"/>
      <c r="BB1309" s="560"/>
      <c r="BC1309" s="560"/>
      <c r="BD1309" s="560"/>
      <c r="BE1309" s="624"/>
      <c r="BF1309" s="560"/>
      <c r="BG1309" s="560"/>
      <c r="BH1309" s="560"/>
      <c r="BI1309" s="560"/>
      <c r="BJ1309" s="560"/>
      <c r="BK1309" s="560"/>
      <c r="BL1309" s="560"/>
      <c r="BM1309" s="560"/>
      <c r="BN1309" s="560"/>
      <c r="BO1309" s="686"/>
    </row>
    <row r="1310" spans="32:67" ht="20.25" customHeight="1">
      <c r="AF1310" s="686"/>
      <c r="AG1310" s="560"/>
      <c r="AH1310" s="560"/>
      <c r="AI1310" s="622"/>
      <c r="AJ1310" s="560"/>
      <c r="AK1310" s="560"/>
      <c r="AL1310" s="560"/>
      <c r="AM1310" s="623"/>
      <c r="AN1310" s="267"/>
      <c r="AO1310" s="623"/>
      <c r="AP1310" s="560"/>
      <c r="AQ1310" s="560"/>
      <c r="AR1310" s="560"/>
      <c r="AS1310" s="560"/>
      <c r="AT1310" s="560"/>
      <c r="AU1310" s="560"/>
      <c r="AV1310" s="560"/>
      <c r="AW1310" s="624"/>
      <c r="AX1310" s="560"/>
      <c r="AY1310" s="560"/>
      <c r="AZ1310" s="560"/>
      <c r="BA1310" s="624"/>
      <c r="BB1310" s="560"/>
      <c r="BC1310" s="560"/>
      <c r="BD1310" s="560"/>
      <c r="BE1310" s="624"/>
      <c r="BF1310" s="560"/>
      <c r="BG1310" s="560"/>
      <c r="BH1310" s="560"/>
      <c r="BI1310" s="560"/>
      <c r="BJ1310" s="560"/>
      <c r="BK1310" s="560"/>
      <c r="BL1310" s="560"/>
      <c r="BM1310" s="560"/>
      <c r="BN1310" s="560"/>
      <c r="BO1310" s="686"/>
    </row>
    <row r="1311" spans="32:67" ht="20.25" customHeight="1">
      <c r="AF1311" s="686"/>
      <c r="AG1311" s="560"/>
      <c r="AH1311" s="560"/>
      <c r="AI1311" s="622"/>
      <c r="AJ1311" s="560"/>
      <c r="AK1311" s="560"/>
      <c r="AL1311" s="560"/>
      <c r="AM1311" s="623"/>
      <c r="AN1311" s="267"/>
      <c r="AO1311" s="623"/>
      <c r="AP1311" s="560"/>
      <c r="AQ1311" s="560"/>
      <c r="AR1311" s="560"/>
      <c r="AS1311" s="560"/>
      <c r="AT1311" s="560"/>
      <c r="AU1311" s="560"/>
      <c r="AV1311" s="560"/>
      <c r="AW1311" s="624"/>
      <c r="AX1311" s="560"/>
      <c r="AY1311" s="560"/>
      <c r="AZ1311" s="560"/>
      <c r="BA1311" s="624"/>
      <c r="BB1311" s="560"/>
      <c r="BC1311" s="560"/>
      <c r="BD1311" s="560"/>
      <c r="BE1311" s="624"/>
      <c r="BF1311" s="560"/>
      <c r="BG1311" s="560"/>
      <c r="BH1311" s="560"/>
      <c r="BI1311" s="560"/>
      <c r="BJ1311" s="560"/>
      <c r="BK1311" s="560"/>
      <c r="BL1311" s="560"/>
      <c r="BM1311" s="560"/>
      <c r="BN1311" s="560"/>
      <c r="BO1311" s="686"/>
    </row>
    <row r="1312" spans="32:67" ht="20.25" customHeight="1">
      <c r="AF1312" s="686"/>
      <c r="AG1312" s="560"/>
      <c r="AH1312" s="560"/>
      <c r="AI1312" s="622"/>
      <c r="AJ1312" s="560"/>
      <c r="AK1312" s="560"/>
      <c r="AL1312" s="560"/>
      <c r="AM1312" s="623"/>
      <c r="AN1312" s="267"/>
      <c r="AO1312" s="623"/>
      <c r="AP1312" s="560"/>
      <c r="AQ1312" s="560"/>
      <c r="AR1312" s="560"/>
      <c r="AS1312" s="560"/>
      <c r="AT1312" s="560"/>
      <c r="AU1312" s="560"/>
      <c r="AV1312" s="560"/>
      <c r="AW1312" s="624"/>
      <c r="AX1312" s="560"/>
      <c r="AY1312" s="560"/>
      <c r="AZ1312" s="560"/>
      <c r="BA1312" s="624"/>
      <c r="BB1312" s="560"/>
      <c r="BC1312" s="560"/>
      <c r="BD1312" s="560"/>
      <c r="BE1312" s="624"/>
      <c r="BF1312" s="560"/>
      <c r="BG1312" s="560"/>
      <c r="BH1312" s="560"/>
      <c r="BI1312" s="560"/>
      <c r="BJ1312" s="560"/>
      <c r="BK1312" s="560"/>
      <c r="BL1312" s="560"/>
      <c r="BM1312" s="560"/>
      <c r="BN1312" s="560"/>
      <c r="BO1312" s="686"/>
    </row>
    <row r="1313" spans="32:67" ht="20.25" customHeight="1">
      <c r="AF1313" s="686"/>
      <c r="AG1313" s="560"/>
      <c r="AH1313" s="560"/>
      <c r="AI1313" s="622"/>
      <c r="AJ1313" s="560"/>
      <c r="AK1313" s="560"/>
      <c r="AL1313" s="560"/>
      <c r="AM1313" s="623"/>
      <c r="AN1313" s="267"/>
      <c r="AO1313" s="623"/>
      <c r="AP1313" s="560"/>
      <c r="AQ1313" s="560"/>
      <c r="AR1313" s="560"/>
      <c r="AS1313" s="560"/>
      <c r="AT1313" s="560"/>
      <c r="AU1313" s="560"/>
      <c r="AV1313" s="560"/>
      <c r="AW1313" s="624"/>
      <c r="AX1313" s="560"/>
      <c r="AY1313" s="560"/>
      <c r="AZ1313" s="560"/>
      <c r="BA1313" s="624"/>
      <c r="BB1313" s="560"/>
      <c r="BC1313" s="560"/>
      <c r="BD1313" s="560"/>
      <c r="BE1313" s="624"/>
      <c r="BF1313" s="560"/>
      <c r="BG1313" s="560"/>
      <c r="BH1313" s="560"/>
      <c r="BI1313" s="560"/>
      <c r="BJ1313" s="560"/>
      <c r="BK1313" s="560"/>
      <c r="BL1313" s="560"/>
      <c r="BM1313" s="560"/>
      <c r="BN1313" s="560"/>
      <c r="BO1313" s="686"/>
    </row>
    <row r="1314" spans="32:67" ht="20.25" customHeight="1">
      <c r="AF1314" s="686"/>
      <c r="AG1314" s="560"/>
      <c r="AH1314" s="560"/>
      <c r="AI1314" s="622"/>
      <c r="AJ1314" s="560"/>
      <c r="AK1314" s="560"/>
      <c r="AL1314" s="560"/>
      <c r="AM1314" s="623"/>
      <c r="AN1314" s="267"/>
      <c r="AO1314" s="623"/>
      <c r="AP1314" s="560"/>
      <c r="AQ1314" s="560"/>
      <c r="AR1314" s="560"/>
      <c r="AS1314" s="560"/>
      <c r="AT1314" s="560"/>
      <c r="AU1314" s="560"/>
      <c r="AV1314" s="560"/>
      <c r="AW1314" s="624"/>
      <c r="AX1314" s="560"/>
      <c r="AY1314" s="560"/>
      <c r="AZ1314" s="560"/>
      <c r="BA1314" s="624"/>
      <c r="BB1314" s="560"/>
      <c r="BC1314" s="560"/>
      <c r="BD1314" s="560"/>
      <c r="BE1314" s="624"/>
      <c r="BF1314" s="560"/>
      <c r="BG1314" s="560"/>
      <c r="BH1314" s="560"/>
      <c r="BI1314" s="560"/>
      <c r="BJ1314" s="560"/>
      <c r="BK1314" s="560"/>
      <c r="BL1314" s="560"/>
      <c r="BM1314" s="560"/>
      <c r="BN1314" s="560"/>
      <c r="BO1314" s="686"/>
    </row>
    <row r="1315" spans="32:67" ht="20.25" customHeight="1">
      <c r="AF1315" s="686"/>
      <c r="AG1315" s="560"/>
      <c r="AH1315" s="560"/>
      <c r="AI1315" s="622"/>
      <c r="AJ1315" s="560"/>
      <c r="AK1315" s="560"/>
      <c r="AL1315" s="560"/>
      <c r="AM1315" s="623"/>
      <c r="AN1315" s="267"/>
      <c r="AO1315" s="623"/>
      <c r="AP1315" s="560"/>
      <c r="AQ1315" s="560"/>
      <c r="AR1315" s="560"/>
      <c r="AS1315" s="560"/>
      <c r="AT1315" s="560"/>
      <c r="AU1315" s="560"/>
      <c r="AV1315" s="560"/>
      <c r="AW1315" s="624"/>
      <c r="AX1315" s="560"/>
      <c r="AY1315" s="560"/>
      <c r="AZ1315" s="560"/>
      <c r="BA1315" s="624"/>
      <c r="BB1315" s="560"/>
      <c r="BC1315" s="560"/>
      <c r="BD1315" s="560"/>
      <c r="BE1315" s="624"/>
      <c r="BF1315" s="560"/>
      <c r="BG1315" s="560"/>
      <c r="BH1315" s="560"/>
      <c r="BI1315" s="560"/>
      <c r="BJ1315" s="560"/>
      <c r="BK1315" s="560"/>
      <c r="BL1315" s="560"/>
      <c r="BM1315" s="560"/>
      <c r="BN1315" s="560"/>
      <c r="BO1315" s="686"/>
    </row>
    <row r="1316" spans="32:67" ht="20.25" customHeight="1">
      <c r="AF1316" s="686"/>
      <c r="AG1316" s="560"/>
      <c r="AH1316" s="560"/>
      <c r="AI1316" s="622"/>
      <c r="AJ1316" s="560"/>
      <c r="AK1316" s="560"/>
      <c r="AL1316" s="560"/>
      <c r="AM1316" s="623"/>
      <c r="AN1316" s="267"/>
      <c r="AO1316" s="623"/>
      <c r="AP1316" s="560"/>
      <c r="AQ1316" s="560"/>
      <c r="AR1316" s="560"/>
      <c r="AS1316" s="560"/>
      <c r="AT1316" s="560"/>
      <c r="AU1316" s="560"/>
      <c r="AV1316" s="560"/>
      <c r="AW1316" s="624"/>
      <c r="AX1316" s="560"/>
      <c r="AY1316" s="560"/>
      <c r="AZ1316" s="560"/>
      <c r="BA1316" s="624"/>
      <c r="BB1316" s="560"/>
      <c r="BC1316" s="560"/>
      <c r="BD1316" s="560"/>
      <c r="BE1316" s="624"/>
      <c r="BF1316" s="560"/>
      <c r="BG1316" s="560"/>
      <c r="BH1316" s="560"/>
      <c r="BI1316" s="560"/>
      <c r="BJ1316" s="560"/>
      <c r="BK1316" s="560"/>
      <c r="BL1316" s="560"/>
      <c r="BM1316" s="560"/>
      <c r="BN1316" s="560"/>
      <c r="BO1316" s="686"/>
    </row>
    <row r="1317" spans="32:67" ht="20.25" customHeight="1">
      <c r="AF1317" s="686"/>
      <c r="AG1317" s="560"/>
      <c r="AH1317" s="560"/>
      <c r="AI1317" s="622"/>
      <c r="AJ1317" s="560"/>
      <c r="AK1317" s="560"/>
      <c r="AL1317" s="560"/>
      <c r="AM1317" s="623"/>
      <c r="AN1317" s="267"/>
      <c r="AO1317" s="623"/>
      <c r="AP1317" s="560"/>
      <c r="AQ1317" s="560"/>
      <c r="AR1317" s="560"/>
      <c r="AS1317" s="560"/>
      <c r="AT1317" s="560"/>
      <c r="AU1317" s="560"/>
      <c r="AV1317" s="560"/>
      <c r="AW1317" s="624"/>
      <c r="AX1317" s="560"/>
      <c r="AY1317" s="560"/>
      <c r="AZ1317" s="560"/>
      <c r="BA1317" s="624"/>
      <c r="BB1317" s="560"/>
      <c r="BC1317" s="560"/>
      <c r="BD1317" s="560"/>
      <c r="BE1317" s="624"/>
      <c r="BF1317" s="560"/>
      <c r="BG1317" s="560"/>
      <c r="BH1317" s="560"/>
      <c r="BI1317" s="560"/>
      <c r="BJ1317" s="560"/>
      <c r="BK1317" s="560"/>
      <c r="BL1317" s="560"/>
      <c r="BM1317" s="560"/>
      <c r="BN1317" s="560"/>
      <c r="BO1317" s="686"/>
    </row>
    <row r="1318" spans="32:67" ht="20.25" customHeight="1">
      <c r="AF1318" s="686"/>
      <c r="AG1318" s="560"/>
      <c r="AH1318" s="560"/>
      <c r="AI1318" s="622"/>
      <c r="AJ1318" s="560"/>
      <c r="AK1318" s="560"/>
      <c r="AL1318" s="560"/>
      <c r="AM1318" s="623"/>
      <c r="AN1318" s="267"/>
      <c r="AO1318" s="623"/>
      <c r="AP1318" s="560"/>
      <c r="AQ1318" s="560"/>
      <c r="AR1318" s="560"/>
      <c r="AS1318" s="560"/>
      <c r="AT1318" s="560"/>
      <c r="AU1318" s="560"/>
      <c r="AV1318" s="560"/>
      <c r="AW1318" s="624"/>
      <c r="AX1318" s="560"/>
      <c r="AY1318" s="560"/>
      <c r="AZ1318" s="560"/>
      <c r="BA1318" s="624"/>
      <c r="BB1318" s="560"/>
      <c r="BC1318" s="560"/>
      <c r="BD1318" s="560"/>
      <c r="BE1318" s="624"/>
      <c r="BF1318" s="560"/>
      <c r="BG1318" s="560"/>
      <c r="BH1318" s="560"/>
      <c r="BI1318" s="560"/>
      <c r="BJ1318" s="560"/>
      <c r="BK1318" s="560"/>
      <c r="BL1318" s="560"/>
      <c r="BM1318" s="560"/>
      <c r="BN1318" s="560"/>
      <c r="BO1318" s="686"/>
    </row>
    <row r="1319" spans="32:67" ht="20.25" customHeight="1">
      <c r="AF1319" s="686"/>
      <c r="AG1319" s="560"/>
      <c r="AH1319" s="560"/>
      <c r="AI1319" s="622"/>
      <c r="AJ1319" s="560"/>
      <c r="AK1319" s="560"/>
      <c r="AL1319" s="560"/>
      <c r="AM1319" s="623"/>
      <c r="AN1319" s="267"/>
      <c r="AO1319" s="623"/>
      <c r="AP1319" s="560"/>
      <c r="AQ1319" s="560"/>
      <c r="AR1319" s="560"/>
      <c r="AS1319" s="560"/>
      <c r="AT1319" s="560"/>
      <c r="AU1319" s="560"/>
      <c r="AV1319" s="560"/>
      <c r="AW1319" s="624"/>
      <c r="AX1319" s="560"/>
      <c r="AY1319" s="560"/>
      <c r="AZ1319" s="560"/>
      <c r="BA1319" s="624"/>
      <c r="BB1319" s="560"/>
      <c r="BC1319" s="560"/>
      <c r="BD1319" s="560"/>
      <c r="BE1319" s="624"/>
      <c r="BF1319" s="560"/>
      <c r="BG1319" s="560"/>
      <c r="BH1319" s="560"/>
      <c r="BI1319" s="560"/>
      <c r="BJ1319" s="560"/>
      <c r="BK1319" s="560"/>
      <c r="BL1319" s="560"/>
      <c r="BM1319" s="560"/>
      <c r="BN1319" s="560"/>
      <c r="BO1319" s="686"/>
    </row>
    <row r="1320" spans="32:67" ht="20.25" customHeight="1">
      <c r="AF1320" s="686"/>
      <c r="AG1320" s="560"/>
      <c r="AH1320" s="560"/>
      <c r="AI1320" s="622"/>
      <c r="AJ1320" s="560"/>
      <c r="AK1320" s="560"/>
      <c r="AL1320" s="560"/>
      <c r="AM1320" s="623"/>
      <c r="AN1320" s="267"/>
      <c r="AO1320" s="623"/>
      <c r="AP1320" s="560"/>
      <c r="AQ1320" s="560"/>
      <c r="AR1320" s="560"/>
      <c r="AS1320" s="560"/>
      <c r="AT1320" s="560"/>
      <c r="AU1320" s="560"/>
      <c r="AV1320" s="560"/>
      <c r="AW1320" s="624"/>
      <c r="AX1320" s="560"/>
      <c r="AY1320" s="560"/>
      <c r="AZ1320" s="560"/>
      <c r="BA1320" s="624"/>
      <c r="BB1320" s="560"/>
      <c r="BC1320" s="560"/>
      <c r="BD1320" s="560"/>
      <c r="BE1320" s="624"/>
      <c r="BF1320" s="560"/>
      <c r="BG1320" s="560"/>
      <c r="BH1320" s="560"/>
      <c r="BI1320" s="560"/>
      <c r="BJ1320" s="560"/>
      <c r="BK1320" s="560"/>
      <c r="BL1320" s="560"/>
      <c r="BM1320" s="560"/>
      <c r="BN1320" s="560"/>
      <c r="BO1320" s="686"/>
    </row>
    <row r="1321" spans="32:67" ht="20.25" customHeight="1">
      <c r="AF1321" s="686"/>
      <c r="AG1321" s="560"/>
      <c r="AH1321" s="560"/>
      <c r="AI1321" s="622"/>
      <c r="AJ1321" s="560"/>
      <c r="AK1321" s="560"/>
      <c r="AL1321" s="560"/>
      <c r="AM1321" s="623"/>
      <c r="AN1321" s="267"/>
      <c r="AO1321" s="623"/>
      <c r="AP1321" s="560"/>
      <c r="AQ1321" s="560"/>
      <c r="AR1321" s="560"/>
      <c r="AS1321" s="560"/>
      <c r="AT1321" s="560"/>
      <c r="AU1321" s="560"/>
      <c r="AV1321" s="560"/>
      <c r="AW1321" s="624"/>
      <c r="AX1321" s="560"/>
      <c r="AY1321" s="560"/>
      <c r="AZ1321" s="560"/>
      <c r="BA1321" s="624"/>
      <c r="BB1321" s="560"/>
      <c r="BC1321" s="560"/>
      <c r="BD1321" s="560"/>
      <c r="BE1321" s="624"/>
      <c r="BF1321" s="560"/>
      <c r="BG1321" s="560"/>
      <c r="BH1321" s="560"/>
      <c r="BI1321" s="560"/>
      <c r="BJ1321" s="560"/>
      <c r="BK1321" s="560"/>
      <c r="BL1321" s="560"/>
      <c r="BM1321" s="560"/>
      <c r="BN1321" s="560"/>
      <c r="BO1321" s="686"/>
    </row>
    <row r="1322" spans="32:67" ht="20.25" customHeight="1">
      <c r="AF1322" s="686"/>
      <c r="AG1322" s="560"/>
      <c r="AH1322" s="560"/>
      <c r="AI1322" s="622"/>
      <c r="AJ1322" s="560"/>
      <c r="AK1322" s="560"/>
      <c r="AL1322" s="560"/>
      <c r="AM1322" s="623"/>
      <c r="AN1322" s="267"/>
      <c r="AO1322" s="623"/>
      <c r="AP1322" s="560"/>
      <c r="AQ1322" s="560"/>
      <c r="AR1322" s="560"/>
      <c r="AS1322" s="560"/>
      <c r="AT1322" s="560"/>
      <c r="AU1322" s="560"/>
      <c r="AV1322" s="560"/>
      <c r="AW1322" s="624"/>
      <c r="AX1322" s="560"/>
      <c r="AY1322" s="560"/>
      <c r="AZ1322" s="560"/>
      <c r="BA1322" s="624"/>
      <c r="BB1322" s="560"/>
      <c r="BC1322" s="560"/>
      <c r="BD1322" s="560"/>
      <c r="BE1322" s="624"/>
      <c r="BF1322" s="560"/>
      <c r="BG1322" s="560"/>
      <c r="BH1322" s="560"/>
      <c r="BI1322" s="560"/>
      <c r="BJ1322" s="560"/>
      <c r="BK1322" s="560"/>
      <c r="BL1322" s="560"/>
      <c r="BM1322" s="560"/>
      <c r="BN1322" s="560"/>
      <c r="BO1322" s="686"/>
    </row>
    <row r="1323" spans="32:67" ht="20.25" customHeight="1">
      <c r="AF1323" s="686"/>
      <c r="AG1323" s="560"/>
      <c r="AH1323" s="560"/>
      <c r="AI1323" s="622"/>
      <c r="AJ1323" s="560"/>
      <c r="AK1323" s="560"/>
      <c r="AL1323" s="560"/>
      <c r="AM1323" s="623"/>
      <c r="AN1323" s="267"/>
      <c r="AO1323" s="623"/>
      <c r="AP1323" s="560"/>
      <c r="AQ1323" s="560"/>
      <c r="AR1323" s="560"/>
      <c r="AS1323" s="560"/>
      <c r="AT1323" s="560"/>
      <c r="AU1323" s="560"/>
      <c r="AV1323" s="560"/>
      <c r="AW1323" s="624"/>
      <c r="AX1323" s="560"/>
      <c r="AY1323" s="560"/>
      <c r="AZ1323" s="560"/>
      <c r="BA1323" s="624"/>
      <c r="BB1323" s="560"/>
      <c r="BC1323" s="560"/>
      <c r="BD1323" s="560"/>
      <c r="BE1323" s="624"/>
      <c r="BF1323" s="560"/>
      <c r="BG1323" s="560"/>
      <c r="BH1323" s="560"/>
      <c r="BI1323" s="560"/>
      <c r="BJ1323" s="560"/>
      <c r="BK1323" s="560"/>
      <c r="BL1323" s="560"/>
      <c r="BM1323" s="560"/>
      <c r="BN1323" s="560"/>
      <c r="BO1323" s="686"/>
    </row>
    <row r="1324" spans="32:67" ht="20.25" customHeight="1">
      <c r="AF1324" s="686"/>
      <c r="AG1324" s="560"/>
      <c r="AH1324" s="560"/>
      <c r="AI1324" s="622"/>
      <c r="AJ1324" s="560"/>
      <c r="AK1324" s="560"/>
      <c r="AL1324" s="560"/>
      <c r="AM1324" s="623"/>
      <c r="AN1324" s="267"/>
      <c r="AO1324" s="623"/>
      <c r="AP1324" s="560"/>
      <c r="AQ1324" s="560"/>
      <c r="AR1324" s="560"/>
      <c r="AS1324" s="560"/>
      <c r="AT1324" s="560"/>
      <c r="AU1324" s="560"/>
      <c r="AV1324" s="560"/>
      <c r="AW1324" s="624"/>
      <c r="AX1324" s="560"/>
      <c r="AY1324" s="560"/>
      <c r="AZ1324" s="560"/>
      <c r="BA1324" s="624"/>
      <c r="BB1324" s="560"/>
      <c r="BC1324" s="560"/>
      <c r="BD1324" s="560"/>
      <c r="BE1324" s="624"/>
      <c r="BF1324" s="560"/>
      <c r="BG1324" s="560"/>
      <c r="BH1324" s="560"/>
      <c r="BI1324" s="560"/>
      <c r="BJ1324" s="560"/>
      <c r="BK1324" s="560"/>
      <c r="BL1324" s="560"/>
      <c r="BM1324" s="560"/>
      <c r="BN1324" s="560"/>
      <c r="BO1324" s="686"/>
    </row>
    <row r="1325" spans="32:67" ht="20.25" customHeight="1">
      <c r="AF1325" s="686"/>
      <c r="AG1325" s="560"/>
      <c r="AH1325" s="560"/>
      <c r="AI1325" s="622"/>
      <c r="AJ1325" s="560"/>
      <c r="AK1325" s="560"/>
      <c r="AL1325" s="560"/>
      <c r="AM1325" s="623"/>
      <c r="AN1325" s="267"/>
      <c r="AO1325" s="623"/>
      <c r="AP1325" s="560"/>
      <c r="AQ1325" s="560"/>
      <c r="AR1325" s="560"/>
      <c r="AS1325" s="560"/>
      <c r="AT1325" s="560"/>
      <c r="AU1325" s="560"/>
      <c r="AV1325" s="560"/>
      <c r="AW1325" s="624"/>
      <c r="AX1325" s="560"/>
      <c r="AY1325" s="560"/>
      <c r="AZ1325" s="560"/>
      <c r="BA1325" s="624"/>
      <c r="BB1325" s="560"/>
      <c r="BC1325" s="560"/>
      <c r="BD1325" s="560"/>
      <c r="BE1325" s="624"/>
      <c r="BF1325" s="560"/>
      <c r="BG1325" s="560"/>
      <c r="BH1325" s="560"/>
      <c r="BI1325" s="560"/>
      <c r="BJ1325" s="560"/>
      <c r="BK1325" s="560"/>
      <c r="BL1325" s="560"/>
      <c r="BM1325" s="560"/>
      <c r="BN1325" s="560"/>
      <c r="BO1325" s="686"/>
    </row>
    <row r="1326" spans="32:67" ht="20.25" customHeight="1">
      <c r="AF1326" s="686"/>
      <c r="AG1326" s="560"/>
      <c r="AH1326" s="560"/>
      <c r="AI1326" s="622"/>
      <c r="AJ1326" s="560"/>
      <c r="AK1326" s="560"/>
      <c r="AL1326" s="560"/>
      <c r="AM1326" s="623"/>
      <c r="AN1326" s="267"/>
      <c r="AO1326" s="623"/>
      <c r="AP1326" s="560"/>
      <c r="AQ1326" s="560"/>
      <c r="AR1326" s="560"/>
      <c r="AS1326" s="560"/>
      <c r="AT1326" s="560"/>
      <c r="AU1326" s="560"/>
      <c r="AV1326" s="560"/>
      <c r="AW1326" s="624"/>
      <c r="AX1326" s="560"/>
      <c r="AY1326" s="560"/>
      <c r="AZ1326" s="560"/>
      <c r="BA1326" s="624"/>
      <c r="BB1326" s="560"/>
      <c r="BC1326" s="560"/>
      <c r="BD1326" s="560"/>
      <c r="BE1326" s="624"/>
      <c r="BF1326" s="560"/>
      <c r="BG1326" s="560"/>
      <c r="BH1326" s="560"/>
      <c r="BI1326" s="560"/>
      <c r="BJ1326" s="560"/>
      <c r="BK1326" s="560"/>
      <c r="BL1326" s="560"/>
      <c r="BM1326" s="560"/>
      <c r="BN1326" s="560"/>
      <c r="BO1326" s="686"/>
    </row>
    <row r="1327" spans="32:67" ht="20.25" customHeight="1">
      <c r="AF1327" s="686"/>
      <c r="AG1327" s="560"/>
      <c r="AH1327" s="560"/>
      <c r="AI1327" s="622"/>
      <c r="AJ1327" s="560"/>
      <c r="AK1327" s="560"/>
      <c r="AL1327" s="560"/>
      <c r="AM1327" s="623"/>
      <c r="AN1327" s="267"/>
      <c r="AO1327" s="623"/>
      <c r="AP1327" s="560"/>
      <c r="AQ1327" s="560"/>
      <c r="AR1327" s="560"/>
      <c r="AS1327" s="560"/>
      <c r="AT1327" s="560"/>
      <c r="AU1327" s="560"/>
      <c r="AV1327" s="560"/>
      <c r="AW1327" s="624"/>
      <c r="AX1327" s="560"/>
      <c r="AY1327" s="560"/>
      <c r="AZ1327" s="560"/>
      <c r="BA1327" s="624"/>
      <c r="BB1327" s="560"/>
      <c r="BC1327" s="560"/>
      <c r="BD1327" s="560"/>
      <c r="BE1327" s="624"/>
      <c r="BF1327" s="560"/>
      <c r="BG1327" s="560"/>
      <c r="BH1327" s="560"/>
      <c r="BI1327" s="560"/>
      <c r="BJ1327" s="560"/>
      <c r="BK1327" s="560"/>
      <c r="BL1327" s="560"/>
      <c r="BM1327" s="560"/>
      <c r="BN1327" s="560"/>
      <c r="BO1327" s="686"/>
    </row>
    <row r="1328" spans="32:67" ht="20.25" customHeight="1">
      <c r="AF1328" s="686"/>
      <c r="AG1328" s="560"/>
      <c r="AH1328" s="560"/>
      <c r="AI1328" s="622"/>
      <c r="AJ1328" s="560"/>
      <c r="AK1328" s="560"/>
      <c r="AL1328" s="560"/>
      <c r="AM1328" s="623"/>
      <c r="AN1328" s="267"/>
      <c r="AO1328" s="623"/>
      <c r="AP1328" s="560"/>
      <c r="AQ1328" s="560"/>
      <c r="AR1328" s="560"/>
      <c r="AS1328" s="560"/>
      <c r="AT1328" s="560"/>
      <c r="AU1328" s="560"/>
      <c r="AV1328" s="560"/>
      <c r="AW1328" s="624"/>
      <c r="AX1328" s="560"/>
      <c r="AY1328" s="560"/>
      <c r="AZ1328" s="560"/>
      <c r="BA1328" s="624"/>
      <c r="BB1328" s="560"/>
      <c r="BC1328" s="560"/>
      <c r="BD1328" s="560"/>
      <c r="BE1328" s="624"/>
      <c r="BF1328" s="560"/>
      <c r="BG1328" s="560"/>
      <c r="BH1328" s="560"/>
      <c r="BI1328" s="560"/>
      <c r="BJ1328" s="560"/>
      <c r="BK1328" s="560"/>
      <c r="BL1328" s="560"/>
      <c r="BM1328" s="560"/>
      <c r="BN1328" s="560"/>
      <c r="BO1328" s="686"/>
    </row>
    <row r="1329" spans="32:67" ht="20.25" customHeight="1">
      <c r="AF1329" s="686"/>
      <c r="AG1329" s="560"/>
      <c r="AH1329" s="560"/>
      <c r="AI1329" s="622"/>
      <c r="AJ1329" s="560"/>
      <c r="AK1329" s="560"/>
      <c r="AL1329" s="560"/>
      <c r="AM1329" s="623"/>
      <c r="AN1329" s="267"/>
      <c r="AO1329" s="623"/>
      <c r="AP1329" s="560"/>
      <c r="AQ1329" s="560"/>
      <c r="AR1329" s="560"/>
      <c r="AS1329" s="560"/>
      <c r="AT1329" s="560"/>
      <c r="AU1329" s="560"/>
      <c r="AV1329" s="560"/>
      <c r="AW1329" s="624"/>
      <c r="AX1329" s="560"/>
      <c r="AY1329" s="560"/>
      <c r="AZ1329" s="560"/>
      <c r="BA1329" s="624"/>
      <c r="BB1329" s="560"/>
      <c r="BC1329" s="560"/>
      <c r="BD1329" s="560"/>
      <c r="BE1329" s="624"/>
      <c r="BF1329" s="560"/>
      <c r="BG1329" s="560"/>
      <c r="BH1329" s="560"/>
      <c r="BI1329" s="560"/>
      <c r="BJ1329" s="560"/>
      <c r="BK1329" s="560"/>
      <c r="BL1329" s="560"/>
      <c r="BM1329" s="560"/>
      <c r="BN1329" s="560"/>
      <c r="BO1329" s="686"/>
    </row>
    <row r="1330" spans="32:67" ht="20.25" customHeight="1">
      <c r="AF1330" s="686"/>
      <c r="AG1330" s="560"/>
      <c r="AH1330" s="560"/>
      <c r="AI1330" s="622"/>
      <c r="AJ1330" s="560"/>
      <c r="AK1330" s="560"/>
      <c r="AL1330" s="560"/>
      <c r="AM1330" s="623"/>
      <c r="AN1330" s="267"/>
      <c r="AO1330" s="623"/>
      <c r="AP1330" s="560"/>
      <c r="AQ1330" s="560"/>
      <c r="AR1330" s="560"/>
      <c r="AS1330" s="560"/>
      <c r="AT1330" s="560"/>
      <c r="AU1330" s="560"/>
      <c r="AV1330" s="560"/>
      <c r="AW1330" s="624"/>
      <c r="AX1330" s="560"/>
      <c r="AY1330" s="560"/>
      <c r="AZ1330" s="560"/>
      <c r="BA1330" s="624"/>
      <c r="BB1330" s="560"/>
      <c r="BC1330" s="560"/>
      <c r="BD1330" s="560"/>
      <c r="BE1330" s="624"/>
      <c r="BF1330" s="560"/>
      <c r="BG1330" s="560"/>
      <c r="BH1330" s="560"/>
      <c r="BI1330" s="560"/>
      <c r="BJ1330" s="560"/>
      <c r="BK1330" s="560"/>
      <c r="BL1330" s="560"/>
      <c r="BM1330" s="560"/>
      <c r="BN1330" s="560"/>
      <c r="BO1330" s="686"/>
    </row>
    <row r="1331" spans="32:67" ht="20.25" customHeight="1">
      <c r="AF1331" s="686"/>
      <c r="AG1331" s="560"/>
      <c r="AH1331" s="560"/>
      <c r="AI1331" s="622"/>
      <c r="AJ1331" s="560"/>
      <c r="AK1331" s="560"/>
      <c r="AL1331" s="560"/>
      <c r="AM1331" s="623"/>
      <c r="AN1331" s="267"/>
      <c r="AO1331" s="623"/>
      <c r="AP1331" s="560"/>
      <c r="AQ1331" s="560"/>
      <c r="AR1331" s="560"/>
      <c r="AS1331" s="560"/>
      <c r="AT1331" s="560"/>
      <c r="AU1331" s="560"/>
      <c r="AV1331" s="560"/>
      <c r="AW1331" s="624"/>
      <c r="AX1331" s="560"/>
      <c r="AY1331" s="560"/>
      <c r="AZ1331" s="560"/>
      <c r="BA1331" s="624"/>
      <c r="BB1331" s="560"/>
      <c r="BC1331" s="560"/>
      <c r="BD1331" s="560"/>
      <c r="BE1331" s="624"/>
      <c r="BF1331" s="560"/>
      <c r="BG1331" s="560"/>
      <c r="BH1331" s="560"/>
      <c r="BI1331" s="560"/>
      <c r="BJ1331" s="560"/>
      <c r="BK1331" s="560"/>
      <c r="BL1331" s="560"/>
      <c r="BM1331" s="560"/>
      <c r="BN1331" s="560"/>
      <c r="BO1331" s="686"/>
    </row>
    <row r="1332" spans="32:67" ht="20.25" customHeight="1">
      <c r="AF1332" s="686"/>
      <c r="AG1332" s="560"/>
      <c r="AH1332" s="560"/>
      <c r="AI1332" s="622"/>
      <c r="AJ1332" s="560"/>
      <c r="AK1332" s="560"/>
      <c r="AL1332" s="560"/>
      <c r="AM1332" s="623"/>
      <c r="AN1332" s="267"/>
      <c r="AO1332" s="623"/>
      <c r="AP1332" s="560"/>
      <c r="AQ1332" s="560"/>
      <c r="AR1332" s="560"/>
      <c r="AS1332" s="560"/>
      <c r="AT1332" s="560"/>
      <c r="AU1332" s="560"/>
      <c r="AV1332" s="560"/>
      <c r="AW1332" s="624"/>
      <c r="AX1332" s="560"/>
      <c r="AY1332" s="560"/>
      <c r="AZ1332" s="560"/>
      <c r="BA1332" s="624"/>
      <c r="BB1332" s="560"/>
      <c r="BC1332" s="560"/>
      <c r="BD1332" s="560"/>
      <c r="BE1332" s="624"/>
      <c r="BF1332" s="560"/>
      <c r="BG1332" s="560"/>
      <c r="BH1332" s="560"/>
      <c r="BI1332" s="560"/>
      <c r="BJ1332" s="560"/>
      <c r="BK1332" s="560"/>
      <c r="BL1332" s="560"/>
      <c r="BM1332" s="560"/>
      <c r="BN1332" s="560"/>
      <c r="BO1332" s="686"/>
    </row>
    <row r="1333" spans="32:67" ht="20.25" customHeight="1">
      <c r="AF1333" s="686"/>
      <c r="AG1333" s="560"/>
      <c r="AH1333" s="560"/>
      <c r="AI1333" s="622"/>
      <c r="AJ1333" s="560"/>
      <c r="AK1333" s="560"/>
      <c r="AL1333" s="560"/>
      <c r="AM1333" s="623"/>
      <c r="AN1333" s="267"/>
      <c r="AO1333" s="623"/>
      <c r="AP1333" s="560"/>
      <c r="AQ1333" s="560"/>
      <c r="AR1333" s="560"/>
      <c r="AS1333" s="560"/>
      <c r="AT1333" s="560"/>
      <c r="AU1333" s="560"/>
      <c r="AV1333" s="560"/>
      <c r="AW1333" s="624"/>
      <c r="AX1333" s="560"/>
      <c r="AY1333" s="560"/>
      <c r="AZ1333" s="560"/>
      <c r="BA1333" s="624"/>
      <c r="BB1333" s="560"/>
      <c r="BC1333" s="560"/>
      <c r="BD1333" s="560"/>
      <c r="BE1333" s="624"/>
      <c r="BF1333" s="560"/>
      <c r="BG1333" s="560"/>
      <c r="BH1333" s="560"/>
      <c r="BI1333" s="560"/>
      <c r="BJ1333" s="560"/>
      <c r="BK1333" s="560"/>
      <c r="BL1333" s="560"/>
      <c r="BM1333" s="560"/>
      <c r="BN1333" s="560"/>
      <c r="BO1333" s="686"/>
    </row>
    <row r="1334" spans="32:67" ht="20.25" customHeight="1">
      <c r="AF1334" s="686"/>
      <c r="AG1334" s="560"/>
      <c r="AH1334" s="560"/>
      <c r="AI1334" s="622"/>
      <c r="AJ1334" s="560"/>
      <c r="AK1334" s="560"/>
      <c r="AL1334" s="560"/>
      <c r="AM1334" s="623"/>
      <c r="AN1334" s="267"/>
      <c r="AO1334" s="623"/>
      <c r="AP1334" s="560"/>
      <c r="AQ1334" s="560"/>
      <c r="AR1334" s="560"/>
      <c r="AS1334" s="560"/>
      <c r="AT1334" s="560"/>
      <c r="AU1334" s="560"/>
      <c r="AV1334" s="560"/>
      <c r="AW1334" s="624"/>
      <c r="AX1334" s="560"/>
      <c r="AY1334" s="560"/>
      <c r="AZ1334" s="560"/>
      <c r="BA1334" s="624"/>
      <c r="BB1334" s="560"/>
      <c r="BC1334" s="560"/>
      <c r="BD1334" s="560"/>
      <c r="BE1334" s="624"/>
      <c r="BF1334" s="560"/>
      <c r="BG1334" s="560"/>
      <c r="BH1334" s="560"/>
      <c r="BI1334" s="560"/>
      <c r="BJ1334" s="560"/>
      <c r="BK1334" s="560"/>
      <c r="BL1334" s="560"/>
      <c r="BM1334" s="560"/>
      <c r="BN1334" s="560"/>
      <c r="BO1334" s="686"/>
    </row>
    <row r="1335" spans="32:67" ht="20.25" customHeight="1">
      <c r="AF1335" s="686"/>
      <c r="AG1335" s="560"/>
      <c r="AH1335" s="560"/>
      <c r="AI1335" s="622"/>
      <c r="AJ1335" s="560"/>
      <c r="AK1335" s="560"/>
      <c r="AL1335" s="560"/>
      <c r="AM1335" s="623"/>
      <c r="AN1335" s="267"/>
      <c r="AO1335" s="623"/>
      <c r="AP1335" s="560"/>
      <c r="AQ1335" s="560"/>
      <c r="AR1335" s="560"/>
      <c r="AS1335" s="560"/>
      <c r="AT1335" s="560"/>
      <c r="AU1335" s="560"/>
      <c r="AV1335" s="560"/>
      <c r="AW1335" s="624"/>
      <c r="AX1335" s="560"/>
      <c r="AY1335" s="560"/>
      <c r="AZ1335" s="560"/>
      <c r="BA1335" s="624"/>
      <c r="BB1335" s="560"/>
      <c r="BC1335" s="560"/>
      <c r="BD1335" s="560"/>
      <c r="BE1335" s="624"/>
      <c r="BF1335" s="560"/>
      <c r="BG1335" s="560"/>
      <c r="BH1335" s="560"/>
      <c r="BI1335" s="560"/>
      <c r="BJ1335" s="560"/>
      <c r="BK1335" s="560"/>
      <c r="BL1335" s="560"/>
      <c r="BM1335" s="560"/>
      <c r="BN1335" s="560"/>
      <c r="BO1335" s="686"/>
    </row>
    <row r="1336" spans="32:67" ht="20.25" customHeight="1">
      <c r="AF1336" s="686"/>
      <c r="AG1336" s="560"/>
      <c r="AH1336" s="560"/>
      <c r="AI1336" s="622"/>
      <c r="AJ1336" s="560"/>
      <c r="AK1336" s="560"/>
      <c r="AL1336" s="560"/>
      <c r="AM1336" s="623"/>
      <c r="AN1336" s="267"/>
      <c r="AO1336" s="623"/>
      <c r="AP1336" s="560"/>
      <c r="AQ1336" s="560"/>
      <c r="AR1336" s="560"/>
      <c r="AS1336" s="560"/>
      <c r="AT1336" s="560"/>
      <c r="AU1336" s="560"/>
      <c r="AV1336" s="560"/>
      <c r="AW1336" s="624"/>
      <c r="AX1336" s="560"/>
      <c r="AY1336" s="560"/>
      <c r="AZ1336" s="560"/>
      <c r="BA1336" s="624"/>
      <c r="BB1336" s="560"/>
      <c r="BC1336" s="560"/>
      <c r="BD1336" s="560"/>
      <c r="BE1336" s="624"/>
      <c r="BF1336" s="560"/>
      <c r="BG1336" s="560"/>
      <c r="BH1336" s="560"/>
      <c r="BI1336" s="560"/>
      <c r="BJ1336" s="560"/>
      <c r="BK1336" s="560"/>
      <c r="BL1336" s="560"/>
      <c r="BM1336" s="560"/>
      <c r="BN1336" s="560"/>
      <c r="BO1336" s="686"/>
    </row>
    <row r="1337" spans="32:67" ht="20.25" customHeight="1">
      <c r="AF1337" s="686"/>
      <c r="AG1337" s="560"/>
      <c r="AH1337" s="560"/>
      <c r="AI1337" s="622"/>
      <c r="AJ1337" s="560"/>
      <c r="AK1337" s="560"/>
      <c r="AL1337" s="560"/>
      <c r="AM1337" s="623"/>
      <c r="AN1337" s="267"/>
      <c r="AO1337" s="623"/>
      <c r="AP1337" s="560"/>
      <c r="AQ1337" s="560"/>
      <c r="AR1337" s="560"/>
      <c r="AS1337" s="560"/>
      <c r="AT1337" s="560"/>
      <c r="AU1337" s="560"/>
      <c r="AV1337" s="560"/>
      <c r="AW1337" s="624"/>
      <c r="AX1337" s="560"/>
      <c r="AY1337" s="560"/>
      <c r="AZ1337" s="560"/>
      <c r="BA1337" s="624"/>
      <c r="BB1337" s="560"/>
      <c r="BC1337" s="560"/>
      <c r="BD1337" s="560"/>
      <c r="BE1337" s="624"/>
      <c r="BF1337" s="560"/>
      <c r="BG1337" s="560"/>
      <c r="BH1337" s="560"/>
      <c r="BI1337" s="560"/>
      <c r="BJ1337" s="560"/>
      <c r="BK1337" s="560"/>
      <c r="BL1337" s="560"/>
      <c r="BM1337" s="560"/>
      <c r="BN1337" s="560"/>
      <c r="BO1337" s="686"/>
    </row>
    <row r="1338" spans="32:67" ht="20.25" customHeight="1">
      <c r="AF1338" s="686"/>
      <c r="AG1338" s="560"/>
      <c r="AH1338" s="560"/>
      <c r="AI1338" s="622"/>
      <c r="AJ1338" s="560"/>
      <c r="AK1338" s="560"/>
      <c r="AL1338" s="560"/>
      <c r="AM1338" s="623"/>
      <c r="AN1338" s="267"/>
      <c r="AO1338" s="623"/>
      <c r="AP1338" s="560"/>
      <c r="AQ1338" s="560"/>
      <c r="AR1338" s="560"/>
      <c r="AS1338" s="560"/>
      <c r="AT1338" s="560"/>
      <c r="AU1338" s="560"/>
      <c r="AV1338" s="560"/>
      <c r="AW1338" s="624"/>
      <c r="AX1338" s="560"/>
      <c r="AY1338" s="560"/>
      <c r="AZ1338" s="560"/>
      <c r="BA1338" s="624"/>
      <c r="BB1338" s="560"/>
      <c r="BC1338" s="560"/>
      <c r="BD1338" s="560"/>
      <c r="BE1338" s="624"/>
      <c r="BF1338" s="560"/>
      <c r="BG1338" s="560"/>
      <c r="BH1338" s="560"/>
      <c r="BI1338" s="560"/>
      <c r="BJ1338" s="560"/>
      <c r="BK1338" s="560"/>
      <c r="BL1338" s="560"/>
      <c r="BM1338" s="560"/>
      <c r="BN1338" s="560"/>
      <c r="BO1338" s="686"/>
    </row>
    <row r="1339" spans="32:67" ht="20.25" customHeight="1">
      <c r="AF1339" s="686"/>
      <c r="AG1339" s="560"/>
      <c r="AH1339" s="560"/>
      <c r="AI1339" s="622"/>
      <c r="AJ1339" s="560"/>
      <c r="AK1339" s="560"/>
      <c r="AL1339" s="560"/>
      <c r="AM1339" s="623"/>
      <c r="AN1339" s="267"/>
      <c r="AO1339" s="623"/>
      <c r="AP1339" s="560"/>
      <c r="AQ1339" s="560"/>
      <c r="AR1339" s="560"/>
      <c r="AS1339" s="560"/>
      <c r="AT1339" s="560"/>
      <c r="AU1339" s="560"/>
      <c r="AV1339" s="560"/>
      <c r="AW1339" s="624"/>
      <c r="AX1339" s="560"/>
      <c r="AY1339" s="560"/>
      <c r="AZ1339" s="560"/>
      <c r="BA1339" s="624"/>
      <c r="BB1339" s="560"/>
      <c r="BC1339" s="560"/>
      <c r="BD1339" s="560"/>
      <c r="BE1339" s="624"/>
      <c r="BF1339" s="560"/>
      <c r="BG1339" s="560"/>
      <c r="BH1339" s="560"/>
      <c r="BI1339" s="560"/>
      <c r="BJ1339" s="560"/>
      <c r="BK1339" s="560"/>
      <c r="BL1339" s="560"/>
      <c r="BM1339" s="560"/>
      <c r="BN1339" s="560"/>
      <c r="BO1339" s="686"/>
    </row>
    <row r="1340" spans="32:67" ht="20.25" customHeight="1">
      <c r="AF1340" s="686"/>
      <c r="AG1340" s="560"/>
      <c r="AH1340" s="560"/>
      <c r="AI1340" s="622"/>
      <c r="AJ1340" s="560"/>
      <c r="AK1340" s="560"/>
      <c r="AL1340" s="560"/>
      <c r="AM1340" s="623"/>
      <c r="AN1340" s="267"/>
      <c r="AO1340" s="623"/>
      <c r="AP1340" s="560"/>
      <c r="AQ1340" s="560"/>
      <c r="AR1340" s="560"/>
      <c r="AS1340" s="560"/>
      <c r="AT1340" s="560"/>
      <c r="AU1340" s="560"/>
      <c r="AV1340" s="560"/>
      <c r="AW1340" s="624"/>
      <c r="AX1340" s="560"/>
      <c r="AY1340" s="560"/>
      <c r="AZ1340" s="560"/>
      <c r="BA1340" s="624"/>
      <c r="BB1340" s="560"/>
      <c r="BC1340" s="560"/>
      <c r="BD1340" s="560"/>
      <c r="BE1340" s="624"/>
      <c r="BF1340" s="560"/>
      <c r="BG1340" s="560"/>
      <c r="BH1340" s="560"/>
      <c r="BI1340" s="560"/>
      <c r="BJ1340" s="560"/>
      <c r="BK1340" s="560"/>
      <c r="BL1340" s="560"/>
      <c r="BM1340" s="560"/>
      <c r="BN1340" s="560"/>
      <c r="BO1340" s="686"/>
    </row>
    <row r="1341" spans="32:67" ht="20.25" customHeight="1">
      <c r="AF1341" s="686"/>
      <c r="AG1341" s="560"/>
      <c r="AH1341" s="560"/>
      <c r="AI1341" s="622"/>
      <c r="AJ1341" s="560"/>
      <c r="AK1341" s="560"/>
      <c r="AL1341" s="560"/>
      <c r="AM1341" s="623"/>
      <c r="AN1341" s="267"/>
      <c r="AO1341" s="623"/>
      <c r="AP1341" s="560"/>
      <c r="AQ1341" s="560"/>
      <c r="AR1341" s="560"/>
      <c r="AS1341" s="560"/>
      <c r="AT1341" s="560"/>
      <c r="AU1341" s="560"/>
      <c r="AV1341" s="560"/>
      <c r="AW1341" s="624"/>
      <c r="AX1341" s="560"/>
      <c r="AY1341" s="560"/>
      <c r="AZ1341" s="560"/>
      <c r="BA1341" s="624"/>
      <c r="BB1341" s="560"/>
      <c r="BC1341" s="560"/>
      <c r="BD1341" s="560"/>
      <c r="BE1341" s="624"/>
      <c r="BF1341" s="560"/>
      <c r="BG1341" s="560"/>
      <c r="BH1341" s="560"/>
      <c r="BI1341" s="560"/>
      <c r="BJ1341" s="560"/>
      <c r="BK1341" s="560"/>
      <c r="BL1341" s="560"/>
      <c r="BM1341" s="560"/>
      <c r="BN1341" s="560"/>
      <c r="BO1341" s="686"/>
    </row>
    <row r="1342" spans="32:67" ht="20.25" customHeight="1">
      <c r="AF1342" s="686"/>
      <c r="AG1342" s="560"/>
      <c r="AH1342" s="560"/>
      <c r="AI1342" s="622"/>
      <c r="AJ1342" s="560"/>
      <c r="AK1342" s="560"/>
      <c r="AL1342" s="560"/>
      <c r="AM1342" s="623"/>
      <c r="AN1342" s="267"/>
      <c r="AO1342" s="623"/>
      <c r="AP1342" s="560"/>
      <c r="AQ1342" s="560"/>
      <c r="AR1342" s="560"/>
      <c r="AS1342" s="560"/>
      <c r="AT1342" s="560"/>
      <c r="AU1342" s="560"/>
      <c r="AV1342" s="560"/>
      <c r="AW1342" s="624"/>
      <c r="AX1342" s="560"/>
      <c r="AY1342" s="560"/>
      <c r="AZ1342" s="560"/>
      <c r="BA1342" s="624"/>
      <c r="BB1342" s="560"/>
      <c r="BC1342" s="560"/>
      <c r="BD1342" s="560"/>
      <c r="BE1342" s="624"/>
      <c r="BF1342" s="560"/>
      <c r="BG1342" s="560"/>
      <c r="BH1342" s="560"/>
      <c r="BI1342" s="560"/>
      <c r="BJ1342" s="560"/>
      <c r="BK1342" s="560"/>
      <c r="BL1342" s="560"/>
      <c r="BM1342" s="560"/>
      <c r="BN1342" s="560"/>
      <c r="BO1342" s="686"/>
    </row>
    <row r="1343" spans="32:67" ht="20.25" customHeight="1">
      <c r="AF1343" s="686"/>
      <c r="AG1343" s="560"/>
      <c r="AH1343" s="560"/>
      <c r="AI1343" s="622"/>
      <c r="AJ1343" s="560"/>
      <c r="AK1343" s="560"/>
      <c r="AL1343" s="560"/>
      <c r="AM1343" s="623"/>
      <c r="AN1343" s="267"/>
      <c r="AO1343" s="623"/>
      <c r="AP1343" s="560"/>
      <c r="AQ1343" s="560"/>
      <c r="AR1343" s="560"/>
      <c r="AS1343" s="560"/>
      <c r="AT1343" s="560"/>
      <c r="AU1343" s="560"/>
      <c r="AV1343" s="560"/>
      <c r="AW1343" s="624"/>
      <c r="AX1343" s="560"/>
      <c r="AY1343" s="560"/>
      <c r="AZ1343" s="560"/>
      <c r="BA1343" s="624"/>
      <c r="BB1343" s="560"/>
      <c r="BC1343" s="560"/>
      <c r="BD1343" s="560"/>
      <c r="BE1343" s="624"/>
      <c r="BF1343" s="560"/>
      <c r="BG1343" s="560"/>
      <c r="BH1343" s="560"/>
      <c r="BI1343" s="560"/>
      <c r="BJ1343" s="560"/>
      <c r="BK1343" s="560"/>
      <c r="BL1343" s="560"/>
      <c r="BM1343" s="560"/>
      <c r="BN1343" s="560"/>
      <c r="BO1343" s="686"/>
    </row>
    <row r="1344" spans="32:67" ht="20.25" customHeight="1">
      <c r="AF1344" s="686"/>
      <c r="AG1344" s="560"/>
      <c r="AH1344" s="560"/>
      <c r="AI1344" s="622"/>
      <c r="AJ1344" s="560"/>
      <c r="AK1344" s="560"/>
      <c r="AL1344" s="560"/>
      <c r="AM1344" s="623"/>
      <c r="AN1344" s="267"/>
      <c r="AO1344" s="623"/>
      <c r="AP1344" s="560"/>
      <c r="AQ1344" s="560"/>
      <c r="AR1344" s="560"/>
      <c r="AS1344" s="560"/>
      <c r="AT1344" s="560"/>
      <c r="AU1344" s="560"/>
      <c r="AV1344" s="560"/>
      <c r="AW1344" s="624"/>
      <c r="AX1344" s="560"/>
      <c r="AY1344" s="560"/>
      <c r="AZ1344" s="560"/>
      <c r="BA1344" s="624"/>
      <c r="BB1344" s="560"/>
      <c r="BC1344" s="560"/>
      <c r="BD1344" s="560"/>
      <c r="BE1344" s="624"/>
      <c r="BF1344" s="560"/>
      <c r="BG1344" s="560"/>
      <c r="BH1344" s="560"/>
      <c r="BI1344" s="560"/>
      <c r="BJ1344" s="560"/>
      <c r="BK1344" s="560"/>
      <c r="BL1344" s="560"/>
      <c r="BM1344" s="560"/>
      <c r="BN1344" s="560"/>
      <c r="BO1344" s="686"/>
    </row>
    <row r="1345" spans="32:67" ht="20.25" customHeight="1">
      <c r="AF1345" s="686"/>
      <c r="AG1345" s="560"/>
      <c r="AH1345" s="560"/>
      <c r="AI1345" s="622"/>
      <c r="AJ1345" s="560"/>
      <c r="AK1345" s="560"/>
      <c r="AL1345" s="560"/>
      <c r="AM1345" s="623"/>
      <c r="AN1345" s="267"/>
      <c r="AO1345" s="623"/>
      <c r="AP1345" s="560"/>
      <c r="AQ1345" s="560"/>
      <c r="AR1345" s="560"/>
      <c r="AS1345" s="560"/>
      <c r="AT1345" s="560"/>
      <c r="AU1345" s="560"/>
      <c r="AV1345" s="560"/>
      <c r="AW1345" s="624"/>
      <c r="AX1345" s="560"/>
      <c r="AY1345" s="560"/>
      <c r="AZ1345" s="560"/>
      <c r="BA1345" s="624"/>
      <c r="BB1345" s="560"/>
      <c r="BC1345" s="560"/>
      <c r="BD1345" s="560"/>
      <c r="BE1345" s="624"/>
      <c r="BF1345" s="560"/>
      <c r="BG1345" s="560"/>
      <c r="BH1345" s="560"/>
      <c r="BI1345" s="560"/>
      <c r="BJ1345" s="560"/>
      <c r="BK1345" s="560"/>
      <c r="BL1345" s="560"/>
      <c r="BM1345" s="560"/>
      <c r="BN1345" s="560"/>
      <c r="BO1345" s="686"/>
    </row>
    <row r="1346" spans="32:67" ht="20.25" customHeight="1">
      <c r="AF1346" s="686"/>
      <c r="AG1346" s="560"/>
      <c r="AH1346" s="560"/>
      <c r="AI1346" s="622"/>
      <c r="AJ1346" s="560"/>
      <c r="AK1346" s="560"/>
      <c r="AL1346" s="560"/>
      <c r="AM1346" s="623"/>
      <c r="AN1346" s="267"/>
      <c r="AO1346" s="623"/>
      <c r="AP1346" s="560"/>
      <c r="AQ1346" s="560"/>
      <c r="AR1346" s="560"/>
      <c r="AS1346" s="560"/>
      <c r="AT1346" s="560"/>
      <c r="AU1346" s="560"/>
      <c r="AV1346" s="560"/>
      <c r="AW1346" s="624"/>
      <c r="AX1346" s="560"/>
      <c r="AY1346" s="560"/>
      <c r="AZ1346" s="560"/>
      <c r="BA1346" s="624"/>
      <c r="BB1346" s="560"/>
      <c r="BC1346" s="560"/>
      <c r="BD1346" s="560"/>
      <c r="BE1346" s="624"/>
      <c r="BF1346" s="560"/>
      <c r="BG1346" s="560"/>
      <c r="BH1346" s="560"/>
      <c r="BI1346" s="560"/>
      <c r="BJ1346" s="560"/>
      <c r="BK1346" s="560"/>
      <c r="BL1346" s="560"/>
      <c r="BM1346" s="560"/>
      <c r="BN1346" s="560"/>
      <c r="BO1346" s="686"/>
    </row>
    <row r="1347" spans="32:67" ht="20.25" customHeight="1">
      <c r="AF1347" s="686"/>
      <c r="AG1347" s="560"/>
      <c r="AH1347" s="560"/>
      <c r="AI1347" s="622"/>
      <c r="AJ1347" s="560"/>
      <c r="AK1347" s="560"/>
      <c r="AL1347" s="560"/>
      <c r="AM1347" s="623"/>
      <c r="AN1347" s="267"/>
      <c r="AO1347" s="623"/>
      <c r="AP1347" s="560"/>
      <c r="AQ1347" s="560"/>
      <c r="AR1347" s="560"/>
      <c r="AS1347" s="560"/>
      <c r="AT1347" s="560"/>
      <c r="AU1347" s="560"/>
      <c r="AV1347" s="560"/>
      <c r="AW1347" s="624"/>
      <c r="AX1347" s="560"/>
      <c r="AY1347" s="560"/>
      <c r="AZ1347" s="560"/>
      <c r="BA1347" s="624"/>
      <c r="BB1347" s="560"/>
      <c r="BC1347" s="560"/>
      <c r="BD1347" s="560"/>
      <c r="BE1347" s="624"/>
      <c r="BF1347" s="560"/>
      <c r="BG1347" s="560"/>
      <c r="BH1347" s="560"/>
      <c r="BI1347" s="560"/>
      <c r="BJ1347" s="560"/>
      <c r="BK1347" s="560"/>
      <c r="BL1347" s="560"/>
      <c r="BM1347" s="560"/>
      <c r="BN1347" s="560"/>
      <c r="BO1347" s="686"/>
    </row>
    <row r="1348" spans="32:67" ht="20.25" customHeight="1">
      <c r="AF1348" s="686"/>
      <c r="AG1348" s="560"/>
      <c r="AH1348" s="560"/>
      <c r="AI1348" s="622"/>
      <c r="AJ1348" s="560"/>
      <c r="AK1348" s="560"/>
      <c r="AL1348" s="560"/>
      <c r="AM1348" s="623"/>
      <c r="AN1348" s="267"/>
      <c r="AO1348" s="623"/>
      <c r="AP1348" s="560"/>
      <c r="AQ1348" s="560"/>
      <c r="AR1348" s="560"/>
      <c r="AS1348" s="560"/>
      <c r="AT1348" s="560"/>
      <c r="AU1348" s="560"/>
      <c r="AV1348" s="560"/>
      <c r="AW1348" s="624"/>
      <c r="AX1348" s="560"/>
      <c r="AY1348" s="560"/>
      <c r="AZ1348" s="560"/>
      <c r="BA1348" s="624"/>
      <c r="BB1348" s="560"/>
      <c r="BC1348" s="560"/>
      <c r="BD1348" s="560"/>
      <c r="BE1348" s="624"/>
      <c r="BF1348" s="560"/>
      <c r="BG1348" s="560"/>
      <c r="BH1348" s="560"/>
      <c r="BI1348" s="560"/>
      <c r="BJ1348" s="560"/>
      <c r="BK1348" s="560"/>
      <c r="BL1348" s="560"/>
      <c r="BM1348" s="560"/>
      <c r="BN1348" s="560"/>
      <c r="BO1348" s="686"/>
    </row>
    <row r="1349" spans="32:67" ht="20.25" customHeight="1">
      <c r="AF1349" s="686"/>
      <c r="AG1349" s="560"/>
      <c r="AH1349" s="560"/>
      <c r="AI1349" s="622"/>
      <c r="AJ1349" s="560"/>
      <c r="AK1349" s="560"/>
      <c r="AL1349" s="560"/>
      <c r="AM1349" s="623"/>
      <c r="AN1349" s="267"/>
      <c r="AO1349" s="623"/>
      <c r="AP1349" s="560"/>
      <c r="AQ1349" s="560"/>
      <c r="AR1349" s="560"/>
      <c r="AS1349" s="560"/>
      <c r="AT1349" s="560"/>
      <c r="AU1349" s="560"/>
      <c r="AV1349" s="560"/>
      <c r="AW1349" s="624"/>
      <c r="AX1349" s="560"/>
      <c r="AY1349" s="560"/>
      <c r="AZ1349" s="560"/>
      <c r="BA1349" s="624"/>
      <c r="BB1349" s="560"/>
      <c r="BC1349" s="560"/>
      <c r="BD1349" s="560"/>
      <c r="BE1349" s="624"/>
      <c r="BF1349" s="560"/>
      <c r="BG1349" s="560"/>
      <c r="BH1349" s="560"/>
      <c r="BI1349" s="560"/>
      <c r="BJ1349" s="560"/>
      <c r="BK1349" s="560"/>
      <c r="BL1349" s="560"/>
      <c r="BM1349" s="560"/>
      <c r="BN1349" s="560"/>
      <c r="BO1349" s="686"/>
    </row>
    <row r="1350" spans="32:67" ht="20.25" customHeight="1">
      <c r="AF1350" s="686"/>
      <c r="AG1350" s="560"/>
      <c r="AH1350" s="560"/>
      <c r="AI1350" s="622"/>
      <c r="AJ1350" s="560"/>
      <c r="AK1350" s="560"/>
      <c r="AL1350" s="560"/>
      <c r="AM1350" s="623"/>
      <c r="AN1350" s="267"/>
      <c r="AO1350" s="623"/>
      <c r="AP1350" s="560"/>
      <c r="AQ1350" s="560"/>
      <c r="AR1350" s="560"/>
      <c r="AS1350" s="560"/>
      <c r="AT1350" s="560"/>
      <c r="AU1350" s="560"/>
      <c r="AV1350" s="560"/>
      <c r="AW1350" s="624"/>
      <c r="AX1350" s="560"/>
      <c r="AY1350" s="560"/>
      <c r="AZ1350" s="560"/>
      <c r="BA1350" s="624"/>
      <c r="BB1350" s="560"/>
      <c r="BC1350" s="560"/>
      <c r="BD1350" s="560"/>
      <c r="BE1350" s="624"/>
      <c r="BF1350" s="560"/>
      <c r="BG1350" s="560"/>
      <c r="BH1350" s="560"/>
      <c r="BI1350" s="560"/>
      <c r="BJ1350" s="560"/>
      <c r="BK1350" s="560"/>
      <c r="BL1350" s="560"/>
      <c r="BM1350" s="560"/>
      <c r="BN1350" s="560"/>
      <c r="BO1350" s="686"/>
    </row>
    <row r="1351" spans="32:67" ht="20.25" customHeight="1">
      <c r="AF1351" s="686"/>
      <c r="AG1351" s="560"/>
      <c r="AH1351" s="560"/>
      <c r="AI1351" s="622"/>
      <c r="AJ1351" s="560"/>
      <c r="AK1351" s="560"/>
      <c r="AL1351" s="560"/>
      <c r="AM1351" s="623"/>
      <c r="AN1351" s="267"/>
      <c r="AO1351" s="623"/>
      <c r="AP1351" s="560"/>
      <c r="AQ1351" s="560"/>
      <c r="AR1351" s="560"/>
      <c r="AS1351" s="560"/>
      <c r="AT1351" s="560"/>
      <c r="AU1351" s="560"/>
      <c r="AV1351" s="560"/>
      <c r="AW1351" s="624"/>
      <c r="AX1351" s="560"/>
      <c r="AY1351" s="560"/>
      <c r="AZ1351" s="560"/>
      <c r="BA1351" s="624"/>
      <c r="BB1351" s="560"/>
      <c r="BC1351" s="560"/>
      <c r="BD1351" s="560"/>
      <c r="BE1351" s="624"/>
      <c r="BF1351" s="560"/>
      <c r="BG1351" s="560"/>
      <c r="BH1351" s="560"/>
      <c r="BI1351" s="560"/>
      <c r="BJ1351" s="560"/>
      <c r="BK1351" s="560"/>
      <c r="BL1351" s="560"/>
      <c r="BM1351" s="560"/>
      <c r="BN1351" s="560"/>
      <c r="BO1351" s="686"/>
    </row>
    <row r="1352" spans="32:67" ht="20.25" customHeight="1">
      <c r="AF1352" s="686"/>
      <c r="AG1352" s="560"/>
      <c r="AH1352" s="560"/>
      <c r="AI1352" s="622"/>
      <c r="AJ1352" s="560"/>
      <c r="AK1352" s="560"/>
      <c r="AL1352" s="560"/>
      <c r="AM1352" s="623"/>
      <c r="AN1352" s="267"/>
      <c r="AO1352" s="623"/>
      <c r="AP1352" s="560"/>
      <c r="AQ1352" s="560"/>
      <c r="AR1352" s="560"/>
      <c r="AS1352" s="560"/>
      <c r="AT1352" s="560"/>
      <c r="AU1352" s="560"/>
      <c r="AV1352" s="560"/>
      <c r="AW1352" s="624"/>
      <c r="AX1352" s="560"/>
      <c r="AY1352" s="560"/>
      <c r="AZ1352" s="560"/>
      <c r="BA1352" s="624"/>
      <c r="BB1352" s="560"/>
      <c r="BC1352" s="560"/>
      <c r="BD1352" s="560"/>
      <c r="BE1352" s="624"/>
      <c r="BF1352" s="560"/>
      <c r="BG1352" s="560"/>
      <c r="BH1352" s="560"/>
      <c r="BI1352" s="560"/>
      <c r="BJ1352" s="560"/>
      <c r="BK1352" s="560"/>
      <c r="BL1352" s="560"/>
      <c r="BM1352" s="560"/>
      <c r="BN1352" s="560"/>
      <c r="BO1352" s="686"/>
    </row>
    <row r="1353" spans="32:67" ht="20.25" customHeight="1">
      <c r="AF1353" s="686"/>
      <c r="AG1353" s="560"/>
      <c r="AH1353" s="560"/>
      <c r="AI1353" s="622"/>
      <c r="AJ1353" s="560"/>
      <c r="AK1353" s="560"/>
      <c r="AL1353" s="560"/>
      <c r="AM1353" s="623"/>
      <c r="AN1353" s="267"/>
      <c r="AO1353" s="623"/>
      <c r="AP1353" s="560"/>
      <c r="AQ1353" s="560"/>
      <c r="AR1353" s="560"/>
      <c r="AS1353" s="560"/>
      <c r="AT1353" s="560"/>
      <c r="AU1353" s="560"/>
      <c r="AV1353" s="560"/>
      <c r="AW1353" s="624"/>
      <c r="AX1353" s="560"/>
      <c r="AY1353" s="560"/>
      <c r="AZ1353" s="560"/>
      <c r="BA1353" s="624"/>
      <c r="BB1353" s="560"/>
      <c r="BC1353" s="560"/>
      <c r="BD1353" s="560"/>
      <c r="BE1353" s="624"/>
      <c r="BF1353" s="560"/>
      <c r="BG1353" s="560"/>
      <c r="BH1353" s="560"/>
      <c r="BI1353" s="560"/>
      <c r="BJ1353" s="560"/>
      <c r="BK1353" s="560"/>
      <c r="BL1353" s="560"/>
      <c r="BM1353" s="560"/>
      <c r="BN1353" s="560"/>
      <c r="BO1353" s="686"/>
    </row>
    <row r="1354" spans="32:67" ht="20.25" customHeight="1">
      <c r="AF1354" s="686"/>
      <c r="AG1354" s="560"/>
      <c r="AH1354" s="560"/>
      <c r="AI1354" s="622"/>
      <c r="AJ1354" s="560"/>
      <c r="AK1354" s="560"/>
      <c r="AL1354" s="560"/>
      <c r="AM1354" s="623"/>
      <c r="AN1354" s="267"/>
      <c r="AO1354" s="623"/>
      <c r="AP1354" s="560"/>
      <c r="AQ1354" s="560"/>
      <c r="AR1354" s="560"/>
      <c r="AS1354" s="560"/>
      <c r="AT1354" s="560"/>
      <c r="AU1354" s="560"/>
      <c r="AV1354" s="560"/>
      <c r="AW1354" s="624"/>
      <c r="AX1354" s="560"/>
      <c r="AY1354" s="560"/>
      <c r="AZ1354" s="560"/>
      <c r="BA1354" s="624"/>
      <c r="BB1354" s="560"/>
      <c r="BC1354" s="560"/>
      <c r="BD1354" s="560"/>
      <c r="BE1354" s="624"/>
      <c r="BF1354" s="560"/>
      <c r="BG1354" s="560"/>
      <c r="BH1354" s="560"/>
      <c r="BI1354" s="560"/>
      <c r="BJ1354" s="560"/>
      <c r="BK1354" s="560"/>
      <c r="BL1354" s="560"/>
      <c r="BM1354" s="560"/>
      <c r="BN1354" s="560"/>
      <c r="BO1354" s="686"/>
    </row>
    <row r="1355" spans="32:67" ht="20.25" customHeight="1">
      <c r="AF1355" s="686"/>
      <c r="AG1355" s="560"/>
      <c r="AH1355" s="560"/>
      <c r="AI1355" s="622"/>
      <c r="AJ1355" s="560"/>
      <c r="AK1355" s="560"/>
      <c r="AL1355" s="560"/>
      <c r="AM1355" s="623"/>
      <c r="AN1355" s="267"/>
      <c r="AO1355" s="623"/>
      <c r="AP1355" s="560"/>
      <c r="AQ1355" s="560"/>
      <c r="AR1355" s="560"/>
      <c r="AS1355" s="560"/>
      <c r="AT1355" s="560"/>
      <c r="AU1355" s="560"/>
      <c r="AV1355" s="560"/>
      <c r="AW1355" s="624"/>
      <c r="AX1355" s="560"/>
      <c r="AY1355" s="560"/>
      <c r="AZ1355" s="560"/>
      <c r="BA1355" s="624"/>
      <c r="BB1355" s="560"/>
      <c r="BC1355" s="560"/>
      <c r="BD1355" s="560"/>
      <c r="BE1355" s="624"/>
      <c r="BF1355" s="560"/>
      <c r="BG1355" s="560"/>
      <c r="BH1355" s="560"/>
      <c r="BI1355" s="560"/>
      <c r="BJ1355" s="560"/>
      <c r="BK1355" s="560"/>
      <c r="BL1355" s="560"/>
      <c r="BM1355" s="560"/>
      <c r="BN1355" s="560"/>
      <c r="BO1355" s="686"/>
    </row>
    <row r="1356" spans="32:67" ht="20.25" customHeight="1">
      <c r="AF1356" s="686"/>
      <c r="AG1356" s="560"/>
      <c r="AH1356" s="560"/>
      <c r="AI1356" s="622"/>
      <c r="AJ1356" s="560"/>
      <c r="AK1356" s="560"/>
      <c r="AL1356" s="560"/>
      <c r="AM1356" s="623"/>
      <c r="AN1356" s="267"/>
      <c r="AO1356" s="623"/>
      <c r="AP1356" s="560"/>
      <c r="AQ1356" s="560"/>
      <c r="AR1356" s="560"/>
      <c r="AS1356" s="560"/>
      <c r="AT1356" s="560"/>
      <c r="AU1356" s="560"/>
      <c r="AV1356" s="560"/>
      <c r="AW1356" s="624"/>
      <c r="AX1356" s="560"/>
      <c r="AY1356" s="560"/>
      <c r="AZ1356" s="560"/>
      <c r="BA1356" s="624"/>
      <c r="BB1356" s="560"/>
      <c r="BC1356" s="560"/>
      <c r="BD1356" s="560"/>
      <c r="BE1356" s="624"/>
      <c r="BF1356" s="560"/>
      <c r="BG1356" s="560"/>
      <c r="BH1356" s="560"/>
      <c r="BI1356" s="560"/>
      <c r="BJ1356" s="560"/>
      <c r="BK1356" s="560"/>
      <c r="BL1356" s="560"/>
      <c r="BM1356" s="560"/>
      <c r="BN1356" s="560"/>
      <c r="BO1356" s="686"/>
    </row>
    <row r="1357" spans="32:67" ht="20.25" customHeight="1">
      <c r="AF1357" s="686"/>
      <c r="AG1357" s="560"/>
      <c r="AH1357" s="560"/>
      <c r="AI1357" s="622"/>
      <c r="AJ1357" s="560"/>
      <c r="AK1357" s="560"/>
      <c r="AL1357" s="560"/>
      <c r="AM1357" s="623"/>
      <c r="AN1357" s="267"/>
      <c r="AO1357" s="623"/>
      <c r="AP1357" s="560"/>
      <c r="AQ1357" s="560"/>
      <c r="AR1357" s="560"/>
      <c r="AS1357" s="560"/>
      <c r="AT1357" s="560"/>
      <c r="AU1357" s="560"/>
      <c r="AV1357" s="560"/>
      <c r="AW1357" s="624"/>
      <c r="AX1357" s="560"/>
      <c r="AY1357" s="560"/>
      <c r="AZ1357" s="560"/>
      <c r="BA1357" s="624"/>
      <c r="BB1357" s="560"/>
      <c r="BC1357" s="560"/>
      <c r="BD1357" s="560"/>
      <c r="BE1357" s="624"/>
      <c r="BF1357" s="560"/>
      <c r="BG1357" s="560"/>
      <c r="BH1357" s="560"/>
      <c r="BI1357" s="560"/>
      <c r="BJ1357" s="560"/>
      <c r="BK1357" s="560"/>
      <c r="BL1357" s="560"/>
      <c r="BM1357" s="560"/>
      <c r="BN1357" s="560"/>
      <c r="BO1357" s="686"/>
    </row>
    <row r="1358" spans="32:67" ht="20.25" customHeight="1">
      <c r="AF1358" s="686"/>
      <c r="AG1358" s="560"/>
      <c r="AH1358" s="560"/>
      <c r="AI1358" s="622"/>
      <c r="AJ1358" s="560"/>
      <c r="AK1358" s="560"/>
      <c r="AL1358" s="560"/>
      <c r="AM1358" s="623"/>
      <c r="AN1358" s="267"/>
      <c r="AO1358" s="623"/>
      <c r="AP1358" s="560"/>
      <c r="AQ1358" s="560"/>
      <c r="AR1358" s="560"/>
      <c r="AS1358" s="560"/>
      <c r="AT1358" s="560"/>
      <c r="AU1358" s="560"/>
      <c r="AV1358" s="560"/>
      <c r="AW1358" s="624"/>
      <c r="AX1358" s="560"/>
      <c r="AY1358" s="560"/>
      <c r="AZ1358" s="560"/>
      <c r="BA1358" s="624"/>
      <c r="BB1358" s="560"/>
      <c r="BC1358" s="560"/>
      <c r="BD1358" s="560"/>
      <c r="BE1358" s="624"/>
      <c r="BF1358" s="560"/>
      <c r="BG1358" s="560"/>
      <c r="BH1358" s="560"/>
      <c r="BI1358" s="560"/>
      <c r="BJ1358" s="560"/>
      <c r="BK1358" s="560"/>
      <c r="BL1358" s="560"/>
      <c r="BM1358" s="560"/>
      <c r="BN1358" s="560"/>
      <c r="BO1358" s="686"/>
    </row>
    <row r="1359" spans="32:67" ht="20.25" customHeight="1">
      <c r="AF1359" s="686"/>
      <c r="AG1359" s="560"/>
      <c r="AH1359" s="560"/>
      <c r="AI1359" s="622"/>
      <c r="AJ1359" s="560"/>
      <c r="AK1359" s="560"/>
      <c r="AL1359" s="560"/>
      <c r="AM1359" s="623"/>
      <c r="AN1359" s="267"/>
      <c r="AO1359" s="623"/>
      <c r="AP1359" s="560"/>
      <c r="AQ1359" s="560"/>
      <c r="AR1359" s="560"/>
      <c r="AS1359" s="560"/>
      <c r="AT1359" s="560"/>
      <c r="AU1359" s="560"/>
      <c r="AV1359" s="560"/>
      <c r="AW1359" s="624"/>
      <c r="AX1359" s="560"/>
      <c r="AY1359" s="560"/>
      <c r="AZ1359" s="560"/>
      <c r="BA1359" s="624"/>
      <c r="BB1359" s="560"/>
      <c r="BC1359" s="560"/>
      <c r="BD1359" s="560"/>
      <c r="BE1359" s="624"/>
      <c r="BF1359" s="560"/>
      <c r="BG1359" s="560"/>
      <c r="BH1359" s="560"/>
      <c r="BI1359" s="560"/>
      <c r="BJ1359" s="560"/>
      <c r="BK1359" s="560"/>
      <c r="BL1359" s="560"/>
      <c r="BM1359" s="560"/>
      <c r="BN1359" s="560"/>
      <c r="BO1359" s="686"/>
    </row>
    <row r="1360" spans="32:67" ht="20.25" customHeight="1">
      <c r="AF1360" s="686"/>
      <c r="AG1360" s="560"/>
      <c r="AH1360" s="560"/>
      <c r="AI1360" s="622"/>
      <c r="AJ1360" s="560"/>
      <c r="AK1360" s="560"/>
      <c r="AL1360" s="560"/>
      <c r="AM1360" s="623"/>
      <c r="AN1360" s="267"/>
      <c r="AO1360" s="623"/>
      <c r="AP1360" s="560"/>
      <c r="AQ1360" s="560"/>
      <c r="AR1360" s="560"/>
      <c r="AS1360" s="560"/>
      <c r="AT1360" s="560"/>
      <c r="AU1360" s="560"/>
      <c r="AV1360" s="560"/>
      <c r="AW1360" s="624"/>
      <c r="AX1360" s="560"/>
      <c r="AY1360" s="560"/>
      <c r="AZ1360" s="560"/>
      <c r="BA1360" s="624"/>
      <c r="BB1360" s="560"/>
      <c r="BC1360" s="560"/>
      <c r="BD1360" s="560"/>
      <c r="BE1360" s="624"/>
      <c r="BF1360" s="560"/>
      <c r="BG1360" s="560"/>
      <c r="BH1360" s="560"/>
      <c r="BI1360" s="560"/>
      <c r="BJ1360" s="560"/>
      <c r="BK1360" s="560"/>
      <c r="BL1360" s="560"/>
      <c r="BM1360" s="560"/>
      <c r="BN1360" s="560"/>
      <c r="BO1360" s="686"/>
    </row>
    <row r="1361" spans="32:67" ht="20.25" customHeight="1">
      <c r="AF1361" s="686"/>
      <c r="AG1361" s="560"/>
      <c r="AH1361" s="560"/>
      <c r="AI1361" s="622"/>
      <c r="AJ1361" s="560"/>
      <c r="AK1361" s="560"/>
      <c r="AL1361" s="560"/>
      <c r="AM1361" s="623"/>
      <c r="AN1361" s="267"/>
      <c r="AO1361" s="623"/>
      <c r="AP1361" s="560"/>
      <c r="AQ1361" s="560"/>
      <c r="AR1361" s="560"/>
      <c r="AS1361" s="560"/>
      <c r="AT1361" s="560"/>
      <c r="AU1361" s="560"/>
      <c r="AV1361" s="560"/>
      <c r="AW1361" s="624"/>
      <c r="AX1361" s="560"/>
      <c r="AY1361" s="560"/>
      <c r="AZ1361" s="560"/>
      <c r="BA1361" s="624"/>
      <c r="BB1361" s="560"/>
      <c r="BC1361" s="560"/>
      <c r="BD1361" s="560"/>
      <c r="BE1361" s="624"/>
      <c r="BF1361" s="560"/>
      <c r="BG1361" s="560"/>
      <c r="BH1361" s="560"/>
      <c r="BI1361" s="560"/>
      <c r="BJ1361" s="560"/>
      <c r="BK1361" s="560"/>
      <c r="BL1361" s="560"/>
      <c r="BM1361" s="560"/>
      <c r="BN1361" s="560"/>
      <c r="BO1361" s="686"/>
    </row>
    <row r="1362" spans="32:67" ht="20.25" customHeight="1">
      <c r="AF1362" s="686"/>
      <c r="AG1362" s="560"/>
      <c r="AH1362" s="560"/>
      <c r="AI1362" s="622"/>
      <c r="AJ1362" s="560"/>
      <c r="AK1362" s="560"/>
      <c r="AL1362" s="560"/>
      <c r="AM1362" s="623"/>
      <c r="AN1362" s="267"/>
      <c r="AO1362" s="623"/>
      <c r="AP1362" s="560"/>
      <c r="AQ1362" s="560"/>
      <c r="AR1362" s="560"/>
      <c r="AS1362" s="560"/>
      <c r="AT1362" s="560"/>
      <c r="AU1362" s="560"/>
      <c r="AV1362" s="560"/>
      <c r="AW1362" s="624"/>
      <c r="AX1362" s="560"/>
      <c r="AY1362" s="560"/>
      <c r="AZ1362" s="560"/>
      <c r="BA1362" s="624"/>
      <c r="BB1362" s="560"/>
      <c r="BC1362" s="560"/>
      <c r="BD1362" s="560"/>
      <c r="BE1362" s="624"/>
      <c r="BF1362" s="560"/>
      <c r="BG1362" s="560"/>
      <c r="BH1362" s="560"/>
      <c r="BI1362" s="560"/>
      <c r="BJ1362" s="560"/>
      <c r="BK1362" s="560"/>
      <c r="BL1362" s="560"/>
      <c r="BM1362" s="560"/>
      <c r="BN1362" s="560"/>
      <c r="BO1362" s="686"/>
    </row>
    <row r="1363" spans="32:67" ht="20.25" customHeight="1">
      <c r="AF1363" s="686"/>
      <c r="AG1363" s="560"/>
      <c r="AH1363" s="560"/>
      <c r="AI1363" s="622"/>
      <c r="AJ1363" s="560"/>
      <c r="AK1363" s="560"/>
      <c r="AL1363" s="560"/>
      <c r="AM1363" s="623"/>
      <c r="AN1363" s="267"/>
      <c r="AO1363" s="623"/>
      <c r="AP1363" s="560"/>
      <c r="AQ1363" s="560"/>
      <c r="AR1363" s="560"/>
      <c r="AS1363" s="560"/>
      <c r="AT1363" s="560"/>
      <c r="AU1363" s="560"/>
      <c r="AV1363" s="560"/>
      <c r="AW1363" s="624"/>
      <c r="AX1363" s="560"/>
      <c r="AY1363" s="560"/>
      <c r="AZ1363" s="560"/>
      <c r="BA1363" s="624"/>
      <c r="BB1363" s="560"/>
      <c r="BC1363" s="560"/>
      <c r="BD1363" s="560"/>
      <c r="BE1363" s="624"/>
      <c r="BF1363" s="560"/>
      <c r="BG1363" s="560"/>
      <c r="BH1363" s="560"/>
      <c r="BI1363" s="560"/>
      <c r="BJ1363" s="560"/>
      <c r="BK1363" s="560"/>
      <c r="BL1363" s="560"/>
      <c r="BM1363" s="560"/>
      <c r="BN1363" s="560"/>
      <c r="BO1363" s="686"/>
    </row>
    <row r="1364" spans="32:67" ht="20.25" customHeight="1">
      <c r="AF1364" s="686"/>
      <c r="AG1364" s="560"/>
      <c r="AH1364" s="560"/>
      <c r="AI1364" s="622"/>
      <c r="AJ1364" s="560"/>
      <c r="AK1364" s="560"/>
      <c r="AL1364" s="560"/>
      <c r="AM1364" s="623"/>
      <c r="AN1364" s="267"/>
      <c r="AO1364" s="623"/>
      <c r="AP1364" s="560"/>
      <c r="AQ1364" s="560"/>
      <c r="AR1364" s="560"/>
      <c r="AS1364" s="560"/>
      <c r="AT1364" s="560"/>
      <c r="AU1364" s="560"/>
      <c r="AV1364" s="560"/>
      <c r="AW1364" s="624"/>
      <c r="AX1364" s="560"/>
      <c r="AY1364" s="560"/>
      <c r="AZ1364" s="560"/>
      <c r="BA1364" s="624"/>
      <c r="BB1364" s="560"/>
      <c r="BC1364" s="560"/>
      <c r="BD1364" s="560"/>
      <c r="BE1364" s="624"/>
      <c r="BF1364" s="560"/>
      <c r="BG1364" s="560"/>
      <c r="BH1364" s="560"/>
      <c r="BI1364" s="560"/>
      <c r="BJ1364" s="560"/>
      <c r="BK1364" s="560"/>
      <c r="BL1364" s="560"/>
      <c r="BM1364" s="560"/>
      <c r="BN1364" s="560"/>
      <c r="BO1364" s="686"/>
    </row>
    <row r="1365" spans="32:67" ht="20.25" customHeight="1">
      <c r="AF1365" s="686"/>
      <c r="AG1365" s="560"/>
      <c r="AH1365" s="560"/>
      <c r="AI1365" s="622"/>
      <c r="AJ1365" s="560"/>
      <c r="AK1365" s="560"/>
      <c r="AL1365" s="560"/>
      <c r="AM1365" s="623"/>
      <c r="AN1365" s="267"/>
      <c r="AO1365" s="623"/>
      <c r="AP1365" s="560"/>
      <c r="AQ1365" s="560"/>
      <c r="AR1365" s="560"/>
      <c r="AS1365" s="560"/>
      <c r="AT1365" s="560"/>
      <c r="AU1365" s="560"/>
      <c r="AV1365" s="560"/>
      <c r="AW1365" s="624"/>
      <c r="AX1365" s="560"/>
      <c r="AY1365" s="560"/>
      <c r="AZ1365" s="560"/>
      <c r="BA1365" s="624"/>
      <c r="BB1365" s="560"/>
      <c r="BC1365" s="560"/>
      <c r="BD1365" s="560"/>
      <c r="BE1365" s="624"/>
      <c r="BF1365" s="560"/>
      <c r="BG1365" s="560"/>
      <c r="BH1365" s="560"/>
      <c r="BI1365" s="560"/>
      <c r="BJ1365" s="560"/>
      <c r="BK1365" s="560"/>
      <c r="BL1365" s="560"/>
      <c r="BM1365" s="560"/>
      <c r="BN1365" s="560"/>
      <c r="BO1365" s="686"/>
    </row>
    <row r="1366" spans="32:67" ht="20.25" customHeight="1">
      <c r="AF1366" s="686"/>
      <c r="AG1366" s="560"/>
      <c r="AH1366" s="560"/>
      <c r="AI1366" s="622"/>
      <c r="AJ1366" s="560"/>
      <c r="AK1366" s="560"/>
      <c r="AL1366" s="560"/>
      <c r="AM1366" s="623"/>
      <c r="AN1366" s="267"/>
      <c r="AO1366" s="623"/>
      <c r="AP1366" s="560"/>
      <c r="AQ1366" s="560"/>
      <c r="AR1366" s="560"/>
      <c r="AS1366" s="560"/>
      <c r="AT1366" s="560"/>
      <c r="AU1366" s="560"/>
      <c r="AV1366" s="560"/>
      <c r="AW1366" s="624"/>
      <c r="AX1366" s="560"/>
      <c r="AY1366" s="560"/>
      <c r="AZ1366" s="560"/>
      <c r="BA1366" s="624"/>
      <c r="BB1366" s="560"/>
      <c r="BC1366" s="560"/>
      <c r="BD1366" s="560"/>
      <c r="BE1366" s="624"/>
      <c r="BF1366" s="560"/>
      <c r="BG1366" s="560"/>
      <c r="BH1366" s="560"/>
      <c r="BI1366" s="560"/>
      <c r="BJ1366" s="560"/>
      <c r="BK1366" s="560"/>
      <c r="BL1366" s="560"/>
      <c r="BM1366" s="560"/>
      <c r="BN1366" s="560"/>
      <c r="BO1366" s="686"/>
    </row>
    <row r="1367" spans="32:67" ht="20.25" customHeight="1">
      <c r="AF1367" s="686"/>
      <c r="AG1367" s="560"/>
      <c r="AH1367" s="560"/>
      <c r="AI1367" s="622"/>
      <c r="AJ1367" s="560"/>
      <c r="AK1367" s="560"/>
      <c r="AL1367" s="560"/>
      <c r="AM1367" s="623"/>
      <c r="AN1367" s="267"/>
      <c r="AO1367" s="623"/>
      <c r="AP1367" s="560"/>
      <c r="AQ1367" s="560"/>
      <c r="AR1367" s="560"/>
      <c r="AS1367" s="560"/>
      <c r="AT1367" s="560"/>
      <c r="AU1367" s="560"/>
      <c r="AV1367" s="560"/>
      <c r="AW1367" s="624"/>
      <c r="AX1367" s="560"/>
      <c r="AY1367" s="560"/>
      <c r="AZ1367" s="560"/>
      <c r="BA1367" s="624"/>
      <c r="BB1367" s="560"/>
      <c r="BC1367" s="560"/>
      <c r="BD1367" s="560"/>
      <c r="BE1367" s="624"/>
      <c r="BF1367" s="560"/>
      <c r="BG1367" s="560"/>
      <c r="BH1367" s="560"/>
      <c r="BI1367" s="560"/>
      <c r="BJ1367" s="560"/>
      <c r="BK1367" s="560"/>
      <c r="BL1367" s="560"/>
      <c r="BM1367" s="560"/>
      <c r="BN1367" s="560"/>
      <c r="BO1367" s="686"/>
    </row>
    <row r="1368" spans="32:67" ht="20.25" customHeight="1">
      <c r="AF1368" s="686"/>
      <c r="AG1368" s="560"/>
      <c r="AH1368" s="560"/>
      <c r="AI1368" s="622"/>
      <c r="AJ1368" s="560"/>
      <c r="AK1368" s="560"/>
      <c r="AL1368" s="560"/>
      <c r="AM1368" s="623"/>
      <c r="AN1368" s="267"/>
      <c r="AO1368" s="623"/>
      <c r="AP1368" s="560"/>
      <c r="AQ1368" s="560"/>
      <c r="AR1368" s="560"/>
      <c r="AS1368" s="560"/>
      <c r="AT1368" s="560"/>
      <c r="AU1368" s="560"/>
      <c r="AV1368" s="560"/>
      <c r="AW1368" s="624"/>
      <c r="AX1368" s="560"/>
      <c r="AY1368" s="560"/>
      <c r="AZ1368" s="560"/>
      <c r="BA1368" s="624"/>
      <c r="BB1368" s="560"/>
      <c r="BC1368" s="560"/>
      <c r="BD1368" s="560"/>
      <c r="BE1368" s="624"/>
      <c r="BF1368" s="560"/>
      <c r="BG1368" s="560"/>
      <c r="BH1368" s="560"/>
      <c r="BI1368" s="560"/>
      <c r="BJ1368" s="560"/>
      <c r="BK1368" s="560"/>
      <c r="BL1368" s="560"/>
      <c r="BM1368" s="560"/>
      <c r="BN1368" s="560"/>
      <c r="BO1368" s="686"/>
    </row>
    <row r="1369" spans="32:67" ht="20.25" customHeight="1">
      <c r="AF1369" s="686"/>
      <c r="AG1369" s="560"/>
      <c r="AH1369" s="560"/>
      <c r="AI1369" s="622"/>
      <c r="AJ1369" s="560"/>
      <c r="AK1369" s="560"/>
      <c r="AL1369" s="560"/>
      <c r="AM1369" s="623"/>
      <c r="AN1369" s="267"/>
      <c r="AO1369" s="623"/>
      <c r="AP1369" s="560"/>
      <c r="AQ1369" s="560"/>
      <c r="AR1369" s="560"/>
      <c r="AS1369" s="560"/>
      <c r="AT1369" s="560"/>
      <c r="AU1369" s="560"/>
      <c r="AV1369" s="560"/>
      <c r="AW1369" s="624"/>
      <c r="AX1369" s="560"/>
      <c r="AY1369" s="560"/>
      <c r="AZ1369" s="560"/>
      <c r="BA1369" s="624"/>
      <c r="BB1369" s="560"/>
      <c r="BC1369" s="560"/>
      <c r="BD1369" s="560"/>
      <c r="BE1369" s="624"/>
      <c r="BF1369" s="560"/>
      <c r="BG1369" s="560"/>
      <c r="BH1369" s="560"/>
      <c r="BI1369" s="560"/>
      <c r="BJ1369" s="560"/>
      <c r="BK1369" s="560"/>
      <c r="BL1369" s="560"/>
      <c r="BM1369" s="560"/>
      <c r="BN1369" s="560"/>
      <c r="BO1369" s="686"/>
    </row>
    <row r="1370" spans="32:67" ht="20.25" customHeight="1">
      <c r="AF1370" s="686"/>
      <c r="AG1370" s="560"/>
      <c r="AH1370" s="560"/>
      <c r="AI1370" s="622"/>
      <c r="AJ1370" s="560"/>
      <c r="AK1370" s="560"/>
      <c r="AL1370" s="560"/>
      <c r="AM1370" s="623"/>
      <c r="AN1370" s="267"/>
      <c r="AO1370" s="623"/>
      <c r="AP1370" s="560"/>
      <c r="AQ1370" s="560"/>
      <c r="AR1370" s="560"/>
      <c r="AS1370" s="560"/>
      <c r="AT1370" s="560"/>
      <c r="AU1370" s="560"/>
      <c r="AV1370" s="560"/>
      <c r="AW1370" s="624"/>
      <c r="AX1370" s="560"/>
      <c r="AY1370" s="560"/>
      <c r="AZ1370" s="560"/>
      <c r="BA1370" s="624"/>
      <c r="BB1370" s="560"/>
      <c r="BC1370" s="560"/>
      <c r="BD1370" s="560"/>
      <c r="BE1370" s="624"/>
      <c r="BF1370" s="560"/>
      <c r="BG1370" s="560"/>
      <c r="BH1370" s="560"/>
      <c r="BI1370" s="560"/>
      <c r="BJ1370" s="560"/>
      <c r="BK1370" s="560"/>
      <c r="BL1370" s="560"/>
      <c r="BM1370" s="560"/>
      <c r="BN1370" s="560"/>
      <c r="BO1370" s="686"/>
    </row>
    <row r="1371" spans="32:67" ht="20.25" customHeight="1">
      <c r="AF1371" s="686"/>
      <c r="AG1371" s="560"/>
      <c r="AH1371" s="560"/>
      <c r="AI1371" s="622"/>
      <c r="AJ1371" s="560"/>
      <c r="AK1371" s="560"/>
      <c r="AL1371" s="560"/>
      <c r="AM1371" s="623"/>
      <c r="AN1371" s="267"/>
      <c r="AO1371" s="623"/>
      <c r="AP1371" s="560"/>
      <c r="AQ1371" s="560"/>
      <c r="AR1371" s="560"/>
      <c r="AS1371" s="560"/>
      <c r="AT1371" s="560"/>
      <c r="AU1371" s="560"/>
      <c r="AV1371" s="560"/>
      <c r="AW1371" s="624"/>
      <c r="AX1371" s="560"/>
      <c r="AY1371" s="560"/>
      <c r="AZ1371" s="560"/>
      <c r="BA1371" s="624"/>
      <c r="BB1371" s="560"/>
      <c r="BC1371" s="560"/>
      <c r="BD1371" s="560"/>
      <c r="BE1371" s="624"/>
      <c r="BF1371" s="560"/>
      <c r="BG1371" s="560"/>
      <c r="BH1371" s="560"/>
      <c r="BI1371" s="560"/>
      <c r="BJ1371" s="560"/>
      <c r="BK1371" s="560"/>
      <c r="BL1371" s="560"/>
      <c r="BM1371" s="560"/>
      <c r="BN1371" s="560"/>
      <c r="BO1371" s="686"/>
    </row>
    <row r="1372" spans="32:67" ht="20.25" customHeight="1">
      <c r="AF1372" s="686"/>
      <c r="AG1372" s="560"/>
      <c r="AH1372" s="560"/>
      <c r="AI1372" s="622"/>
      <c r="AJ1372" s="560"/>
      <c r="AK1372" s="560"/>
      <c r="AL1372" s="560"/>
      <c r="AM1372" s="623"/>
      <c r="AN1372" s="267"/>
      <c r="AO1372" s="623"/>
      <c r="AP1372" s="560"/>
      <c r="AQ1372" s="560"/>
      <c r="AR1372" s="560"/>
      <c r="AS1372" s="560"/>
      <c r="AT1372" s="560"/>
      <c r="AU1372" s="560"/>
      <c r="AV1372" s="560"/>
      <c r="AW1372" s="624"/>
      <c r="AX1372" s="560"/>
      <c r="AY1372" s="560"/>
      <c r="AZ1372" s="560"/>
      <c r="BA1372" s="624"/>
      <c r="BB1372" s="560"/>
      <c r="BC1372" s="560"/>
      <c r="BD1372" s="560"/>
      <c r="BE1372" s="624"/>
      <c r="BF1372" s="560"/>
      <c r="BG1372" s="560"/>
      <c r="BH1372" s="560"/>
      <c r="BI1372" s="560"/>
      <c r="BJ1372" s="560"/>
      <c r="BK1372" s="560"/>
      <c r="BL1372" s="560"/>
      <c r="BM1372" s="560"/>
      <c r="BN1372" s="560"/>
      <c r="BO1372" s="686"/>
    </row>
    <row r="1373" spans="32:67" ht="20.25" customHeight="1">
      <c r="AF1373" s="686"/>
      <c r="AG1373" s="560"/>
      <c r="AH1373" s="560"/>
      <c r="AI1373" s="622"/>
      <c r="AJ1373" s="560"/>
      <c r="AK1373" s="560"/>
      <c r="AL1373" s="560"/>
      <c r="AM1373" s="623"/>
      <c r="AN1373" s="267"/>
      <c r="AO1373" s="623"/>
      <c r="AP1373" s="560"/>
      <c r="AQ1373" s="560"/>
      <c r="AR1373" s="560"/>
      <c r="AS1373" s="560"/>
      <c r="AT1373" s="560"/>
      <c r="AU1373" s="560"/>
      <c r="AV1373" s="560"/>
      <c r="AW1373" s="624"/>
      <c r="AX1373" s="560"/>
      <c r="AY1373" s="560"/>
      <c r="AZ1373" s="560"/>
      <c r="BA1373" s="624"/>
      <c r="BB1373" s="560"/>
      <c r="BC1373" s="560"/>
      <c r="BD1373" s="560"/>
      <c r="BE1373" s="624"/>
      <c r="BF1373" s="560"/>
      <c r="BG1373" s="560"/>
      <c r="BH1373" s="560"/>
      <c r="BI1373" s="560"/>
      <c r="BJ1373" s="560"/>
      <c r="BK1373" s="560"/>
      <c r="BL1373" s="560"/>
      <c r="BM1373" s="560"/>
      <c r="BN1373" s="560"/>
      <c r="BO1373" s="686"/>
    </row>
    <row r="1374" spans="32:67" ht="20.25" customHeight="1">
      <c r="AF1374" s="686"/>
      <c r="AG1374" s="560"/>
      <c r="AH1374" s="560"/>
      <c r="AI1374" s="622"/>
      <c r="AJ1374" s="560"/>
      <c r="AK1374" s="560"/>
      <c r="AL1374" s="560"/>
      <c r="AM1374" s="623"/>
      <c r="AN1374" s="267"/>
      <c r="AO1374" s="623"/>
      <c r="AP1374" s="560"/>
      <c r="AQ1374" s="560"/>
      <c r="AR1374" s="560"/>
      <c r="AS1374" s="560"/>
      <c r="AT1374" s="560"/>
      <c r="AU1374" s="560"/>
      <c r="AV1374" s="560"/>
      <c r="AW1374" s="624"/>
      <c r="AX1374" s="560"/>
      <c r="AY1374" s="560"/>
      <c r="AZ1374" s="560"/>
      <c r="BA1374" s="624"/>
      <c r="BB1374" s="560"/>
      <c r="BC1374" s="560"/>
      <c r="BD1374" s="560"/>
      <c r="BE1374" s="624"/>
      <c r="BF1374" s="560"/>
      <c r="BG1374" s="560"/>
      <c r="BH1374" s="560"/>
      <c r="BI1374" s="560"/>
      <c r="BJ1374" s="560"/>
      <c r="BK1374" s="560"/>
      <c r="BL1374" s="560"/>
      <c r="BM1374" s="560"/>
      <c r="BN1374" s="560"/>
      <c r="BO1374" s="686"/>
    </row>
    <row r="1375" spans="32:67" ht="20.25" customHeight="1">
      <c r="AF1375" s="686"/>
      <c r="AG1375" s="560"/>
      <c r="AH1375" s="560"/>
      <c r="AI1375" s="622"/>
      <c r="AJ1375" s="560"/>
      <c r="AK1375" s="560"/>
      <c r="AL1375" s="560"/>
      <c r="AM1375" s="623"/>
      <c r="AN1375" s="267"/>
      <c r="AO1375" s="623"/>
      <c r="AP1375" s="560"/>
      <c r="AQ1375" s="560"/>
      <c r="AR1375" s="560"/>
      <c r="AS1375" s="560"/>
      <c r="AT1375" s="560"/>
      <c r="AU1375" s="560"/>
      <c r="AV1375" s="560"/>
      <c r="AW1375" s="624"/>
      <c r="AX1375" s="560"/>
      <c r="AY1375" s="560"/>
      <c r="AZ1375" s="560"/>
      <c r="BA1375" s="624"/>
      <c r="BB1375" s="560"/>
      <c r="BC1375" s="560"/>
      <c r="BD1375" s="560"/>
      <c r="BE1375" s="624"/>
      <c r="BF1375" s="560"/>
      <c r="BG1375" s="560"/>
      <c r="BH1375" s="560"/>
      <c r="BI1375" s="560"/>
      <c r="BJ1375" s="560"/>
      <c r="BK1375" s="560"/>
      <c r="BL1375" s="560"/>
      <c r="BM1375" s="560"/>
      <c r="BN1375" s="560"/>
      <c r="BO1375" s="686"/>
    </row>
    <row r="1376" spans="32:67" ht="20.25" customHeight="1">
      <c r="AF1376" s="686"/>
      <c r="AG1376" s="560"/>
      <c r="AH1376" s="560"/>
      <c r="AI1376" s="622"/>
      <c r="AJ1376" s="560"/>
      <c r="AK1376" s="560"/>
      <c r="AL1376" s="560"/>
      <c r="AM1376" s="623"/>
      <c r="AN1376" s="267"/>
      <c r="AO1376" s="623"/>
      <c r="AP1376" s="560"/>
      <c r="AQ1376" s="560"/>
      <c r="AR1376" s="560"/>
      <c r="AS1376" s="560"/>
      <c r="AT1376" s="560"/>
      <c r="AU1376" s="560"/>
      <c r="AV1376" s="560"/>
      <c r="AW1376" s="624"/>
      <c r="AX1376" s="560"/>
      <c r="AY1376" s="560"/>
      <c r="AZ1376" s="560"/>
      <c r="BA1376" s="624"/>
      <c r="BB1376" s="560"/>
      <c r="BC1376" s="560"/>
      <c r="BD1376" s="560"/>
      <c r="BE1376" s="624"/>
      <c r="BF1376" s="560"/>
      <c r="BG1376" s="560"/>
      <c r="BH1376" s="560"/>
      <c r="BI1376" s="560"/>
      <c r="BJ1376" s="560"/>
      <c r="BK1376" s="560"/>
      <c r="BL1376" s="560"/>
      <c r="BM1376" s="560"/>
      <c r="BN1376" s="560"/>
      <c r="BO1376" s="686"/>
    </row>
    <row r="1377" spans="32:67" ht="20.25" customHeight="1">
      <c r="AF1377" s="686"/>
      <c r="AG1377" s="560"/>
      <c r="AH1377" s="560"/>
      <c r="AI1377" s="622"/>
      <c r="AJ1377" s="560"/>
      <c r="AK1377" s="560"/>
      <c r="AL1377" s="560"/>
      <c r="AM1377" s="623"/>
      <c r="AN1377" s="267"/>
      <c r="AO1377" s="623"/>
      <c r="AP1377" s="560"/>
      <c r="AQ1377" s="560"/>
      <c r="AR1377" s="560"/>
      <c r="AS1377" s="560"/>
      <c r="AT1377" s="560"/>
      <c r="AU1377" s="560"/>
      <c r="AV1377" s="560"/>
      <c r="AW1377" s="624"/>
      <c r="AX1377" s="560"/>
      <c r="AY1377" s="560"/>
      <c r="AZ1377" s="560"/>
      <c r="BA1377" s="624"/>
      <c r="BB1377" s="560"/>
      <c r="BC1377" s="560"/>
      <c r="BD1377" s="560"/>
      <c r="BE1377" s="624"/>
      <c r="BF1377" s="560"/>
      <c r="BG1377" s="560"/>
      <c r="BH1377" s="560"/>
      <c r="BI1377" s="560"/>
      <c r="BJ1377" s="560"/>
      <c r="BK1377" s="560"/>
      <c r="BL1377" s="560"/>
      <c r="BM1377" s="560"/>
      <c r="BN1377" s="560"/>
      <c r="BO1377" s="686"/>
    </row>
    <row r="1378" spans="32:67" ht="20.25" customHeight="1">
      <c r="AF1378" s="686"/>
      <c r="AG1378" s="560"/>
      <c r="AH1378" s="560"/>
      <c r="AI1378" s="622"/>
      <c r="AJ1378" s="560"/>
      <c r="AK1378" s="560"/>
      <c r="AL1378" s="560"/>
      <c r="AM1378" s="623"/>
      <c r="AN1378" s="267"/>
      <c r="AO1378" s="623"/>
      <c r="AP1378" s="560"/>
      <c r="AQ1378" s="560"/>
      <c r="AR1378" s="560"/>
      <c r="AS1378" s="560"/>
      <c r="AT1378" s="560"/>
      <c r="AU1378" s="560"/>
      <c r="AV1378" s="560"/>
      <c r="AW1378" s="624"/>
      <c r="AX1378" s="560"/>
      <c r="AY1378" s="560"/>
      <c r="AZ1378" s="560"/>
      <c r="BA1378" s="624"/>
      <c r="BB1378" s="560"/>
      <c r="BC1378" s="560"/>
      <c r="BD1378" s="560"/>
      <c r="BE1378" s="624"/>
      <c r="BF1378" s="560"/>
      <c r="BG1378" s="560"/>
      <c r="BH1378" s="560"/>
      <c r="BI1378" s="560"/>
      <c r="BJ1378" s="560"/>
      <c r="BK1378" s="560"/>
      <c r="BL1378" s="560"/>
      <c r="BM1378" s="560"/>
      <c r="BN1378" s="560"/>
      <c r="BO1378" s="686"/>
    </row>
    <row r="1379" spans="32:67" ht="20.25" customHeight="1">
      <c r="AF1379" s="686"/>
      <c r="AG1379" s="560"/>
      <c r="AH1379" s="560"/>
      <c r="AI1379" s="622"/>
      <c r="AJ1379" s="560"/>
      <c r="AK1379" s="560"/>
      <c r="AL1379" s="560"/>
      <c r="AM1379" s="623"/>
      <c r="AN1379" s="267"/>
      <c r="AO1379" s="623"/>
      <c r="AP1379" s="560"/>
      <c r="AQ1379" s="560"/>
      <c r="AR1379" s="560"/>
      <c r="AS1379" s="560"/>
      <c r="AT1379" s="560"/>
      <c r="AU1379" s="560"/>
      <c r="AV1379" s="560"/>
      <c r="AW1379" s="624"/>
      <c r="AX1379" s="560"/>
      <c r="AY1379" s="560"/>
      <c r="AZ1379" s="560"/>
      <c r="BA1379" s="624"/>
      <c r="BB1379" s="560"/>
      <c r="BC1379" s="560"/>
      <c r="BD1379" s="560"/>
      <c r="BE1379" s="624"/>
      <c r="BF1379" s="560"/>
      <c r="BG1379" s="560"/>
      <c r="BH1379" s="560"/>
      <c r="BI1379" s="560"/>
      <c r="BJ1379" s="560"/>
      <c r="BK1379" s="560"/>
      <c r="BL1379" s="560"/>
      <c r="BM1379" s="560"/>
      <c r="BN1379" s="560"/>
      <c r="BO1379" s="686"/>
    </row>
    <row r="1380" spans="32:67" ht="20.25" customHeight="1">
      <c r="AF1380" s="686"/>
      <c r="AG1380" s="560"/>
      <c r="AH1380" s="560"/>
      <c r="AI1380" s="622"/>
      <c r="AJ1380" s="560"/>
      <c r="AK1380" s="560"/>
      <c r="AL1380" s="560"/>
      <c r="AM1380" s="623"/>
      <c r="AN1380" s="267"/>
      <c r="AO1380" s="623"/>
      <c r="AP1380" s="560"/>
      <c r="AQ1380" s="560"/>
      <c r="AR1380" s="560"/>
      <c r="AS1380" s="560"/>
      <c r="AT1380" s="560"/>
      <c r="AU1380" s="560"/>
      <c r="AV1380" s="560"/>
      <c r="AW1380" s="624"/>
      <c r="AX1380" s="560"/>
      <c r="AY1380" s="560"/>
      <c r="AZ1380" s="560"/>
      <c r="BA1380" s="624"/>
      <c r="BB1380" s="560"/>
      <c r="BC1380" s="560"/>
      <c r="BD1380" s="560"/>
      <c r="BE1380" s="624"/>
      <c r="BF1380" s="560"/>
      <c r="BG1380" s="560"/>
      <c r="BH1380" s="560"/>
      <c r="BI1380" s="560"/>
      <c r="BJ1380" s="560"/>
      <c r="BK1380" s="560"/>
      <c r="BL1380" s="560"/>
      <c r="BM1380" s="560"/>
      <c r="BN1380" s="560"/>
      <c r="BO1380" s="686"/>
    </row>
    <row r="1381" spans="32:67" ht="20.25" customHeight="1">
      <c r="AF1381" s="686"/>
      <c r="AG1381" s="560"/>
      <c r="AH1381" s="560"/>
      <c r="AI1381" s="622"/>
      <c r="AJ1381" s="560"/>
      <c r="AK1381" s="560"/>
      <c r="AL1381" s="560"/>
      <c r="AM1381" s="623"/>
      <c r="AN1381" s="267"/>
      <c r="AO1381" s="623"/>
      <c r="AP1381" s="560"/>
      <c r="AQ1381" s="560"/>
      <c r="AR1381" s="560"/>
      <c r="AS1381" s="560"/>
      <c r="AT1381" s="560"/>
      <c r="AU1381" s="560"/>
      <c r="AV1381" s="560"/>
      <c r="AW1381" s="624"/>
      <c r="AX1381" s="560"/>
      <c r="AY1381" s="560"/>
      <c r="AZ1381" s="560"/>
      <c r="BA1381" s="624"/>
      <c r="BB1381" s="560"/>
      <c r="BC1381" s="560"/>
      <c r="BD1381" s="560"/>
      <c r="BE1381" s="624"/>
      <c r="BF1381" s="560"/>
      <c r="BG1381" s="560"/>
      <c r="BH1381" s="560"/>
      <c r="BI1381" s="560"/>
      <c r="BJ1381" s="560"/>
      <c r="BK1381" s="560"/>
      <c r="BL1381" s="560"/>
      <c r="BM1381" s="560"/>
      <c r="BN1381" s="560"/>
      <c r="BO1381" s="686"/>
    </row>
    <row r="1382" spans="32:67" ht="20.25" customHeight="1">
      <c r="AF1382" s="686"/>
      <c r="AG1382" s="560"/>
      <c r="AH1382" s="560"/>
      <c r="AI1382" s="622"/>
      <c r="AJ1382" s="560"/>
      <c r="AK1382" s="560"/>
      <c r="AL1382" s="560"/>
      <c r="AM1382" s="623"/>
      <c r="AN1382" s="267"/>
      <c r="AO1382" s="623"/>
      <c r="AP1382" s="560"/>
      <c r="AQ1382" s="560"/>
      <c r="AR1382" s="560"/>
      <c r="AS1382" s="560"/>
      <c r="AT1382" s="560"/>
      <c r="AU1382" s="560"/>
      <c r="AV1382" s="560"/>
      <c r="AW1382" s="624"/>
      <c r="AX1382" s="560"/>
      <c r="AY1382" s="560"/>
      <c r="AZ1382" s="560"/>
      <c r="BA1382" s="624"/>
      <c r="BB1382" s="560"/>
      <c r="BC1382" s="560"/>
      <c r="BD1382" s="560"/>
      <c r="BE1382" s="624"/>
      <c r="BF1382" s="560"/>
      <c r="BG1382" s="560"/>
      <c r="BH1382" s="560"/>
      <c r="BI1382" s="560"/>
      <c r="BJ1382" s="560"/>
      <c r="BK1382" s="560"/>
      <c r="BL1382" s="560"/>
      <c r="BM1382" s="560"/>
      <c r="BN1382" s="560"/>
      <c r="BO1382" s="686"/>
    </row>
    <row r="1383" spans="32:67" ht="20.25" customHeight="1">
      <c r="AF1383" s="686"/>
      <c r="AG1383" s="560"/>
      <c r="AH1383" s="560"/>
      <c r="AI1383" s="622"/>
      <c r="AJ1383" s="560"/>
      <c r="AK1383" s="560"/>
      <c r="AL1383" s="560"/>
      <c r="AM1383" s="623"/>
      <c r="AN1383" s="267"/>
      <c r="AO1383" s="623"/>
      <c r="AP1383" s="560"/>
      <c r="AQ1383" s="560"/>
      <c r="AR1383" s="560"/>
      <c r="AS1383" s="560"/>
      <c r="AT1383" s="560"/>
      <c r="AU1383" s="560"/>
      <c r="AV1383" s="560"/>
      <c r="AW1383" s="624"/>
      <c r="AX1383" s="560"/>
      <c r="AY1383" s="560"/>
      <c r="AZ1383" s="560"/>
      <c r="BA1383" s="624"/>
      <c r="BB1383" s="560"/>
      <c r="BC1383" s="560"/>
      <c r="BD1383" s="560"/>
      <c r="BE1383" s="624"/>
      <c r="BF1383" s="560"/>
      <c r="BG1383" s="560"/>
      <c r="BH1383" s="560"/>
      <c r="BI1383" s="560"/>
      <c r="BJ1383" s="560"/>
      <c r="BK1383" s="560"/>
      <c r="BL1383" s="560"/>
      <c r="BM1383" s="560"/>
      <c r="BN1383" s="560"/>
      <c r="BO1383" s="686"/>
    </row>
    <row r="1384" spans="32:67" ht="20.25" customHeight="1">
      <c r="AF1384" s="686"/>
      <c r="AG1384" s="560"/>
      <c r="AH1384" s="560"/>
      <c r="AI1384" s="622"/>
      <c r="AJ1384" s="560"/>
      <c r="AK1384" s="560"/>
      <c r="AL1384" s="560"/>
      <c r="AM1384" s="623"/>
      <c r="AN1384" s="267"/>
      <c r="AO1384" s="623"/>
      <c r="AP1384" s="560"/>
      <c r="AQ1384" s="560"/>
      <c r="AR1384" s="560"/>
      <c r="AS1384" s="560"/>
      <c r="AT1384" s="560"/>
      <c r="AU1384" s="560"/>
      <c r="AV1384" s="560"/>
      <c r="AW1384" s="624"/>
      <c r="AX1384" s="560"/>
      <c r="AY1384" s="560"/>
      <c r="AZ1384" s="560"/>
      <c r="BA1384" s="624"/>
      <c r="BB1384" s="560"/>
      <c r="BC1384" s="560"/>
      <c r="BD1384" s="560"/>
      <c r="BE1384" s="624"/>
      <c r="BF1384" s="560"/>
      <c r="BG1384" s="560"/>
      <c r="BH1384" s="560"/>
      <c r="BI1384" s="560"/>
      <c r="BJ1384" s="560"/>
      <c r="BK1384" s="560"/>
      <c r="BL1384" s="560"/>
      <c r="BM1384" s="560"/>
      <c r="BN1384" s="560"/>
      <c r="BO1384" s="686"/>
    </row>
    <row r="1385" spans="32:67" ht="20.25" customHeight="1">
      <c r="AF1385" s="686"/>
      <c r="AG1385" s="560"/>
      <c r="AH1385" s="560"/>
      <c r="AI1385" s="622"/>
      <c r="AJ1385" s="560"/>
      <c r="AK1385" s="560"/>
      <c r="AL1385" s="560"/>
      <c r="AM1385" s="623"/>
      <c r="AN1385" s="267"/>
      <c r="AO1385" s="623"/>
      <c r="AP1385" s="560"/>
      <c r="AQ1385" s="560"/>
      <c r="AR1385" s="560"/>
      <c r="AS1385" s="560"/>
      <c r="AT1385" s="560"/>
      <c r="AU1385" s="560"/>
      <c r="AV1385" s="560"/>
      <c r="AW1385" s="624"/>
      <c r="AX1385" s="560"/>
      <c r="AY1385" s="560"/>
      <c r="AZ1385" s="560"/>
      <c r="BA1385" s="624"/>
      <c r="BB1385" s="560"/>
      <c r="BC1385" s="560"/>
      <c r="BD1385" s="560"/>
      <c r="BE1385" s="624"/>
      <c r="BF1385" s="560"/>
      <c r="BG1385" s="560"/>
      <c r="BH1385" s="560"/>
      <c r="BI1385" s="560"/>
      <c r="BJ1385" s="560"/>
      <c r="BK1385" s="560"/>
      <c r="BL1385" s="560"/>
      <c r="BM1385" s="560"/>
      <c r="BN1385" s="560"/>
      <c r="BO1385" s="686"/>
    </row>
    <row r="1386" spans="32:67" ht="20.25" customHeight="1">
      <c r="AF1386" s="686"/>
      <c r="AG1386" s="560"/>
      <c r="AH1386" s="560"/>
      <c r="AI1386" s="622"/>
      <c r="AJ1386" s="560"/>
      <c r="AK1386" s="560"/>
      <c r="AL1386" s="560"/>
      <c r="AM1386" s="623"/>
      <c r="AN1386" s="267"/>
      <c r="AO1386" s="623"/>
      <c r="AP1386" s="560"/>
      <c r="AQ1386" s="560"/>
      <c r="AR1386" s="560"/>
      <c r="AS1386" s="560"/>
      <c r="AT1386" s="560"/>
      <c r="AU1386" s="560"/>
      <c r="AV1386" s="560"/>
      <c r="AW1386" s="624"/>
      <c r="AX1386" s="560"/>
      <c r="AY1386" s="560"/>
      <c r="AZ1386" s="560"/>
      <c r="BA1386" s="624"/>
      <c r="BB1386" s="560"/>
      <c r="BC1386" s="560"/>
      <c r="BD1386" s="560"/>
      <c r="BE1386" s="624"/>
      <c r="BF1386" s="560"/>
      <c r="BG1386" s="560"/>
      <c r="BH1386" s="560"/>
      <c r="BI1386" s="560"/>
      <c r="BJ1386" s="560"/>
      <c r="BK1386" s="560"/>
      <c r="BL1386" s="560"/>
      <c r="BM1386" s="560"/>
      <c r="BN1386" s="560"/>
      <c r="BO1386" s="686"/>
    </row>
    <row r="1387" spans="32:67" ht="20.25" customHeight="1">
      <c r="AF1387" s="686"/>
      <c r="AG1387" s="560"/>
      <c r="AH1387" s="560"/>
      <c r="AI1387" s="622"/>
      <c r="AJ1387" s="560"/>
      <c r="AK1387" s="560"/>
      <c r="AL1387" s="560"/>
      <c r="AM1387" s="623"/>
      <c r="AN1387" s="267"/>
      <c r="AO1387" s="623"/>
      <c r="AP1387" s="560"/>
      <c r="AQ1387" s="560"/>
      <c r="AR1387" s="560"/>
      <c r="AS1387" s="560"/>
      <c r="AT1387" s="560"/>
      <c r="AU1387" s="560"/>
      <c r="AV1387" s="560"/>
      <c r="AW1387" s="624"/>
      <c r="AX1387" s="560"/>
      <c r="AY1387" s="560"/>
      <c r="AZ1387" s="560"/>
      <c r="BA1387" s="624"/>
      <c r="BB1387" s="560"/>
      <c r="BC1387" s="560"/>
      <c r="BD1387" s="560"/>
      <c r="BE1387" s="624"/>
      <c r="BF1387" s="560"/>
      <c r="BG1387" s="560"/>
      <c r="BH1387" s="560"/>
      <c r="BI1387" s="560"/>
      <c r="BJ1387" s="560"/>
      <c r="BK1387" s="560"/>
      <c r="BL1387" s="560"/>
      <c r="BM1387" s="560"/>
      <c r="BN1387" s="560"/>
      <c r="BO1387" s="686"/>
    </row>
    <row r="1388" spans="32:67" ht="20.25" customHeight="1">
      <c r="AF1388" s="686"/>
      <c r="AG1388" s="560"/>
      <c r="AH1388" s="560"/>
      <c r="AI1388" s="622"/>
      <c r="AJ1388" s="560"/>
      <c r="AK1388" s="560"/>
      <c r="AL1388" s="560"/>
      <c r="AM1388" s="623"/>
      <c r="AN1388" s="267"/>
      <c r="AO1388" s="623"/>
      <c r="AP1388" s="560"/>
      <c r="AQ1388" s="560"/>
      <c r="AR1388" s="560"/>
      <c r="AS1388" s="560"/>
      <c r="AT1388" s="560"/>
      <c r="AU1388" s="560"/>
      <c r="AV1388" s="560"/>
      <c r="AW1388" s="624"/>
      <c r="AX1388" s="560"/>
      <c r="AY1388" s="560"/>
      <c r="AZ1388" s="560"/>
      <c r="BA1388" s="624"/>
      <c r="BB1388" s="560"/>
      <c r="BC1388" s="560"/>
      <c r="BD1388" s="560"/>
      <c r="BE1388" s="624"/>
      <c r="BF1388" s="560"/>
      <c r="BG1388" s="560"/>
      <c r="BH1388" s="560"/>
      <c r="BI1388" s="560"/>
      <c r="BJ1388" s="560"/>
      <c r="BK1388" s="560"/>
      <c r="BL1388" s="560"/>
      <c r="BM1388" s="560"/>
      <c r="BN1388" s="560"/>
      <c r="BO1388" s="686"/>
    </row>
    <row r="1389" spans="32:67" ht="20.25" customHeight="1">
      <c r="AF1389" s="686"/>
      <c r="AG1389" s="560"/>
      <c r="AH1389" s="560"/>
      <c r="AI1389" s="622"/>
      <c r="AJ1389" s="560"/>
      <c r="AK1389" s="560"/>
      <c r="AL1389" s="560"/>
      <c r="AM1389" s="623"/>
      <c r="AN1389" s="267"/>
      <c r="AO1389" s="623"/>
      <c r="AP1389" s="560"/>
      <c r="AQ1389" s="560"/>
      <c r="AR1389" s="560"/>
      <c r="AS1389" s="560"/>
      <c r="AT1389" s="560"/>
      <c r="AU1389" s="560"/>
      <c r="AV1389" s="560"/>
      <c r="AW1389" s="624"/>
      <c r="AX1389" s="560"/>
      <c r="AY1389" s="560"/>
      <c r="AZ1389" s="560"/>
      <c r="BA1389" s="624"/>
      <c r="BB1389" s="560"/>
      <c r="BC1389" s="560"/>
      <c r="BD1389" s="560"/>
      <c r="BE1389" s="624"/>
      <c r="BF1389" s="560"/>
      <c r="BG1389" s="560"/>
      <c r="BH1389" s="560"/>
      <c r="BI1389" s="560"/>
      <c r="BJ1389" s="560"/>
      <c r="BK1389" s="560"/>
      <c r="BL1389" s="560"/>
      <c r="BM1389" s="560"/>
      <c r="BN1389" s="560"/>
      <c r="BO1389" s="686"/>
    </row>
    <row r="1390" spans="32:67" ht="20.25" customHeight="1">
      <c r="AF1390" s="686"/>
      <c r="AG1390" s="560"/>
      <c r="AH1390" s="560"/>
      <c r="AI1390" s="622"/>
      <c r="AJ1390" s="560"/>
      <c r="AK1390" s="560"/>
      <c r="AL1390" s="560"/>
      <c r="AM1390" s="623"/>
      <c r="AN1390" s="267"/>
      <c r="AO1390" s="623"/>
      <c r="AP1390" s="560"/>
      <c r="AQ1390" s="560"/>
      <c r="AR1390" s="560"/>
      <c r="AS1390" s="560"/>
      <c r="AT1390" s="560"/>
      <c r="AU1390" s="560"/>
      <c r="AV1390" s="560"/>
      <c r="AW1390" s="624"/>
      <c r="AX1390" s="560"/>
      <c r="AY1390" s="560"/>
      <c r="AZ1390" s="560"/>
      <c r="BA1390" s="624"/>
      <c r="BB1390" s="560"/>
      <c r="BC1390" s="560"/>
      <c r="BD1390" s="560"/>
      <c r="BE1390" s="624"/>
      <c r="BF1390" s="560"/>
      <c r="BG1390" s="560"/>
      <c r="BH1390" s="560"/>
      <c r="BI1390" s="560"/>
      <c r="BJ1390" s="560"/>
      <c r="BK1390" s="560"/>
      <c r="BL1390" s="560"/>
      <c r="BM1390" s="560"/>
      <c r="BN1390" s="560"/>
      <c r="BO1390" s="686"/>
    </row>
    <row r="1391" spans="32:67" ht="20.25" customHeight="1">
      <c r="AF1391" s="686"/>
      <c r="AG1391" s="560"/>
      <c r="AH1391" s="560"/>
      <c r="AI1391" s="622"/>
      <c r="AJ1391" s="560"/>
      <c r="AK1391" s="560"/>
      <c r="AL1391" s="560"/>
      <c r="AM1391" s="623"/>
      <c r="AN1391" s="267"/>
      <c r="AO1391" s="623"/>
      <c r="AP1391" s="560"/>
      <c r="AQ1391" s="560"/>
      <c r="AR1391" s="560"/>
      <c r="AS1391" s="560"/>
      <c r="AT1391" s="560"/>
      <c r="AU1391" s="560"/>
      <c r="AV1391" s="560"/>
      <c r="AW1391" s="624"/>
      <c r="AX1391" s="560"/>
      <c r="AY1391" s="560"/>
      <c r="AZ1391" s="560"/>
      <c r="BA1391" s="624"/>
      <c r="BB1391" s="560"/>
      <c r="BC1391" s="560"/>
      <c r="BD1391" s="560"/>
      <c r="BE1391" s="624"/>
      <c r="BF1391" s="560"/>
      <c r="BG1391" s="560"/>
      <c r="BH1391" s="560"/>
      <c r="BI1391" s="560"/>
      <c r="BJ1391" s="560"/>
      <c r="BK1391" s="560"/>
      <c r="BL1391" s="560"/>
      <c r="BM1391" s="560"/>
      <c r="BN1391" s="560"/>
      <c r="BO1391" s="686"/>
    </row>
    <row r="1392" spans="32:67" ht="20.25" customHeight="1">
      <c r="AF1392" s="686"/>
      <c r="AG1392" s="560"/>
      <c r="AH1392" s="560"/>
      <c r="AI1392" s="622"/>
      <c r="AJ1392" s="560"/>
      <c r="AK1392" s="560"/>
      <c r="AL1392" s="560"/>
      <c r="AM1392" s="623"/>
      <c r="AN1392" s="267"/>
      <c r="AO1392" s="623"/>
      <c r="AP1392" s="560"/>
      <c r="AQ1392" s="560"/>
      <c r="AR1392" s="560"/>
      <c r="AS1392" s="560"/>
      <c r="AT1392" s="560"/>
      <c r="AU1392" s="560"/>
      <c r="AV1392" s="560"/>
      <c r="AW1392" s="624"/>
      <c r="AX1392" s="560"/>
      <c r="AY1392" s="560"/>
      <c r="AZ1392" s="560"/>
      <c r="BA1392" s="624"/>
      <c r="BB1392" s="560"/>
      <c r="BC1392" s="560"/>
      <c r="BD1392" s="560"/>
      <c r="BE1392" s="624"/>
      <c r="BF1392" s="560"/>
      <c r="BG1392" s="560"/>
      <c r="BH1392" s="560"/>
      <c r="BI1392" s="560"/>
      <c r="BJ1392" s="560"/>
      <c r="BK1392" s="560"/>
      <c r="BL1392" s="560"/>
      <c r="BM1392" s="560"/>
      <c r="BN1392" s="560"/>
      <c r="BO1392" s="686"/>
    </row>
    <row r="1393" spans="32:67" ht="20.25" customHeight="1">
      <c r="AF1393" s="686"/>
      <c r="AG1393" s="560"/>
      <c r="AH1393" s="560"/>
      <c r="AI1393" s="622"/>
      <c r="AJ1393" s="560"/>
      <c r="AK1393" s="560"/>
      <c r="AL1393" s="560"/>
      <c r="AM1393" s="623"/>
      <c r="AN1393" s="267"/>
      <c r="AO1393" s="623"/>
      <c r="AP1393" s="560"/>
      <c r="AQ1393" s="560"/>
      <c r="AR1393" s="560"/>
      <c r="AS1393" s="560"/>
      <c r="AT1393" s="560"/>
      <c r="AU1393" s="560"/>
      <c r="AV1393" s="560"/>
      <c r="AW1393" s="624"/>
      <c r="AX1393" s="560"/>
      <c r="AY1393" s="560"/>
      <c r="AZ1393" s="560"/>
      <c r="BA1393" s="624"/>
      <c r="BB1393" s="560"/>
      <c r="BC1393" s="560"/>
      <c r="BD1393" s="560"/>
      <c r="BE1393" s="624"/>
      <c r="BF1393" s="560"/>
      <c r="BG1393" s="560"/>
      <c r="BH1393" s="560"/>
      <c r="BI1393" s="560"/>
      <c r="BJ1393" s="560"/>
      <c r="BK1393" s="560"/>
      <c r="BL1393" s="560"/>
      <c r="BM1393" s="560"/>
      <c r="BN1393" s="560"/>
      <c r="BO1393" s="686"/>
    </row>
    <row r="1394" spans="32:67" ht="20.25" customHeight="1">
      <c r="AF1394" s="686"/>
      <c r="AG1394" s="560"/>
      <c r="AH1394" s="560"/>
      <c r="AI1394" s="622"/>
      <c r="AJ1394" s="560"/>
      <c r="AK1394" s="560"/>
      <c r="AL1394" s="560"/>
      <c r="AM1394" s="623"/>
      <c r="AN1394" s="267"/>
      <c r="AO1394" s="623"/>
      <c r="AP1394" s="560"/>
      <c r="AQ1394" s="560"/>
      <c r="AR1394" s="560"/>
      <c r="AS1394" s="560"/>
      <c r="AT1394" s="560"/>
      <c r="AU1394" s="560"/>
      <c r="AV1394" s="560"/>
      <c r="AW1394" s="624"/>
      <c r="AX1394" s="560"/>
      <c r="AY1394" s="560"/>
      <c r="AZ1394" s="560"/>
      <c r="BA1394" s="624"/>
      <c r="BB1394" s="560"/>
      <c r="BC1394" s="560"/>
      <c r="BD1394" s="560"/>
      <c r="BE1394" s="624"/>
      <c r="BF1394" s="560"/>
      <c r="BG1394" s="560"/>
      <c r="BH1394" s="560"/>
      <c r="BI1394" s="560"/>
      <c r="BJ1394" s="560"/>
      <c r="BK1394" s="560"/>
      <c r="BL1394" s="560"/>
      <c r="BM1394" s="560"/>
      <c r="BN1394" s="560"/>
      <c r="BO1394" s="686"/>
    </row>
    <row r="1395" spans="32:67" ht="20.25" customHeight="1">
      <c r="AF1395" s="686"/>
      <c r="AG1395" s="560"/>
      <c r="AH1395" s="560"/>
      <c r="AI1395" s="622"/>
      <c r="AJ1395" s="560"/>
      <c r="AK1395" s="560"/>
      <c r="AL1395" s="560"/>
      <c r="AM1395" s="623"/>
      <c r="AN1395" s="267"/>
      <c r="AO1395" s="623"/>
      <c r="AP1395" s="560"/>
      <c r="AQ1395" s="560"/>
      <c r="AR1395" s="560"/>
      <c r="AS1395" s="560"/>
      <c r="AT1395" s="560"/>
      <c r="AU1395" s="560"/>
      <c r="AV1395" s="560"/>
      <c r="AW1395" s="624"/>
      <c r="AX1395" s="560"/>
      <c r="AY1395" s="560"/>
      <c r="AZ1395" s="560"/>
      <c r="BA1395" s="624"/>
      <c r="BB1395" s="560"/>
      <c r="BC1395" s="560"/>
      <c r="BD1395" s="560"/>
      <c r="BE1395" s="624"/>
      <c r="BF1395" s="560"/>
      <c r="BG1395" s="560"/>
      <c r="BH1395" s="560"/>
      <c r="BI1395" s="560"/>
      <c r="BJ1395" s="560"/>
      <c r="BK1395" s="560"/>
      <c r="BL1395" s="560"/>
      <c r="BM1395" s="560"/>
      <c r="BN1395" s="560"/>
      <c r="BO1395" s="686"/>
    </row>
    <row r="1396" spans="32:67" ht="20.25" customHeight="1">
      <c r="AF1396" s="686"/>
      <c r="AG1396" s="560"/>
      <c r="AH1396" s="560"/>
      <c r="AI1396" s="622"/>
      <c r="AJ1396" s="560"/>
      <c r="AK1396" s="560"/>
      <c r="AL1396" s="560"/>
      <c r="AM1396" s="623"/>
      <c r="AN1396" s="267"/>
      <c r="AO1396" s="623"/>
      <c r="AP1396" s="560"/>
      <c r="AQ1396" s="560"/>
      <c r="AR1396" s="560"/>
      <c r="AS1396" s="560"/>
      <c r="AT1396" s="560"/>
      <c r="AU1396" s="560"/>
      <c r="AV1396" s="560"/>
      <c r="AW1396" s="624"/>
      <c r="AX1396" s="560"/>
      <c r="AY1396" s="560"/>
      <c r="AZ1396" s="560"/>
      <c r="BA1396" s="624"/>
      <c r="BB1396" s="560"/>
      <c r="BC1396" s="560"/>
      <c r="BD1396" s="560"/>
      <c r="BE1396" s="624"/>
      <c r="BF1396" s="560"/>
      <c r="BG1396" s="560"/>
      <c r="BH1396" s="560"/>
      <c r="BI1396" s="560"/>
      <c r="BJ1396" s="560"/>
      <c r="BK1396" s="560"/>
      <c r="BL1396" s="560"/>
      <c r="BM1396" s="560"/>
      <c r="BN1396" s="560"/>
      <c r="BO1396" s="686"/>
    </row>
    <row r="1397" spans="32:67" ht="20.25" customHeight="1">
      <c r="AF1397" s="686"/>
      <c r="AG1397" s="560"/>
      <c r="AH1397" s="560"/>
      <c r="AI1397" s="622"/>
      <c r="AJ1397" s="560"/>
      <c r="AK1397" s="560"/>
      <c r="AL1397" s="560"/>
      <c r="AM1397" s="623"/>
      <c r="AN1397" s="267"/>
      <c r="AO1397" s="623"/>
      <c r="AP1397" s="560"/>
      <c r="AQ1397" s="560"/>
      <c r="AR1397" s="560"/>
      <c r="AS1397" s="560"/>
      <c r="AT1397" s="560"/>
      <c r="AU1397" s="560"/>
      <c r="AV1397" s="560"/>
      <c r="AW1397" s="624"/>
      <c r="AX1397" s="560"/>
      <c r="AY1397" s="560"/>
      <c r="AZ1397" s="560"/>
      <c r="BA1397" s="624"/>
      <c r="BB1397" s="560"/>
      <c r="BC1397" s="560"/>
      <c r="BD1397" s="560"/>
      <c r="BE1397" s="624"/>
      <c r="BF1397" s="560"/>
      <c r="BG1397" s="560"/>
      <c r="BH1397" s="560"/>
      <c r="BI1397" s="560"/>
      <c r="BJ1397" s="560"/>
      <c r="BK1397" s="560"/>
      <c r="BL1397" s="560"/>
      <c r="BM1397" s="560"/>
      <c r="BN1397" s="560"/>
      <c r="BO1397" s="686"/>
    </row>
    <row r="1398" spans="32:67" ht="20.25" customHeight="1">
      <c r="AF1398" s="686"/>
      <c r="AG1398" s="560"/>
      <c r="AH1398" s="560"/>
      <c r="AI1398" s="622"/>
      <c r="AJ1398" s="560"/>
      <c r="AK1398" s="560"/>
      <c r="AL1398" s="560"/>
      <c r="AM1398" s="623"/>
      <c r="AN1398" s="267"/>
      <c r="AO1398" s="623"/>
      <c r="AP1398" s="560"/>
      <c r="AQ1398" s="560"/>
      <c r="AR1398" s="560"/>
      <c r="AS1398" s="560"/>
      <c r="AT1398" s="560"/>
      <c r="AU1398" s="560"/>
      <c r="AV1398" s="560"/>
      <c r="AW1398" s="624"/>
      <c r="AX1398" s="560"/>
      <c r="AY1398" s="560"/>
      <c r="AZ1398" s="560"/>
      <c r="BA1398" s="624"/>
      <c r="BB1398" s="560"/>
      <c r="BC1398" s="560"/>
      <c r="BD1398" s="560"/>
      <c r="BE1398" s="624"/>
      <c r="BF1398" s="560"/>
      <c r="BG1398" s="560"/>
      <c r="BH1398" s="560"/>
      <c r="BI1398" s="560"/>
      <c r="BJ1398" s="560"/>
      <c r="BK1398" s="560"/>
      <c r="BL1398" s="560"/>
      <c r="BM1398" s="560"/>
      <c r="BN1398" s="560"/>
      <c r="BO1398" s="686"/>
    </row>
    <row r="1399" spans="32:67" ht="20.25" customHeight="1">
      <c r="AF1399" s="686"/>
      <c r="AG1399" s="560"/>
      <c r="AH1399" s="560"/>
      <c r="AI1399" s="622"/>
      <c r="AJ1399" s="560"/>
      <c r="AK1399" s="560"/>
      <c r="AL1399" s="560"/>
      <c r="AM1399" s="623"/>
      <c r="AN1399" s="267"/>
      <c r="AO1399" s="623"/>
      <c r="AP1399" s="560"/>
      <c r="AQ1399" s="560"/>
      <c r="AR1399" s="560"/>
      <c r="AS1399" s="560"/>
      <c r="AT1399" s="560"/>
      <c r="AU1399" s="560"/>
      <c r="AV1399" s="560"/>
      <c r="AW1399" s="624"/>
      <c r="AX1399" s="560"/>
      <c r="AY1399" s="560"/>
      <c r="AZ1399" s="560"/>
      <c r="BA1399" s="624"/>
      <c r="BB1399" s="560"/>
      <c r="BC1399" s="560"/>
      <c r="BD1399" s="560"/>
      <c r="BE1399" s="624"/>
      <c r="BF1399" s="560"/>
      <c r="BG1399" s="560"/>
      <c r="BH1399" s="560"/>
      <c r="BI1399" s="560"/>
      <c r="BJ1399" s="560"/>
      <c r="BK1399" s="560"/>
      <c r="BL1399" s="560"/>
      <c r="BM1399" s="560"/>
      <c r="BN1399" s="560"/>
      <c r="BO1399" s="686"/>
    </row>
    <row r="1400" spans="32:67" ht="20.25" customHeight="1">
      <c r="AF1400" s="686"/>
      <c r="AG1400" s="560"/>
      <c r="AH1400" s="560"/>
      <c r="AI1400" s="622"/>
      <c r="AJ1400" s="560"/>
      <c r="AK1400" s="560"/>
      <c r="AL1400" s="560"/>
      <c r="AM1400" s="623"/>
      <c r="AN1400" s="267"/>
      <c r="AO1400" s="623"/>
      <c r="AP1400" s="560"/>
      <c r="AQ1400" s="560"/>
      <c r="AR1400" s="560"/>
      <c r="AS1400" s="560"/>
      <c r="AT1400" s="560"/>
      <c r="AU1400" s="560"/>
      <c r="AV1400" s="560"/>
      <c r="AW1400" s="624"/>
      <c r="AX1400" s="560"/>
      <c r="AY1400" s="560"/>
      <c r="AZ1400" s="560"/>
      <c r="BA1400" s="624"/>
      <c r="BB1400" s="560"/>
      <c r="BC1400" s="560"/>
      <c r="BD1400" s="560"/>
      <c r="BE1400" s="624"/>
      <c r="BF1400" s="560"/>
      <c r="BG1400" s="560"/>
      <c r="BH1400" s="560"/>
      <c r="BI1400" s="560"/>
      <c r="BJ1400" s="560"/>
      <c r="BK1400" s="560"/>
      <c r="BL1400" s="560"/>
      <c r="BM1400" s="560"/>
      <c r="BN1400" s="560"/>
      <c r="BO1400" s="686"/>
    </row>
    <row r="1401" spans="32:67" ht="20.25" customHeight="1">
      <c r="AF1401" s="686"/>
      <c r="AG1401" s="560"/>
      <c r="AH1401" s="560"/>
      <c r="AI1401" s="622"/>
      <c r="AJ1401" s="560"/>
      <c r="AK1401" s="560"/>
      <c r="AL1401" s="560"/>
      <c r="AM1401" s="623"/>
      <c r="AN1401" s="267"/>
      <c r="AO1401" s="623"/>
      <c r="AP1401" s="560"/>
      <c r="AQ1401" s="560"/>
      <c r="AR1401" s="560"/>
      <c r="AS1401" s="560"/>
      <c r="AT1401" s="560"/>
      <c r="AU1401" s="560"/>
      <c r="AV1401" s="560"/>
      <c r="AW1401" s="624"/>
      <c r="AX1401" s="560"/>
      <c r="AY1401" s="560"/>
      <c r="AZ1401" s="560"/>
      <c r="BA1401" s="624"/>
      <c r="BB1401" s="560"/>
      <c r="BC1401" s="560"/>
      <c r="BD1401" s="560"/>
      <c r="BE1401" s="624"/>
      <c r="BF1401" s="560"/>
      <c r="BG1401" s="560"/>
      <c r="BH1401" s="560"/>
      <c r="BI1401" s="560"/>
      <c r="BJ1401" s="560"/>
      <c r="BK1401" s="560"/>
      <c r="BL1401" s="560"/>
      <c r="BM1401" s="560"/>
      <c r="BN1401" s="560"/>
      <c r="BO1401" s="686"/>
    </row>
    <row r="1402" spans="32:67" ht="20.25" customHeight="1">
      <c r="AF1402" s="686"/>
      <c r="AG1402" s="560"/>
      <c r="AH1402" s="560"/>
      <c r="AI1402" s="622"/>
      <c r="AJ1402" s="560"/>
      <c r="AK1402" s="560"/>
      <c r="AL1402" s="560"/>
      <c r="AM1402" s="623"/>
      <c r="AN1402" s="267"/>
      <c r="AO1402" s="623"/>
      <c r="AP1402" s="560"/>
      <c r="AQ1402" s="560"/>
      <c r="AR1402" s="560"/>
      <c r="AS1402" s="560"/>
      <c r="AT1402" s="560"/>
      <c r="AU1402" s="560"/>
      <c r="AV1402" s="560"/>
      <c r="AW1402" s="624"/>
      <c r="AX1402" s="560"/>
      <c r="AY1402" s="560"/>
      <c r="AZ1402" s="560"/>
      <c r="BA1402" s="624"/>
      <c r="BB1402" s="560"/>
      <c r="BC1402" s="560"/>
      <c r="BD1402" s="560"/>
      <c r="BE1402" s="624"/>
      <c r="BF1402" s="560"/>
      <c r="BG1402" s="560"/>
      <c r="BH1402" s="560"/>
      <c r="BI1402" s="560"/>
      <c r="BJ1402" s="560"/>
      <c r="BK1402" s="560"/>
      <c r="BL1402" s="560"/>
      <c r="BM1402" s="560"/>
      <c r="BN1402" s="560"/>
      <c r="BO1402" s="686"/>
    </row>
    <row r="1403" spans="32:67" ht="20.25" customHeight="1">
      <c r="AF1403" s="686"/>
      <c r="AG1403" s="560"/>
      <c r="AH1403" s="560"/>
      <c r="AI1403" s="622"/>
      <c r="AJ1403" s="560"/>
      <c r="AK1403" s="560"/>
      <c r="AL1403" s="560"/>
      <c r="AM1403" s="623"/>
      <c r="AN1403" s="267"/>
      <c r="AO1403" s="623"/>
      <c r="AP1403" s="560"/>
      <c r="AQ1403" s="560"/>
      <c r="AR1403" s="560"/>
      <c r="AS1403" s="560"/>
      <c r="AT1403" s="560"/>
      <c r="AU1403" s="560"/>
      <c r="AV1403" s="560"/>
      <c r="AW1403" s="624"/>
      <c r="AX1403" s="560"/>
      <c r="AY1403" s="560"/>
      <c r="AZ1403" s="560"/>
      <c r="BA1403" s="624"/>
      <c r="BB1403" s="560"/>
      <c r="BC1403" s="560"/>
      <c r="BD1403" s="560"/>
      <c r="BE1403" s="624"/>
      <c r="BF1403" s="560"/>
      <c r="BG1403" s="560"/>
      <c r="BH1403" s="560"/>
      <c r="BI1403" s="560"/>
      <c r="BJ1403" s="560"/>
      <c r="BK1403" s="560"/>
      <c r="BL1403" s="560"/>
      <c r="BM1403" s="560"/>
      <c r="BN1403" s="560"/>
      <c r="BO1403" s="686"/>
    </row>
    <row r="1404" spans="32:67" ht="20.25" customHeight="1">
      <c r="AF1404" s="686"/>
      <c r="AG1404" s="560"/>
      <c r="AH1404" s="560"/>
      <c r="AI1404" s="622"/>
      <c r="AJ1404" s="560"/>
      <c r="AK1404" s="560"/>
      <c r="AL1404" s="560"/>
      <c r="AM1404" s="623"/>
      <c r="AN1404" s="267"/>
      <c r="AO1404" s="623"/>
      <c r="AP1404" s="560"/>
      <c r="AQ1404" s="560"/>
      <c r="AR1404" s="560"/>
      <c r="AS1404" s="560"/>
      <c r="AT1404" s="560"/>
      <c r="AU1404" s="560"/>
      <c r="AV1404" s="560"/>
      <c r="AW1404" s="624"/>
      <c r="AX1404" s="560"/>
      <c r="AY1404" s="560"/>
      <c r="AZ1404" s="560"/>
      <c r="BA1404" s="624"/>
      <c r="BB1404" s="560"/>
      <c r="BC1404" s="560"/>
      <c r="BD1404" s="560"/>
      <c r="BE1404" s="624"/>
      <c r="BF1404" s="560"/>
      <c r="BG1404" s="560"/>
      <c r="BH1404" s="560"/>
      <c r="BI1404" s="560"/>
      <c r="BJ1404" s="560"/>
      <c r="BK1404" s="560"/>
      <c r="BL1404" s="560"/>
      <c r="BM1404" s="560"/>
      <c r="BN1404" s="560"/>
      <c r="BO1404" s="686"/>
    </row>
    <row r="1405" spans="32:67" ht="20.25" customHeight="1">
      <c r="AF1405" s="686"/>
      <c r="AG1405" s="560"/>
      <c r="AH1405" s="560"/>
      <c r="AI1405" s="622"/>
      <c r="AJ1405" s="560"/>
      <c r="AK1405" s="560"/>
      <c r="AL1405" s="560"/>
      <c r="AM1405" s="623"/>
      <c r="AN1405" s="267"/>
      <c r="AO1405" s="623"/>
      <c r="AP1405" s="560"/>
      <c r="AQ1405" s="560"/>
      <c r="AR1405" s="560"/>
      <c r="AS1405" s="560"/>
      <c r="AT1405" s="560"/>
      <c r="AU1405" s="560"/>
      <c r="AV1405" s="560"/>
      <c r="AW1405" s="624"/>
      <c r="AX1405" s="560"/>
      <c r="AY1405" s="560"/>
      <c r="AZ1405" s="560"/>
      <c r="BA1405" s="624"/>
      <c r="BB1405" s="560"/>
      <c r="BC1405" s="560"/>
      <c r="BD1405" s="560"/>
      <c r="BE1405" s="624"/>
      <c r="BF1405" s="560"/>
      <c r="BG1405" s="560"/>
      <c r="BH1405" s="560"/>
      <c r="BI1405" s="560"/>
      <c r="BJ1405" s="560"/>
      <c r="BK1405" s="560"/>
      <c r="BL1405" s="560"/>
      <c r="BM1405" s="560"/>
      <c r="BN1405" s="560"/>
      <c r="BO1405" s="686"/>
    </row>
    <row r="1406" spans="32:67" ht="20.25" customHeight="1">
      <c r="AF1406" s="686"/>
      <c r="AG1406" s="560"/>
      <c r="AH1406" s="560"/>
      <c r="AI1406" s="622"/>
      <c r="AJ1406" s="560"/>
      <c r="AK1406" s="560"/>
      <c r="AL1406" s="560"/>
      <c r="AM1406" s="623"/>
      <c r="AN1406" s="267"/>
      <c r="AO1406" s="623"/>
      <c r="AP1406" s="560"/>
      <c r="AQ1406" s="560"/>
      <c r="AR1406" s="560"/>
      <c r="AS1406" s="560"/>
      <c r="AT1406" s="560"/>
      <c r="AU1406" s="560"/>
      <c r="AV1406" s="560"/>
      <c r="AW1406" s="624"/>
      <c r="AX1406" s="560"/>
      <c r="AY1406" s="560"/>
      <c r="AZ1406" s="560"/>
      <c r="BA1406" s="624"/>
      <c r="BB1406" s="560"/>
      <c r="BC1406" s="560"/>
      <c r="BD1406" s="560"/>
      <c r="BE1406" s="624"/>
      <c r="BF1406" s="560"/>
      <c r="BG1406" s="560"/>
      <c r="BH1406" s="560"/>
      <c r="BI1406" s="560"/>
      <c r="BJ1406" s="560"/>
      <c r="BK1406" s="560"/>
      <c r="BL1406" s="560"/>
      <c r="BM1406" s="560"/>
      <c r="BN1406" s="560"/>
      <c r="BO1406" s="686"/>
    </row>
    <row r="1407" spans="32:67" ht="20.25" customHeight="1">
      <c r="AF1407" s="686"/>
      <c r="AG1407" s="560"/>
      <c r="AH1407" s="560"/>
      <c r="AI1407" s="622"/>
      <c r="AJ1407" s="560"/>
      <c r="AK1407" s="560"/>
      <c r="AL1407" s="560"/>
      <c r="AM1407" s="623"/>
      <c r="AN1407" s="267"/>
      <c r="AO1407" s="623"/>
      <c r="AP1407" s="560"/>
      <c r="AQ1407" s="560"/>
      <c r="AR1407" s="560"/>
      <c r="AS1407" s="560"/>
      <c r="AT1407" s="560"/>
      <c r="AU1407" s="560"/>
      <c r="AV1407" s="560"/>
      <c r="AW1407" s="624"/>
      <c r="AX1407" s="560"/>
      <c r="AY1407" s="560"/>
      <c r="AZ1407" s="560"/>
      <c r="BA1407" s="624"/>
      <c r="BB1407" s="560"/>
      <c r="BC1407" s="560"/>
      <c r="BD1407" s="560"/>
      <c r="BE1407" s="624"/>
      <c r="BF1407" s="560"/>
      <c r="BG1407" s="560"/>
      <c r="BH1407" s="560"/>
      <c r="BI1407" s="560"/>
      <c r="BJ1407" s="560"/>
      <c r="BK1407" s="560"/>
      <c r="BL1407" s="560"/>
      <c r="BM1407" s="560"/>
      <c r="BN1407" s="560"/>
      <c r="BO1407" s="686"/>
    </row>
    <row r="1408" spans="32:67" ht="20.25" customHeight="1">
      <c r="AF1408" s="686"/>
      <c r="AG1408" s="560"/>
      <c r="AH1408" s="560"/>
      <c r="AI1408" s="622"/>
      <c r="AJ1408" s="560"/>
      <c r="AK1408" s="560"/>
      <c r="AL1408" s="560"/>
      <c r="AM1408" s="623"/>
      <c r="AN1408" s="267"/>
      <c r="AO1408" s="623"/>
      <c r="AP1408" s="560"/>
      <c r="AQ1408" s="560"/>
      <c r="AR1408" s="560"/>
      <c r="AS1408" s="560"/>
      <c r="AT1408" s="560"/>
      <c r="AU1408" s="560"/>
      <c r="AV1408" s="560"/>
      <c r="AW1408" s="624"/>
      <c r="AX1408" s="560"/>
      <c r="AY1408" s="560"/>
      <c r="AZ1408" s="560"/>
      <c r="BA1408" s="624"/>
      <c r="BB1408" s="560"/>
      <c r="BC1408" s="560"/>
      <c r="BD1408" s="560"/>
      <c r="BE1408" s="624"/>
      <c r="BF1408" s="560"/>
      <c r="BG1408" s="560"/>
      <c r="BH1408" s="560"/>
      <c r="BI1408" s="560"/>
      <c r="BJ1408" s="560"/>
      <c r="BK1408" s="560"/>
      <c r="BL1408" s="560"/>
      <c r="BM1408" s="560"/>
      <c r="BN1408" s="560"/>
      <c r="BO1408" s="686"/>
    </row>
    <row r="1409" spans="32:67" ht="20.25" customHeight="1">
      <c r="AF1409" s="686"/>
      <c r="AG1409" s="560"/>
      <c r="AH1409" s="560"/>
      <c r="AI1409" s="622"/>
      <c r="AJ1409" s="560"/>
      <c r="AK1409" s="560"/>
      <c r="AL1409" s="560"/>
      <c r="AM1409" s="623"/>
      <c r="AN1409" s="267"/>
      <c r="AO1409" s="623"/>
      <c r="AP1409" s="560"/>
      <c r="AQ1409" s="560"/>
      <c r="AR1409" s="560"/>
      <c r="AS1409" s="560"/>
      <c r="AT1409" s="560"/>
      <c r="AU1409" s="560"/>
      <c r="AV1409" s="560"/>
      <c r="AW1409" s="624"/>
      <c r="AX1409" s="560"/>
      <c r="AY1409" s="560"/>
      <c r="AZ1409" s="560"/>
      <c r="BA1409" s="624"/>
      <c r="BB1409" s="560"/>
      <c r="BC1409" s="560"/>
      <c r="BD1409" s="560"/>
      <c r="BE1409" s="624"/>
      <c r="BF1409" s="560"/>
      <c r="BG1409" s="560"/>
      <c r="BH1409" s="560"/>
      <c r="BI1409" s="560"/>
      <c r="BJ1409" s="560"/>
      <c r="BK1409" s="560"/>
      <c r="BL1409" s="560"/>
      <c r="BM1409" s="560"/>
      <c r="BN1409" s="560"/>
      <c r="BO1409" s="686"/>
    </row>
    <row r="1410" spans="32:67" ht="20.25" customHeight="1">
      <c r="AF1410" s="686"/>
      <c r="AG1410" s="560"/>
      <c r="AH1410" s="560"/>
      <c r="AI1410" s="622"/>
      <c r="AJ1410" s="560"/>
      <c r="AK1410" s="560"/>
      <c r="AL1410" s="560"/>
      <c r="AM1410" s="623"/>
      <c r="AN1410" s="267"/>
      <c r="AO1410" s="623"/>
      <c r="AP1410" s="560"/>
      <c r="AQ1410" s="560"/>
      <c r="AR1410" s="560"/>
      <c r="AS1410" s="560"/>
      <c r="AT1410" s="560"/>
      <c r="AU1410" s="560"/>
      <c r="AV1410" s="560"/>
      <c r="AW1410" s="624"/>
      <c r="AX1410" s="560"/>
      <c r="AY1410" s="560"/>
      <c r="AZ1410" s="560"/>
      <c r="BA1410" s="624"/>
      <c r="BB1410" s="560"/>
      <c r="BC1410" s="560"/>
      <c r="BD1410" s="560"/>
      <c r="BE1410" s="624"/>
      <c r="BF1410" s="560"/>
      <c r="BG1410" s="560"/>
      <c r="BH1410" s="560"/>
      <c r="BI1410" s="560"/>
      <c r="BJ1410" s="560"/>
      <c r="BK1410" s="560"/>
      <c r="BL1410" s="560"/>
      <c r="BM1410" s="560"/>
      <c r="BN1410" s="560"/>
      <c r="BO1410" s="686"/>
    </row>
    <row r="1411" spans="32:67" ht="20.25" customHeight="1">
      <c r="AF1411" s="686"/>
      <c r="AG1411" s="560"/>
      <c r="AH1411" s="560"/>
      <c r="AI1411" s="622"/>
      <c r="AJ1411" s="560"/>
      <c r="AK1411" s="560"/>
      <c r="AL1411" s="560"/>
      <c r="AM1411" s="623"/>
      <c r="AN1411" s="267"/>
      <c r="AO1411" s="623"/>
      <c r="AP1411" s="560"/>
      <c r="AQ1411" s="560"/>
      <c r="AR1411" s="560"/>
      <c r="AS1411" s="560"/>
      <c r="AT1411" s="560"/>
      <c r="AU1411" s="560"/>
      <c r="AV1411" s="560"/>
      <c r="AW1411" s="624"/>
      <c r="AX1411" s="560"/>
      <c r="AY1411" s="560"/>
      <c r="AZ1411" s="560"/>
      <c r="BA1411" s="624"/>
      <c r="BB1411" s="560"/>
      <c r="BC1411" s="560"/>
      <c r="BD1411" s="560"/>
      <c r="BE1411" s="624"/>
      <c r="BF1411" s="560"/>
      <c r="BG1411" s="560"/>
      <c r="BH1411" s="560"/>
      <c r="BI1411" s="560"/>
      <c r="BJ1411" s="560"/>
      <c r="BK1411" s="560"/>
      <c r="BL1411" s="560"/>
      <c r="BM1411" s="560"/>
      <c r="BN1411" s="560"/>
      <c r="BO1411" s="686"/>
    </row>
    <row r="1412" spans="32:67" ht="20.25" customHeight="1">
      <c r="AF1412" s="686"/>
      <c r="AG1412" s="560"/>
      <c r="AH1412" s="560"/>
      <c r="AI1412" s="622"/>
      <c r="AJ1412" s="560"/>
      <c r="AK1412" s="560"/>
      <c r="AL1412" s="560"/>
      <c r="AM1412" s="623"/>
      <c r="AN1412" s="267"/>
      <c r="AO1412" s="623"/>
      <c r="AP1412" s="560"/>
      <c r="AQ1412" s="560"/>
      <c r="AR1412" s="560"/>
      <c r="AS1412" s="560"/>
      <c r="AT1412" s="560"/>
      <c r="AU1412" s="560"/>
      <c r="AV1412" s="560"/>
      <c r="AW1412" s="624"/>
      <c r="AX1412" s="560"/>
      <c r="AY1412" s="560"/>
      <c r="AZ1412" s="560"/>
      <c r="BA1412" s="624"/>
      <c r="BB1412" s="560"/>
      <c r="BC1412" s="560"/>
      <c r="BD1412" s="560"/>
      <c r="BE1412" s="624"/>
      <c r="BF1412" s="560"/>
      <c r="BG1412" s="560"/>
      <c r="BH1412" s="560"/>
      <c r="BI1412" s="560"/>
      <c r="BJ1412" s="560"/>
      <c r="BK1412" s="560"/>
      <c r="BL1412" s="560"/>
      <c r="BM1412" s="560"/>
      <c r="BN1412" s="560"/>
      <c r="BO1412" s="686"/>
    </row>
    <row r="1413" spans="32:67" ht="20.25" customHeight="1">
      <c r="AF1413" s="686"/>
      <c r="AG1413" s="560"/>
      <c r="AH1413" s="560"/>
      <c r="AI1413" s="622"/>
      <c r="AJ1413" s="560"/>
      <c r="AK1413" s="560"/>
      <c r="AL1413" s="560"/>
      <c r="AM1413" s="623"/>
      <c r="AN1413" s="267"/>
      <c r="AO1413" s="623"/>
      <c r="AP1413" s="560"/>
      <c r="AQ1413" s="560"/>
      <c r="AR1413" s="560"/>
      <c r="AS1413" s="560"/>
      <c r="AT1413" s="560"/>
      <c r="AU1413" s="560"/>
      <c r="AV1413" s="560"/>
      <c r="AW1413" s="624"/>
      <c r="AX1413" s="560"/>
      <c r="AY1413" s="560"/>
      <c r="AZ1413" s="560"/>
      <c r="BA1413" s="624"/>
      <c r="BB1413" s="560"/>
      <c r="BC1413" s="560"/>
      <c r="BD1413" s="560"/>
      <c r="BE1413" s="624"/>
      <c r="BF1413" s="560"/>
      <c r="BG1413" s="560"/>
      <c r="BH1413" s="560"/>
      <c r="BI1413" s="560"/>
      <c r="BJ1413" s="560"/>
      <c r="BK1413" s="560"/>
      <c r="BL1413" s="560"/>
      <c r="BM1413" s="560"/>
      <c r="BN1413" s="560"/>
      <c r="BO1413" s="686"/>
    </row>
    <row r="1414" spans="32:67" ht="20.25" customHeight="1">
      <c r="AF1414" s="686"/>
      <c r="AG1414" s="560"/>
      <c r="AH1414" s="560"/>
      <c r="AI1414" s="622"/>
      <c r="AJ1414" s="560"/>
      <c r="AK1414" s="560"/>
      <c r="AL1414" s="560"/>
      <c r="AM1414" s="623"/>
      <c r="AN1414" s="267"/>
      <c r="AO1414" s="623"/>
      <c r="AP1414" s="560"/>
      <c r="AQ1414" s="560"/>
      <c r="AR1414" s="560"/>
      <c r="AS1414" s="560"/>
      <c r="AT1414" s="560"/>
      <c r="AU1414" s="560"/>
      <c r="AV1414" s="560"/>
      <c r="AW1414" s="624"/>
      <c r="AX1414" s="560"/>
      <c r="AY1414" s="560"/>
      <c r="AZ1414" s="560"/>
      <c r="BA1414" s="624"/>
      <c r="BB1414" s="560"/>
      <c r="BC1414" s="560"/>
      <c r="BD1414" s="560"/>
      <c r="BE1414" s="624"/>
      <c r="BF1414" s="560"/>
      <c r="BG1414" s="560"/>
      <c r="BH1414" s="560"/>
      <c r="BI1414" s="560"/>
      <c r="BJ1414" s="560"/>
      <c r="BK1414" s="560"/>
      <c r="BL1414" s="560"/>
      <c r="BM1414" s="560"/>
      <c r="BN1414" s="560"/>
      <c r="BO1414" s="686"/>
    </row>
    <row r="1415" spans="32:67" ht="20.25" customHeight="1">
      <c r="AF1415" s="686"/>
      <c r="AG1415" s="560"/>
      <c r="AH1415" s="560"/>
      <c r="AI1415" s="622"/>
      <c r="AJ1415" s="560"/>
      <c r="AK1415" s="560"/>
      <c r="AL1415" s="560"/>
      <c r="AM1415" s="623"/>
      <c r="AN1415" s="267"/>
      <c r="AO1415" s="623"/>
      <c r="AP1415" s="560"/>
      <c r="AQ1415" s="560"/>
      <c r="AR1415" s="560"/>
      <c r="AS1415" s="560"/>
      <c r="AT1415" s="560"/>
      <c r="AU1415" s="560"/>
      <c r="AV1415" s="560"/>
      <c r="AW1415" s="624"/>
      <c r="AX1415" s="560"/>
      <c r="AY1415" s="560"/>
      <c r="AZ1415" s="560"/>
      <c r="BA1415" s="624"/>
      <c r="BB1415" s="560"/>
      <c r="BC1415" s="560"/>
      <c r="BD1415" s="560"/>
      <c r="BE1415" s="624"/>
      <c r="BF1415" s="560"/>
      <c r="BG1415" s="560"/>
      <c r="BH1415" s="560"/>
      <c r="BI1415" s="560"/>
      <c r="BJ1415" s="560"/>
      <c r="BK1415" s="560"/>
      <c r="BL1415" s="560"/>
      <c r="BM1415" s="560"/>
      <c r="BN1415" s="560"/>
      <c r="BO1415" s="686"/>
    </row>
    <row r="1416" spans="32:67" ht="20.25" customHeight="1">
      <c r="AF1416" s="686"/>
      <c r="AG1416" s="560"/>
      <c r="AH1416" s="560"/>
      <c r="AI1416" s="622"/>
      <c r="AJ1416" s="560"/>
      <c r="AK1416" s="560"/>
      <c r="AL1416" s="560"/>
      <c r="AM1416" s="623"/>
      <c r="AN1416" s="267"/>
      <c r="AO1416" s="623"/>
      <c r="AP1416" s="560"/>
      <c r="AQ1416" s="560"/>
      <c r="AR1416" s="560"/>
      <c r="AS1416" s="560"/>
      <c r="AT1416" s="560"/>
      <c r="AU1416" s="560"/>
      <c r="AV1416" s="560"/>
      <c r="AW1416" s="624"/>
      <c r="AX1416" s="560"/>
      <c r="AY1416" s="560"/>
      <c r="AZ1416" s="560"/>
      <c r="BA1416" s="624"/>
      <c r="BB1416" s="560"/>
      <c r="BC1416" s="560"/>
      <c r="BD1416" s="560"/>
      <c r="BE1416" s="624"/>
      <c r="BF1416" s="560"/>
      <c r="BG1416" s="560"/>
      <c r="BH1416" s="560"/>
      <c r="BI1416" s="560"/>
      <c r="BJ1416" s="560"/>
      <c r="BK1416" s="560"/>
      <c r="BL1416" s="560"/>
      <c r="BM1416" s="560"/>
      <c r="BN1416" s="560"/>
      <c r="BO1416" s="686"/>
    </row>
    <row r="1417" spans="32:67" ht="20.25" customHeight="1">
      <c r="AF1417" s="686"/>
      <c r="AG1417" s="560"/>
      <c r="AH1417" s="560"/>
      <c r="AI1417" s="622"/>
      <c r="AJ1417" s="560"/>
      <c r="AK1417" s="560"/>
      <c r="AL1417" s="560"/>
      <c r="AM1417" s="623"/>
      <c r="AN1417" s="267"/>
      <c r="AO1417" s="623"/>
      <c r="AP1417" s="560"/>
      <c r="AQ1417" s="560"/>
      <c r="AR1417" s="560"/>
      <c r="AS1417" s="560"/>
      <c r="AT1417" s="560"/>
      <c r="AU1417" s="560"/>
      <c r="AV1417" s="560"/>
      <c r="AW1417" s="624"/>
      <c r="AX1417" s="560"/>
      <c r="AY1417" s="560"/>
      <c r="AZ1417" s="560"/>
      <c r="BA1417" s="624"/>
      <c r="BB1417" s="560"/>
      <c r="BC1417" s="560"/>
      <c r="BD1417" s="560"/>
      <c r="BE1417" s="624"/>
      <c r="BF1417" s="560"/>
      <c r="BG1417" s="560"/>
      <c r="BH1417" s="560"/>
      <c r="BI1417" s="560"/>
      <c r="BJ1417" s="560"/>
      <c r="BK1417" s="560"/>
      <c r="BL1417" s="560"/>
      <c r="BM1417" s="560"/>
      <c r="BN1417" s="560"/>
      <c r="BO1417" s="686"/>
    </row>
    <row r="1418" spans="32:67" ht="20.25" customHeight="1">
      <c r="AF1418" s="686"/>
      <c r="AG1418" s="560"/>
      <c r="AH1418" s="560"/>
      <c r="AI1418" s="622"/>
      <c r="AJ1418" s="560"/>
      <c r="AK1418" s="560"/>
      <c r="AL1418" s="560"/>
      <c r="AM1418" s="623"/>
      <c r="AN1418" s="267"/>
      <c r="AO1418" s="623"/>
      <c r="AP1418" s="560"/>
      <c r="AQ1418" s="560"/>
      <c r="AR1418" s="560"/>
      <c r="AS1418" s="560"/>
      <c r="AT1418" s="560"/>
      <c r="AU1418" s="560"/>
      <c r="AV1418" s="560"/>
      <c r="AW1418" s="624"/>
      <c r="AX1418" s="560"/>
      <c r="AY1418" s="560"/>
      <c r="AZ1418" s="560"/>
      <c r="BA1418" s="624"/>
      <c r="BB1418" s="560"/>
      <c r="BC1418" s="560"/>
      <c r="BD1418" s="560"/>
      <c r="BE1418" s="624"/>
      <c r="BF1418" s="560"/>
      <c r="BG1418" s="560"/>
      <c r="BH1418" s="560"/>
      <c r="BI1418" s="560"/>
      <c r="BJ1418" s="560"/>
      <c r="BK1418" s="560"/>
      <c r="BL1418" s="560"/>
      <c r="BM1418" s="560"/>
      <c r="BN1418" s="560"/>
      <c r="BO1418" s="686"/>
    </row>
    <row r="1419" spans="32:67" ht="20.25" customHeight="1">
      <c r="AF1419" s="686"/>
      <c r="AG1419" s="560"/>
      <c r="AH1419" s="560"/>
      <c r="AI1419" s="622"/>
      <c r="AJ1419" s="560"/>
      <c r="AK1419" s="560"/>
      <c r="AL1419" s="560"/>
      <c r="AM1419" s="623"/>
      <c r="AN1419" s="267"/>
      <c r="AO1419" s="623"/>
      <c r="AP1419" s="560"/>
      <c r="AQ1419" s="560"/>
      <c r="AR1419" s="560"/>
      <c r="AS1419" s="560"/>
      <c r="AT1419" s="560"/>
      <c r="AU1419" s="560"/>
      <c r="AV1419" s="560"/>
      <c r="AW1419" s="624"/>
      <c r="AX1419" s="560"/>
      <c r="AY1419" s="560"/>
      <c r="AZ1419" s="560"/>
      <c r="BA1419" s="624"/>
      <c r="BB1419" s="560"/>
      <c r="BC1419" s="560"/>
      <c r="BD1419" s="560"/>
      <c r="BE1419" s="624"/>
      <c r="BF1419" s="560"/>
      <c r="BG1419" s="560"/>
      <c r="BH1419" s="560"/>
      <c r="BI1419" s="560"/>
      <c r="BJ1419" s="560"/>
      <c r="BK1419" s="560"/>
      <c r="BL1419" s="560"/>
      <c r="BM1419" s="560"/>
      <c r="BN1419" s="560"/>
      <c r="BO1419" s="686"/>
    </row>
    <row r="1420" spans="32:67" ht="20.25" customHeight="1">
      <c r="AF1420" s="686"/>
      <c r="AG1420" s="560"/>
      <c r="AH1420" s="560"/>
      <c r="AI1420" s="622"/>
      <c r="AJ1420" s="560"/>
      <c r="AK1420" s="560"/>
      <c r="AL1420" s="560"/>
      <c r="AM1420" s="623"/>
      <c r="AN1420" s="267"/>
      <c r="AO1420" s="623"/>
      <c r="AP1420" s="560"/>
      <c r="AQ1420" s="560"/>
      <c r="AR1420" s="560"/>
      <c r="AS1420" s="560"/>
      <c r="AT1420" s="560"/>
      <c r="AU1420" s="560"/>
      <c r="AV1420" s="560"/>
      <c r="AW1420" s="624"/>
      <c r="AX1420" s="560"/>
      <c r="AY1420" s="560"/>
      <c r="AZ1420" s="560"/>
      <c r="BA1420" s="624"/>
      <c r="BB1420" s="560"/>
      <c r="BC1420" s="560"/>
      <c r="BD1420" s="560"/>
      <c r="BE1420" s="624"/>
      <c r="BF1420" s="560"/>
      <c r="BG1420" s="560"/>
      <c r="BH1420" s="560"/>
      <c r="BI1420" s="560"/>
      <c r="BJ1420" s="560"/>
      <c r="BK1420" s="560"/>
      <c r="BL1420" s="560"/>
      <c r="BM1420" s="560"/>
      <c r="BN1420" s="560"/>
      <c r="BO1420" s="686"/>
    </row>
    <row r="1421" spans="32:67" ht="20.25" customHeight="1">
      <c r="AF1421" s="686"/>
      <c r="AG1421" s="560"/>
      <c r="AH1421" s="560"/>
      <c r="AI1421" s="622"/>
      <c r="AJ1421" s="560"/>
      <c r="AK1421" s="560"/>
      <c r="AL1421" s="560"/>
      <c r="AM1421" s="623"/>
      <c r="AN1421" s="267"/>
      <c r="AO1421" s="623"/>
      <c r="AP1421" s="560"/>
      <c r="AQ1421" s="560"/>
      <c r="AR1421" s="560"/>
      <c r="AS1421" s="560"/>
      <c r="AT1421" s="560"/>
      <c r="AU1421" s="560"/>
      <c r="AV1421" s="560"/>
      <c r="AW1421" s="624"/>
      <c r="AX1421" s="560"/>
      <c r="AY1421" s="560"/>
      <c r="AZ1421" s="560"/>
      <c r="BA1421" s="624"/>
      <c r="BB1421" s="560"/>
      <c r="BC1421" s="560"/>
      <c r="BD1421" s="560"/>
      <c r="BE1421" s="624"/>
      <c r="BF1421" s="560"/>
      <c r="BG1421" s="560"/>
      <c r="BH1421" s="560"/>
      <c r="BI1421" s="560"/>
      <c r="BJ1421" s="560"/>
      <c r="BK1421" s="560"/>
      <c r="BL1421" s="560"/>
      <c r="BM1421" s="560"/>
      <c r="BN1421" s="560"/>
      <c r="BO1421" s="686"/>
    </row>
    <row r="1422" spans="32:67" ht="20.25" customHeight="1">
      <c r="AF1422" s="686"/>
      <c r="AG1422" s="560"/>
      <c r="AH1422" s="560"/>
      <c r="AI1422" s="622"/>
      <c r="AJ1422" s="560"/>
      <c r="AK1422" s="560"/>
      <c r="AL1422" s="560"/>
      <c r="AM1422" s="623"/>
      <c r="AN1422" s="267"/>
      <c r="AO1422" s="623"/>
      <c r="AP1422" s="560"/>
      <c r="AQ1422" s="560"/>
      <c r="AR1422" s="560"/>
      <c r="AS1422" s="560"/>
      <c r="AT1422" s="560"/>
      <c r="AU1422" s="560"/>
      <c r="AV1422" s="560"/>
      <c r="AW1422" s="624"/>
      <c r="AX1422" s="560"/>
      <c r="AY1422" s="560"/>
      <c r="AZ1422" s="560"/>
      <c r="BA1422" s="624"/>
      <c r="BB1422" s="560"/>
      <c r="BC1422" s="560"/>
      <c r="BD1422" s="560"/>
      <c r="BE1422" s="624"/>
      <c r="BF1422" s="560"/>
      <c r="BG1422" s="560"/>
      <c r="BH1422" s="560"/>
      <c r="BI1422" s="560"/>
      <c r="BJ1422" s="560"/>
      <c r="BK1422" s="560"/>
      <c r="BL1422" s="560"/>
      <c r="BM1422" s="560"/>
      <c r="BN1422" s="560"/>
      <c r="BO1422" s="686"/>
    </row>
    <row r="1423" spans="32:67" ht="20.25" customHeight="1">
      <c r="AF1423" s="686"/>
      <c r="AG1423" s="560"/>
      <c r="AH1423" s="560"/>
      <c r="AI1423" s="622"/>
      <c r="AJ1423" s="560"/>
      <c r="AK1423" s="560"/>
      <c r="AL1423" s="560"/>
      <c r="AM1423" s="623"/>
      <c r="AN1423" s="267"/>
      <c r="AO1423" s="623"/>
      <c r="AP1423" s="560"/>
      <c r="AQ1423" s="560"/>
      <c r="AR1423" s="560"/>
      <c r="AS1423" s="560"/>
      <c r="AT1423" s="560"/>
      <c r="AU1423" s="560"/>
      <c r="AV1423" s="560"/>
      <c r="AW1423" s="624"/>
      <c r="AX1423" s="560"/>
      <c r="AY1423" s="560"/>
      <c r="AZ1423" s="560"/>
      <c r="BA1423" s="624"/>
      <c r="BB1423" s="560"/>
      <c r="BC1423" s="560"/>
      <c r="BD1423" s="560"/>
      <c r="BE1423" s="624"/>
      <c r="BF1423" s="560"/>
      <c r="BG1423" s="560"/>
      <c r="BH1423" s="560"/>
      <c r="BI1423" s="560"/>
      <c r="BJ1423" s="560"/>
      <c r="BK1423" s="560"/>
      <c r="BL1423" s="560"/>
      <c r="BM1423" s="560"/>
      <c r="BN1423" s="560"/>
      <c r="BO1423" s="686"/>
    </row>
    <row r="1424" spans="32:67" ht="20.25" customHeight="1">
      <c r="AF1424" s="686"/>
      <c r="AG1424" s="560"/>
      <c r="AH1424" s="560"/>
      <c r="AI1424" s="622"/>
      <c r="AJ1424" s="560"/>
      <c r="AK1424" s="560"/>
      <c r="AL1424" s="560"/>
      <c r="AM1424" s="623"/>
      <c r="AN1424" s="267"/>
      <c r="AO1424" s="623"/>
      <c r="AP1424" s="560"/>
      <c r="AQ1424" s="560"/>
      <c r="AR1424" s="560"/>
      <c r="AS1424" s="560"/>
      <c r="AT1424" s="560"/>
      <c r="AU1424" s="560"/>
      <c r="AV1424" s="560"/>
      <c r="AW1424" s="624"/>
      <c r="AX1424" s="560"/>
      <c r="AY1424" s="560"/>
      <c r="AZ1424" s="560"/>
      <c r="BA1424" s="624"/>
      <c r="BB1424" s="560"/>
      <c r="BC1424" s="560"/>
      <c r="BD1424" s="560"/>
      <c r="BE1424" s="624"/>
      <c r="BF1424" s="560"/>
      <c r="BG1424" s="560"/>
      <c r="BH1424" s="560"/>
      <c r="BI1424" s="560"/>
      <c r="BJ1424" s="560"/>
      <c r="BK1424" s="560"/>
      <c r="BL1424" s="560"/>
      <c r="BM1424" s="560"/>
      <c r="BN1424" s="560"/>
      <c r="BO1424" s="686"/>
    </row>
    <row r="1425" spans="32:67" ht="20.25" customHeight="1">
      <c r="AF1425" s="686"/>
      <c r="AG1425" s="560"/>
      <c r="AH1425" s="560"/>
      <c r="AI1425" s="622"/>
      <c r="AJ1425" s="560"/>
      <c r="AK1425" s="560"/>
      <c r="AL1425" s="560"/>
      <c r="AM1425" s="623"/>
      <c r="AN1425" s="267"/>
      <c r="AO1425" s="623"/>
      <c r="AP1425" s="560"/>
      <c r="AQ1425" s="560"/>
      <c r="AR1425" s="560"/>
      <c r="AS1425" s="560"/>
      <c r="AT1425" s="560"/>
      <c r="AU1425" s="560"/>
      <c r="AV1425" s="560"/>
      <c r="AW1425" s="624"/>
      <c r="AX1425" s="560"/>
      <c r="AY1425" s="560"/>
      <c r="AZ1425" s="560"/>
      <c r="BA1425" s="624"/>
      <c r="BB1425" s="560"/>
      <c r="BC1425" s="560"/>
      <c r="BD1425" s="560"/>
      <c r="BE1425" s="624"/>
      <c r="BF1425" s="560"/>
      <c r="BG1425" s="560"/>
      <c r="BH1425" s="560"/>
      <c r="BI1425" s="560"/>
      <c r="BJ1425" s="560"/>
      <c r="BK1425" s="560"/>
      <c r="BL1425" s="560"/>
      <c r="BM1425" s="560"/>
      <c r="BN1425" s="560"/>
      <c r="BO1425" s="686"/>
    </row>
    <row r="1426" spans="32:67" ht="20.25" customHeight="1">
      <c r="AF1426" s="686"/>
      <c r="AG1426" s="560"/>
      <c r="AH1426" s="560"/>
      <c r="AI1426" s="622"/>
      <c r="AJ1426" s="560"/>
      <c r="AK1426" s="560"/>
      <c r="AL1426" s="560"/>
      <c r="AM1426" s="623"/>
      <c r="AN1426" s="267"/>
      <c r="AO1426" s="623"/>
      <c r="AP1426" s="560"/>
      <c r="AQ1426" s="560"/>
      <c r="AR1426" s="560"/>
      <c r="AS1426" s="560"/>
      <c r="AT1426" s="560"/>
      <c r="AU1426" s="560"/>
      <c r="AV1426" s="560"/>
      <c r="AW1426" s="624"/>
      <c r="AX1426" s="560"/>
      <c r="AY1426" s="560"/>
      <c r="AZ1426" s="560"/>
      <c r="BA1426" s="624"/>
      <c r="BB1426" s="560"/>
      <c r="BC1426" s="560"/>
      <c r="BD1426" s="560"/>
      <c r="BE1426" s="624"/>
      <c r="BF1426" s="560"/>
      <c r="BG1426" s="560"/>
      <c r="BH1426" s="560"/>
      <c r="BI1426" s="560"/>
      <c r="BJ1426" s="560"/>
      <c r="BK1426" s="560"/>
      <c r="BL1426" s="560"/>
      <c r="BM1426" s="560"/>
      <c r="BN1426" s="560"/>
      <c r="BO1426" s="686"/>
    </row>
    <row r="1427" spans="32:67" ht="20.25" customHeight="1">
      <c r="AF1427" s="686"/>
      <c r="AG1427" s="560"/>
      <c r="AH1427" s="560"/>
      <c r="AI1427" s="622"/>
      <c r="AJ1427" s="560"/>
      <c r="AK1427" s="560"/>
      <c r="AL1427" s="560"/>
      <c r="AM1427" s="623"/>
      <c r="AN1427" s="267"/>
      <c r="AO1427" s="623"/>
      <c r="AP1427" s="560"/>
      <c r="AQ1427" s="560"/>
      <c r="AR1427" s="560"/>
      <c r="AS1427" s="560"/>
      <c r="AT1427" s="560"/>
      <c r="AU1427" s="560"/>
      <c r="AV1427" s="560"/>
      <c r="AW1427" s="624"/>
      <c r="AX1427" s="560"/>
      <c r="AY1427" s="560"/>
      <c r="AZ1427" s="560"/>
      <c r="BA1427" s="624"/>
      <c r="BB1427" s="560"/>
      <c r="BC1427" s="560"/>
      <c r="BD1427" s="560"/>
      <c r="BE1427" s="624"/>
      <c r="BF1427" s="560"/>
      <c r="BG1427" s="560"/>
      <c r="BH1427" s="560"/>
      <c r="BI1427" s="560"/>
      <c r="BJ1427" s="560"/>
      <c r="BK1427" s="560"/>
      <c r="BL1427" s="560"/>
      <c r="BM1427" s="560"/>
      <c r="BN1427" s="560"/>
      <c r="BO1427" s="686"/>
    </row>
    <row r="1428" spans="32:67" ht="20.25" customHeight="1">
      <c r="AF1428" s="686"/>
      <c r="AG1428" s="560"/>
      <c r="AH1428" s="560"/>
      <c r="AI1428" s="622"/>
      <c r="AJ1428" s="560"/>
      <c r="AK1428" s="560"/>
      <c r="AL1428" s="560"/>
      <c r="AM1428" s="623"/>
      <c r="AN1428" s="267"/>
      <c r="AO1428" s="623"/>
      <c r="AP1428" s="560"/>
      <c r="AQ1428" s="560"/>
      <c r="AR1428" s="560"/>
      <c r="AS1428" s="560"/>
      <c r="AT1428" s="560"/>
      <c r="AU1428" s="560"/>
      <c r="AV1428" s="560"/>
      <c r="AW1428" s="624"/>
      <c r="AX1428" s="560"/>
      <c r="AY1428" s="560"/>
      <c r="AZ1428" s="560"/>
      <c r="BA1428" s="624"/>
      <c r="BB1428" s="560"/>
      <c r="BC1428" s="560"/>
      <c r="BD1428" s="560"/>
      <c r="BE1428" s="624"/>
      <c r="BF1428" s="560"/>
      <c r="BG1428" s="560"/>
      <c r="BH1428" s="560"/>
      <c r="BI1428" s="560"/>
      <c r="BJ1428" s="560"/>
      <c r="BK1428" s="560"/>
      <c r="BL1428" s="560"/>
      <c r="BM1428" s="560"/>
      <c r="BN1428" s="560"/>
      <c r="BO1428" s="686"/>
    </row>
    <row r="1429" spans="32:67" ht="20.25" customHeight="1">
      <c r="AF1429" s="686"/>
      <c r="AG1429" s="560"/>
      <c r="AH1429" s="560"/>
      <c r="AI1429" s="622"/>
      <c r="AJ1429" s="560"/>
      <c r="AK1429" s="560"/>
      <c r="AL1429" s="560"/>
      <c r="AM1429" s="623"/>
      <c r="AN1429" s="267"/>
      <c r="AO1429" s="623"/>
      <c r="AP1429" s="560"/>
      <c r="AQ1429" s="560"/>
      <c r="AR1429" s="560"/>
      <c r="AS1429" s="560"/>
      <c r="AT1429" s="560"/>
      <c r="AU1429" s="560"/>
      <c r="AV1429" s="560"/>
      <c r="AW1429" s="624"/>
      <c r="AX1429" s="560"/>
      <c r="AY1429" s="560"/>
      <c r="AZ1429" s="560"/>
      <c r="BA1429" s="624"/>
      <c r="BB1429" s="560"/>
      <c r="BC1429" s="560"/>
      <c r="BD1429" s="560"/>
      <c r="BE1429" s="624"/>
      <c r="BF1429" s="560"/>
      <c r="BG1429" s="560"/>
      <c r="BH1429" s="560"/>
      <c r="BI1429" s="560"/>
      <c r="BJ1429" s="560"/>
      <c r="BK1429" s="560"/>
      <c r="BL1429" s="560"/>
      <c r="BM1429" s="560"/>
      <c r="BN1429" s="560"/>
      <c r="BO1429" s="686"/>
    </row>
    <row r="1430" spans="32:67" ht="20.25" customHeight="1">
      <c r="AF1430" s="686"/>
      <c r="AG1430" s="560"/>
      <c r="AH1430" s="560"/>
      <c r="AI1430" s="622"/>
      <c r="AJ1430" s="560"/>
      <c r="AK1430" s="560"/>
      <c r="AL1430" s="560"/>
      <c r="AM1430" s="623"/>
      <c r="AN1430" s="267"/>
      <c r="AO1430" s="623"/>
      <c r="AP1430" s="560"/>
      <c r="AQ1430" s="560"/>
      <c r="AR1430" s="560"/>
      <c r="AS1430" s="560"/>
      <c r="AT1430" s="560"/>
      <c r="AU1430" s="560"/>
      <c r="AV1430" s="560"/>
      <c r="AW1430" s="624"/>
      <c r="AX1430" s="560"/>
      <c r="AY1430" s="560"/>
      <c r="AZ1430" s="560"/>
      <c r="BA1430" s="624"/>
      <c r="BB1430" s="560"/>
      <c r="BC1430" s="560"/>
      <c r="BD1430" s="560"/>
      <c r="BE1430" s="624"/>
      <c r="BF1430" s="560"/>
      <c r="BG1430" s="560"/>
      <c r="BH1430" s="560"/>
      <c r="BI1430" s="560"/>
      <c r="BJ1430" s="560"/>
      <c r="BK1430" s="560"/>
      <c r="BL1430" s="560"/>
      <c r="BM1430" s="560"/>
      <c r="BN1430" s="560"/>
      <c r="BO1430" s="686"/>
    </row>
    <row r="1431" spans="32:67" ht="20.25" customHeight="1">
      <c r="AF1431" s="686"/>
      <c r="AG1431" s="560"/>
      <c r="AH1431" s="560"/>
      <c r="AI1431" s="622"/>
      <c r="AJ1431" s="560"/>
      <c r="AK1431" s="560"/>
      <c r="AL1431" s="560"/>
      <c r="AM1431" s="623"/>
      <c r="AN1431" s="267"/>
      <c r="AO1431" s="623"/>
      <c r="AP1431" s="560"/>
      <c r="AQ1431" s="560"/>
      <c r="AR1431" s="560"/>
      <c r="AS1431" s="560"/>
      <c r="AT1431" s="560"/>
      <c r="AU1431" s="560"/>
      <c r="AV1431" s="560"/>
      <c r="AW1431" s="624"/>
      <c r="AX1431" s="560"/>
      <c r="AY1431" s="560"/>
      <c r="AZ1431" s="560"/>
      <c r="BA1431" s="624"/>
      <c r="BB1431" s="560"/>
      <c r="BC1431" s="560"/>
      <c r="BD1431" s="560"/>
      <c r="BE1431" s="624"/>
      <c r="BF1431" s="560"/>
      <c r="BG1431" s="560"/>
      <c r="BH1431" s="560"/>
      <c r="BI1431" s="560"/>
      <c r="BJ1431" s="560"/>
      <c r="BK1431" s="560"/>
      <c r="BL1431" s="560"/>
      <c r="BM1431" s="560"/>
      <c r="BN1431" s="560"/>
      <c r="BO1431" s="686"/>
    </row>
    <row r="1432" spans="32:67" ht="20.25" customHeight="1">
      <c r="AF1432" s="686"/>
      <c r="AG1432" s="560"/>
      <c r="AH1432" s="560"/>
      <c r="AI1432" s="622"/>
      <c r="AJ1432" s="560"/>
      <c r="AK1432" s="560"/>
      <c r="AL1432" s="560"/>
      <c r="AM1432" s="623"/>
      <c r="AN1432" s="267"/>
      <c r="AO1432" s="623"/>
      <c r="AP1432" s="560"/>
      <c r="AQ1432" s="560"/>
      <c r="AR1432" s="560"/>
      <c r="AS1432" s="560"/>
      <c r="AT1432" s="560"/>
      <c r="AU1432" s="560"/>
      <c r="AV1432" s="560"/>
      <c r="AW1432" s="624"/>
      <c r="AX1432" s="560"/>
      <c r="AY1432" s="560"/>
      <c r="AZ1432" s="560"/>
      <c r="BA1432" s="624"/>
      <c r="BB1432" s="560"/>
      <c r="BC1432" s="560"/>
      <c r="BD1432" s="560"/>
      <c r="BE1432" s="624"/>
      <c r="BF1432" s="560"/>
      <c r="BG1432" s="560"/>
      <c r="BH1432" s="560"/>
      <c r="BI1432" s="560"/>
      <c r="BJ1432" s="560"/>
      <c r="BK1432" s="560"/>
      <c r="BL1432" s="560"/>
      <c r="BM1432" s="560"/>
      <c r="BN1432" s="560"/>
      <c r="BO1432" s="686"/>
    </row>
    <row r="1433" spans="32:67" ht="20.25" customHeight="1">
      <c r="AF1433" s="686"/>
      <c r="AG1433" s="560"/>
      <c r="AH1433" s="560"/>
      <c r="AI1433" s="622"/>
      <c r="AJ1433" s="560"/>
      <c r="AK1433" s="560"/>
      <c r="AL1433" s="560"/>
      <c r="AM1433" s="623"/>
      <c r="AN1433" s="267"/>
      <c r="AO1433" s="623"/>
      <c r="AP1433" s="560"/>
      <c r="AQ1433" s="560"/>
      <c r="AR1433" s="560"/>
      <c r="AS1433" s="560"/>
      <c r="AT1433" s="560"/>
      <c r="AU1433" s="560"/>
      <c r="AV1433" s="560"/>
      <c r="AW1433" s="624"/>
      <c r="AX1433" s="560"/>
      <c r="AY1433" s="560"/>
      <c r="AZ1433" s="560"/>
      <c r="BA1433" s="624"/>
      <c r="BB1433" s="560"/>
      <c r="BC1433" s="560"/>
      <c r="BD1433" s="560"/>
      <c r="BE1433" s="624"/>
      <c r="BF1433" s="560"/>
      <c r="BG1433" s="560"/>
      <c r="BH1433" s="560"/>
      <c r="BI1433" s="560"/>
      <c r="BJ1433" s="560"/>
      <c r="BK1433" s="560"/>
      <c r="BL1433" s="560"/>
      <c r="BM1433" s="560"/>
      <c r="BN1433" s="560"/>
      <c r="BO1433" s="686"/>
    </row>
    <row r="1434" spans="32:67" ht="20.25" customHeight="1">
      <c r="AF1434" s="686"/>
      <c r="AG1434" s="560"/>
      <c r="AH1434" s="560"/>
      <c r="AI1434" s="622"/>
      <c r="AJ1434" s="560"/>
      <c r="AK1434" s="560"/>
      <c r="AL1434" s="560"/>
      <c r="AM1434" s="623"/>
      <c r="AN1434" s="267"/>
      <c r="AO1434" s="623"/>
      <c r="AP1434" s="560"/>
      <c r="AQ1434" s="560"/>
      <c r="AR1434" s="560"/>
      <c r="AS1434" s="560"/>
      <c r="AT1434" s="560"/>
      <c r="AU1434" s="560"/>
      <c r="AV1434" s="560"/>
      <c r="AW1434" s="624"/>
      <c r="AX1434" s="560"/>
      <c r="AY1434" s="560"/>
      <c r="AZ1434" s="560"/>
      <c r="BA1434" s="624"/>
      <c r="BB1434" s="560"/>
      <c r="BC1434" s="560"/>
      <c r="BD1434" s="560"/>
      <c r="BE1434" s="624"/>
      <c r="BF1434" s="560"/>
      <c r="BG1434" s="560"/>
      <c r="BH1434" s="560"/>
      <c r="BI1434" s="560"/>
      <c r="BJ1434" s="560"/>
      <c r="BK1434" s="560"/>
      <c r="BL1434" s="560"/>
      <c r="BM1434" s="560"/>
      <c r="BN1434" s="560"/>
      <c r="BO1434" s="686"/>
    </row>
    <row r="1435" spans="32:67" ht="20.25" customHeight="1">
      <c r="AF1435" s="686"/>
      <c r="AG1435" s="560"/>
      <c r="AH1435" s="560"/>
      <c r="AI1435" s="622"/>
      <c r="AJ1435" s="560"/>
      <c r="AK1435" s="560"/>
      <c r="AL1435" s="560"/>
      <c r="AM1435" s="623"/>
      <c r="AN1435" s="267"/>
      <c r="AO1435" s="623"/>
      <c r="AP1435" s="560"/>
      <c r="AQ1435" s="560"/>
      <c r="AR1435" s="560"/>
      <c r="AS1435" s="560"/>
      <c r="AT1435" s="560"/>
      <c r="AU1435" s="560"/>
      <c r="AV1435" s="560"/>
      <c r="AW1435" s="624"/>
      <c r="AX1435" s="560"/>
      <c r="AY1435" s="560"/>
      <c r="AZ1435" s="560"/>
      <c r="BA1435" s="624"/>
      <c r="BB1435" s="560"/>
      <c r="BC1435" s="560"/>
      <c r="BD1435" s="560"/>
      <c r="BE1435" s="624"/>
      <c r="BF1435" s="560"/>
      <c r="BG1435" s="560"/>
      <c r="BH1435" s="560"/>
      <c r="BI1435" s="560"/>
      <c r="BJ1435" s="560"/>
      <c r="BK1435" s="560"/>
      <c r="BL1435" s="560"/>
      <c r="BM1435" s="560"/>
      <c r="BN1435" s="560"/>
      <c r="BO1435" s="686"/>
    </row>
    <row r="1436" spans="32:67" ht="20.25" customHeight="1">
      <c r="AF1436" s="686"/>
      <c r="AG1436" s="560"/>
      <c r="AH1436" s="560"/>
      <c r="AI1436" s="622"/>
      <c r="AJ1436" s="560"/>
      <c r="AK1436" s="560"/>
      <c r="AL1436" s="560"/>
      <c r="AM1436" s="623"/>
      <c r="AN1436" s="267"/>
      <c r="AO1436" s="623"/>
      <c r="AP1436" s="560"/>
      <c r="AQ1436" s="560"/>
      <c r="AR1436" s="560"/>
      <c r="AS1436" s="560"/>
      <c r="AT1436" s="560"/>
      <c r="AU1436" s="560"/>
      <c r="AV1436" s="560"/>
      <c r="AW1436" s="624"/>
      <c r="AX1436" s="560"/>
      <c r="AY1436" s="560"/>
      <c r="AZ1436" s="560"/>
      <c r="BA1436" s="624"/>
      <c r="BB1436" s="560"/>
      <c r="BC1436" s="560"/>
      <c r="BD1436" s="560"/>
      <c r="BE1436" s="624"/>
      <c r="BF1436" s="560"/>
      <c r="BG1436" s="560"/>
      <c r="BH1436" s="560"/>
      <c r="BI1436" s="560"/>
      <c r="BJ1436" s="560"/>
      <c r="BK1436" s="560"/>
      <c r="BL1436" s="560"/>
      <c r="BM1436" s="560"/>
      <c r="BN1436" s="560"/>
      <c r="BO1436" s="686"/>
    </row>
    <row r="1437" spans="32:67" ht="20.25" customHeight="1">
      <c r="AF1437" s="686"/>
      <c r="AG1437" s="560"/>
      <c r="AH1437" s="560"/>
      <c r="AI1437" s="622"/>
      <c r="AJ1437" s="560"/>
      <c r="AK1437" s="560"/>
      <c r="AL1437" s="560"/>
      <c r="AM1437" s="623"/>
      <c r="AN1437" s="267"/>
      <c r="AO1437" s="623"/>
      <c r="AP1437" s="560"/>
      <c r="AQ1437" s="560"/>
      <c r="AR1437" s="560"/>
      <c r="AS1437" s="560"/>
      <c r="AT1437" s="560"/>
      <c r="AU1437" s="560"/>
      <c r="AV1437" s="560"/>
      <c r="AW1437" s="624"/>
      <c r="AX1437" s="560"/>
      <c r="AY1437" s="560"/>
      <c r="AZ1437" s="560"/>
      <c r="BA1437" s="624"/>
      <c r="BB1437" s="560"/>
      <c r="BC1437" s="560"/>
      <c r="BD1437" s="560"/>
      <c r="BE1437" s="624"/>
      <c r="BF1437" s="560"/>
      <c r="BG1437" s="560"/>
      <c r="BH1437" s="560"/>
      <c r="BI1437" s="560"/>
      <c r="BJ1437" s="560"/>
      <c r="BK1437" s="560"/>
      <c r="BL1437" s="560"/>
      <c r="BM1437" s="560"/>
      <c r="BN1437" s="560"/>
      <c r="BO1437" s="686"/>
    </row>
    <row r="1438" spans="32:67" ht="20.25" customHeight="1">
      <c r="AF1438" s="686"/>
      <c r="AG1438" s="560"/>
      <c r="AH1438" s="560"/>
      <c r="AI1438" s="622"/>
      <c r="AJ1438" s="560"/>
      <c r="AK1438" s="560"/>
      <c r="AL1438" s="560"/>
      <c r="AM1438" s="623"/>
      <c r="AN1438" s="267"/>
      <c r="AO1438" s="623"/>
      <c r="AP1438" s="560"/>
      <c r="AQ1438" s="560"/>
      <c r="AR1438" s="560"/>
      <c r="AS1438" s="560"/>
      <c r="AT1438" s="560"/>
      <c r="AU1438" s="560"/>
      <c r="AV1438" s="560"/>
      <c r="AW1438" s="624"/>
      <c r="AX1438" s="560"/>
      <c r="AY1438" s="560"/>
      <c r="AZ1438" s="560"/>
      <c r="BA1438" s="624"/>
      <c r="BB1438" s="560"/>
      <c r="BC1438" s="560"/>
      <c r="BD1438" s="560"/>
      <c r="BE1438" s="624"/>
      <c r="BF1438" s="560"/>
      <c r="BG1438" s="560"/>
      <c r="BH1438" s="560"/>
      <c r="BI1438" s="560"/>
      <c r="BJ1438" s="560"/>
      <c r="BK1438" s="560"/>
      <c r="BL1438" s="560"/>
      <c r="BM1438" s="560"/>
      <c r="BN1438" s="560"/>
      <c r="BO1438" s="686"/>
    </row>
    <row r="1439" spans="32:67" ht="20.25" customHeight="1">
      <c r="AF1439" s="686"/>
      <c r="AG1439" s="560"/>
      <c r="AH1439" s="560"/>
      <c r="AI1439" s="622"/>
      <c r="AJ1439" s="560"/>
      <c r="AK1439" s="560"/>
      <c r="AL1439" s="560"/>
      <c r="AM1439" s="623"/>
      <c r="AN1439" s="267"/>
      <c r="AO1439" s="623"/>
      <c r="AP1439" s="560"/>
      <c r="AQ1439" s="560"/>
      <c r="AR1439" s="560"/>
      <c r="AS1439" s="560"/>
      <c r="AT1439" s="560"/>
      <c r="AU1439" s="560"/>
      <c r="AV1439" s="560"/>
      <c r="AW1439" s="624"/>
      <c r="AX1439" s="560"/>
      <c r="AY1439" s="560"/>
      <c r="AZ1439" s="560"/>
      <c r="BA1439" s="624"/>
      <c r="BB1439" s="560"/>
      <c r="BC1439" s="560"/>
      <c r="BD1439" s="560"/>
      <c r="BE1439" s="624"/>
      <c r="BF1439" s="560"/>
      <c r="BG1439" s="560"/>
      <c r="BH1439" s="560"/>
      <c r="BI1439" s="560"/>
      <c r="BJ1439" s="560"/>
      <c r="BK1439" s="560"/>
      <c r="BL1439" s="560"/>
      <c r="BM1439" s="560"/>
      <c r="BN1439" s="560"/>
      <c r="BO1439" s="686"/>
    </row>
    <row r="1440" spans="32:67" ht="20.25" customHeight="1">
      <c r="AF1440" s="686"/>
      <c r="AG1440" s="560"/>
      <c r="AH1440" s="560"/>
      <c r="AI1440" s="622"/>
      <c r="AJ1440" s="560"/>
      <c r="AK1440" s="560"/>
      <c r="AL1440" s="560"/>
      <c r="AM1440" s="623"/>
      <c r="AN1440" s="267"/>
      <c r="AO1440" s="623"/>
      <c r="AP1440" s="560"/>
      <c r="AQ1440" s="560"/>
      <c r="AR1440" s="560"/>
      <c r="AS1440" s="560"/>
      <c r="AT1440" s="560"/>
      <c r="AU1440" s="560"/>
      <c r="AV1440" s="560"/>
      <c r="AW1440" s="624"/>
      <c r="AX1440" s="560"/>
      <c r="AY1440" s="560"/>
      <c r="AZ1440" s="560"/>
      <c r="BA1440" s="624"/>
      <c r="BB1440" s="560"/>
      <c r="BC1440" s="560"/>
      <c r="BD1440" s="560"/>
      <c r="BE1440" s="624"/>
      <c r="BF1440" s="560"/>
      <c r="BG1440" s="560"/>
      <c r="BH1440" s="560"/>
      <c r="BI1440" s="560"/>
      <c r="BJ1440" s="560"/>
      <c r="BK1440" s="560"/>
      <c r="BL1440" s="560"/>
      <c r="BM1440" s="560"/>
      <c r="BN1440" s="560"/>
      <c r="BO1440" s="686"/>
    </row>
    <row r="1441" spans="32:67" ht="20.25" customHeight="1">
      <c r="AF1441" s="686"/>
      <c r="AG1441" s="560"/>
      <c r="AH1441" s="560"/>
      <c r="AI1441" s="622"/>
      <c r="AJ1441" s="560"/>
      <c r="AK1441" s="560"/>
      <c r="AL1441" s="560"/>
      <c r="AM1441" s="623"/>
      <c r="AN1441" s="267"/>
      <c r="AO1441" s="623"/>
      <c r="AP1441" s="560"/>
      <c r="AQ1441" s="560"/>
      <c r="AR1441" s="560"/>
      <c r="AS1441" s="560"/>
      <c r="AT1441" s="560"/>
      <c r="AU1441" s="560"/>
      <c r="AV1441" s="560"/>
      <c r="AW1441" s="624"/>
      <c r="AX1441" s="560"/>
      <c r="AY1441" s="560"/>
      <c r="AZ1441" s="560"/>
      <c r="BA1441" s="624"/>
      <c r="BB1441" s="560"/>
      <c r="BC1441" s="560"/>
      <c r="BD1441" s="560"/>
      <c r="BE1441" s="624"/>
      <c r="BF1441" s="560"/>
      <c r="BG1441" s="560"/>
      <c r="BH1441" s="560"/>
      <c r="BI1441" s="560"/>
      <c r="BJ1441" s="560"/>
      <c r="BK1441" s="560"/>
      <c r="BL1441" s="560"/>
      <c r="BM1441" s="560"/>
      <c r="BN1441" s="560"/>
      <c r="BO1441" s="686"/>
    </row>
    <row r="1442" spans="32:67" ht="20.25" customHeight="1">
      <c r="AF1442" s="686"/>
      <c r="AG1442" s="560"/>
      <c r="AH1442" s="560"/>
      <c r="AI1442" s="622"/>
      <c r="AJ1442" s="560"/>
      <c r="AK1442" s="560"/>
      <c r="AL1442" s="560"/>
      <c r="AM1442" s="623"/>
      <c r="AN1442" s="267"/>
      <c r="AO1442" s="623"/>
      <c r="AP1442" s="560"/>
      <c r="AQ1442" s="560"/>
      <c r="AR1442" s="560"/>
      <c r="AS1442" s="560"/>
      <c r="AT1442" s="560"/>
      <c r="AU1442" s="560"/>
      <c r="AV1442" s="560"/>
      <c r="AW1442" s="624"/>
      <c r="AX1442" s="560"/>
      <c r="AY1442" s="560"/>
      <c r="AZ1442" s="560"/>
      <c r="BA1442" s="624"/>
      <c r="BB1442" s="560"/>
      <c r="BC1442" s="560"/>
      <c r="BD1442" s="560"/>
      <c r="BE1442" s="624"/>
      <c r="BF1442" s="560"/>
      <c r="BG1442" s="560"/>
      <c r="BH1442" s="560"/>
      <c r="BI1442" s="560"/>
      <c r="BJ1442" s="560"/>
      <c r="BK1442" s="560"/>
      <c r="BL1442" s="560"/>
      <c r="BM1442" s="560"/>
      <c r="BN1442" s="560"/>
      <c r="BO1442" s="686"/>
    </row>
    <row r="1443" spans="32:67" ht="20.25" customHeight="1">
      <c r="AF1443" s="686"/>
      <c r="AG1443" s="560"/>
      <c r="AH1443" s="560"/>
      <c r="AI1443" s="622"/>
      <c r="AJ1443" s="560"/>
      <c r="AK1443" s="560"/>
      <c r="AL1443" s="560"/>
      <c r="AM1443" s="623"/>
      <c r="AN1443" s="267"/>
      <c r="AO1443" s="623"/>
      <c r="AP1443" s="560"/>
      <c r="AQ1443" s="560"/>
      <c r="AR1443" s="560"/>
      <c r="AS1443" s="560"/>
      <c r="AT1443" s="560"/>
      <c r="AU1443" s="560"/>
      <c r="AV1443" s="560"/>
      <c r="AW1443" s="624"/>
      <c r="AX1443" s="560"/>
      <c r="AY1443" s="560"/>
      <c r="AZ1443" s="560"/>
      <c r="BA1443" s="624"/>
      <c r="BB1443" s="560"/>
      <c r="BC1443" s="560"/>
      <c r="BD1443" s="560"/>
      <c r="BE1443" s="624"/>
      <c r="BF1443" s="560"/>
      <c r="BG1443" s="560"/>
      <c r="BH1443" s="560"/>
      <c r="BI1443" s="560"/>
      <c r="BJ1443" s="560"/>
      <c r="BK1443" s="560"/>
      <c r="BL1443" s="560"/>
      <c r="BM1443" s="560"/>
      <c r="BN1443" s="560"/>
      <c r="BO1443" s="686"/>
    </row>
    <row r="1444" spans="32:67" ht="20.25" customHeight="1">
      <c r="AF1444" s="686"/>
      <c r="AG1444" s="560"/>
      <c r="AH1444" s="560"/>
      <c r="AI1444" s="622"/>
      <c r="AJ1444" s="560"/>
      <c r="AK1444" s="560"/>
      <c r="AL1444" s="560"/>
      <c r="AM1444" s="623"/>
      <c r="AN1444" s="267"/>
      <c r="AO1444" s="623"/>
      <c r="AP1444" s="560"/>
      <c r="AQ1444" s="560"/>
      <c r="AR1444" s="560"/>
      <c r="AS1444" s="560"/>
      <c r="AT1444" s="560"/>
      <c r="AU1444" s="560"/>
      <c r="AV1444" s="560"/>
      <c r="AW1444" s="624"/>
      <c r="AX1444" s="560"/>
      <c r="AY1444" s="560"/>
      <c r="AZ1444" s="560"/>
      <c r="BA1444" s="624"/>
      <c r="BB1444" s="560"/>
      <c r="BC1444" s="560"/>
      <c r="BD1444" s="560"/>
      <c r="BE1444" s="624"/>
      <c r="BF1444" s="560"/>
      <c r="BG1444" s="560"/>
      <c r="BH1444" s="560"/>
      <c r="BI1444" s="560"/>
      <c r="BJ1444" s="560"/>
      <c r="BK1444" s="560"/>
      <c r="BL1444" s="560"/>
      <c r="BM1444" s="560"/>
      <c r="BN1444" s="560"/>
      <c r="BO1444" s="686"/>
    </row>
    <row r="1445" spans="32:67" ht="20.25" customHeight="1">
      <c r="AF1445" s="686"/>
      <c r="AG1445" s="560"/>
      <c r="AH1445" s="560"/>
      <c r="AI1445" s="622"/>
      <c r="AJ1445" s="560"/>
      <c r="AK1445" s="560"/>
      <c r="AL1445" s="560"/>
      <c r="AM1445" s="623"/>
      <c r="AN1445" s="267"/>
      <c r="AO1445" s="623"/>
      <c r="AP1445" s="560"/>
      <c r="AQ1445" s="560"/>
      <c r="AR1445" s="560"/>
      <c r="AS1445" s="560"/>
      <c r="AT1445" s="560"/>
      <c r="AU1445" s="560"/>
      <c r="AV1445" s="560"/>
      <c r="AW1445" s="624"/>
      <c r="AX1445" s="560"/>
      <c r="AY1445" s="560"/>
      <c r="AZ1445" s="560"/>
      <c r="BA1445" s="624"/>
      <c r="BB1445" s="560"/>
      <c r="BC1445" s="560"/>
      <c r="BD1445" s="560"/>
      <c r="BE1445" s="624"/>
      <c r="BF1445" s="560"/>
      <c r="BG1445" s="560"/>
      <c r="BH1445" s="560"/>
      <c r="BI1445" s="560"/>
      <c r="BJ1445" s="560"/>
      <c r="BK1445" s="560"/>
      <c r="BL1445" s="560"/>
      <c r="BM1445" s="560"/>
      <c r="BN1445" s="560"/>
      <c r="BO1445" s="686"/>
    </row>
    <row r="1446" spans="32:67" ht="20.25" customHeight="1">
      <c r="AF1446" s="686"/>
      <c r="AG1446" s="560"/>
      <c r="AH1446" s="560"/>
      <c r="AI1446" s="622"/>
      <c r="AJ1446" s="560"/>
      <c r="AK1446" s="560"/>
      <c r="AL1446" s="560"/>
      <c r="AM1446" s="623"/>
      <c r="AN1446" s="267"/>
      <c r="AO1446" s="623"/>
      <c r="AP1446" s="560"/>
      <c r="AQ1446" s="560"/>
      <c r="AR1446" s="560"/>
      <c r="AS1446" s="560"/>
      <c r="AT1446" s="560"/>
      <c r="AU1446" s="560"/>
      <c r="AV1446" s="560"/>
      <c r="AW1446" s="624"/>
      <c r="AX1446" s="560"/>
      <c r="AY1446" s="560"/>
      <c r="AZ1446" s="560"/>
      <c r="BA1446" s="624"/>
      <c r="BB1446" s="560"/>
      <c r="BC1446" s="560"/>
      <c r="BD1446" s="560"/>
      <c r="BE1446" s="624"/>
      <c r="BF1446" s="560"/>
      <c r="BG1446" s="560"/>
      <c r="BH1446" s="560"/>
      <c r="BI1446" s="560"/>
      <c r="BJ1446" s="560"/>
      <c r="BK1446" s="560"/>
      <c r="BL1446" s="560"/>
      <c r="BM1446" s="560"/>
      <c r="BN1446" s="560"/>
      <c r="BO1446" s="686"/>
    </row>
    <row r="1447" spans="32:67" ht="20.25" customHeight="1">
      <c r="AF1447" s="686"/>
      <c r="AG1447" s="560"/>
      <c r="AH1447" s="560"/>
      <c r="AI1447" s="622"/>
      <c r="AJ1447" s="560"/>
      <c r="AK1447" s="560"/>
      <c r="AL1447" s="560"/>
      <c r="AM1447" s="623"/>
      <c r="AN1447" s="267"/>
      <c r="AO1447" s="623"/>
      <c r="AP1447" s="560"/>
      <c r="AQ1447" s="560"/>
      <c r="AR1447" s="560"/>
      <c r="AS1447" s="560"/>
      <c r="AT1447" s="560"/>
      <c r="AU1447" s="560"/>
      <c r="AV1447" s="560"/>
      <c r="AW1447" s="624"/>
      <c r="AX1447" s="560"/>
      <c r="AY1447" s="560"/>
      <c r="AZ1447" s="560"/>
      <c r="BA1447" s="624"/>
      <c r="BB1447" s="560"/>
      <c r="BC1447" s="560"/>
      <c r="BD1447" s="560"/>
      <c r="BE1447" s="624"/>
      <c r="BF1447" s="560"/>
      <c r="BG1447" s="560"/>
      <c r="BH1447" s="560"/>
      <c r="BI1447" s="560"/>
      <c r="BJ1447" s="560"/>
      <c r="BK1447" s="560"/>
      <c r="BL1447" s="560"/>
      <c r="BM1447" s="560"/>
      <c r="BN1447" s="560"/>
      <c r="BO1447" s="686"/>
    </row>
    <row r="1448" spans="32:67" ht="20.25" customHeight="1">
      <c r="AF1448" s="686"/>
      <c r="AG1448" s="560"/>
      <c r="AH1448" s="560"/>
      <c r="AI1448" s="622"/>
      <c r="AJ1448" s="560"/>
      <c r="AK1448" s="560"/>
      <c r="AL1448" s="560"/>
      <c r="AM1448" s="623"/>
      <c r="AN1448" s="267"/>
      <c r="AO1448" s="623"/>
      <c r="AP1448" s="560"/>
      <c r="AQ1448" s="560"/>
      <c r="AR1448" s="560"/>
      <c r="AS1448" s="560"/>
      <c r="AT1448" s="560"/>
      <c r="AU1448" s="560"/>
      <c r="AV1448" s="560"/>
      <c r="AW1448" s="624"/>
      <c r="AX1448" s="560"/>
      <c r="AY1448" s="560"/>
      <c r="AZ1448" s="560"/>
      <c r="BA1448" s="624"/>
      <c r="BB1448" s="560"/>
      <c r="BC1448" s="560"/>
      <c r="BD1448" s="560"/>
      <c r="BE1448" s="624"/>
      <c r="BF1448" s="560"/>
      <c r="BG1448" s="560"/>
      <c r="BH1448" s="560"/>
      <c r="BI1448" s="560"/>
      <c r="BJ1448" s="560"/>
      <c r="BK1448" s="560"/>
      <c r="BL1448" s="560"/>
      <c r="BM1448" s="560"/>
      <c r="BN1448" s="560"/>
      <c r="BO1448" s="686"/>
    </row>
    <row r="1449" spans="32:67" ht="20.25" customHeight="1">
      <c r="AF1449" s="686"/>
      <c r="AG1449" s="560"/>
      <c r="AH1449" s="560"/>
      <c r="AI1449" s="622"/>
      <c r="AJ1449" s="560"/>
      <c r="AK1449" s="560"/>
      <c r="AL1449" s="560"/>
      <c r="AM1449" s="623"/>
      <c r="AN1449" s="267"/>
      <c r="AO1449" s="623"/>
      <c r="AP1449" s="560"/>
      <c r="AQ1449" s="560"/>
      <c r="AR1449" s="560"/>
      <c r="AS1449" s="560"/>
      <c r="AT1449" s="560"/>
      <c r="AU1449" s="560"/>
      <c r="AV1449" s="560"/>
      <c r="AW1449" s="624"/>
      <c r="AX1449" s="560"/>
      <c r="AY1449" s="560"/>
      <c r="AZ1449" s="560"/>
      <c r="BA1449" s="624"/>
      <c r="BB1449" s="560"/>
      <c r="BC1449" s="560"/>
      <c r="BD1449" s="560"/>
      <c r="BE1449" s="624"/>
      <c r="BF1449" s="560"/>
      <c r="BG1449" s="560"/>
      <c r="BH1449" s="560"/>
      <c r="BI1449" s="560"/>
      <c r="BJ1449" s="560"/>
      <c r="BK1449" s="560"/>
      <c r="BL1449" s="560"/>
      <c r="BM1449" s="560"/>
      <c r="BN1449" s="560"/>
      <c r="BO1449" s="686"/>
    </row>
    <row r="1450" spans="32:67" ht="20.25" customHeight="1">
      <c r="AF1450" s="686"/>
      <c r="AG1450" s="560"/>
      <c r="AH1450" s="560"/>
      <c r="AI1450" s="622"/>
      <c r="AJ1450" s="560"/>
      <c r="AK1450" s="560"/>
      <c r="AL1450" s="560"/>
      <c r="AM1450" s="623"/>
      <c r="AN1450" s="267"/>
      <c r="AO1450" s="623"/>
      <c r="AP1450" s="560"/>
      <c r="AQ1450" s="560"/>
      <c r="AR1450" s="560"/>
      <c r="AS1450" s="560"/>
      <c r="AT1450" s="560"/>
      <c r="AU1450" s="560"/>
      <c r="AV1450" s="560"/>
      <c r="AW1450" s="624"/>
      <c r="AX1450" s="560"/>
      <c r="AY1450" s="560"/>
      <c r="AZ1450" s="560"/>
      <c r="BA1450" s="624"/>
      <c r="BB1450" s="560"/>
      <c r="BC1450" s="560"/>
      <c r="BD1450" s="560"/>
      <c r="BE1450" s="624"/>
      <c r="BF1450" s="560"/>
      <c r="BG1450" s="560"/>
      <c r="BH1450" s="560"/>
      <c r="BI1450" s="560"/>
      <c r="BJ1450" s="560"/>
      <c r="BK1450" s="560"/>
      <c r="BL1450" s="560"/>
      <c r="BM1450" s="560"/>
      <c r="BN1450" s="560"/>
      <c r="BO1450" s="686"/>
    </row>
    <row r="1451" spans="32:67" ht="20.25" customHeight="1">
      <c r="AF1451" s="686"/>
      <c r="AG1451" s="560"/>
      <c r="AH1451" s="560"/>
      <c r="AI1451" s="622"/>
      <c r="AJ1451" s="560"/>
      <c r="AK1451" s="560"/>
      <c r="AL1451" s="560"/>
      <c r="AM1451" s="623"/>
      <c r="AN1451" s="267"/>
      <c r="AO1451" s="623"/>
      <c r="AP1451" s="560"/>
      <c r="AQ1451" s="560"/>
      <c r="AR1451" s="560"/>
      <c r="AS1451" s="560"/>
      <c r="AT1451" s="560"/>
      <c r="AU1451" s="560"/>
      <c r="AV1451" s="560"/>
      <c r="AW1451" s="624"/>
      <c r="AX1451" s="560"/>
      <c r="AY1451" s="560"/>
      <c r="AZ1451" s="560"/>
      <c r="BA1451" s="624"/>
      <c r="BB1451" s="560"/>
      <c r="BC1451" s="560"/>
      <c r="BD1451" s="560"/>
      <c r="BE1451" s="624"/>
      <c r="BF1451" s="560"/>
      <c r="BG1451" s="560"/>
      <c r="BH1451" s="560"/>
      <c r="BI1451" s="560"/>
      <c r="BJ1451" s="560"/>
      <c r="BK1451" s="560"/>
      <c r="BL1451" s="560"/>
      <c r="BM1451" s="560"/>
      <c r="BN1451" s="560"/>
      <c r="BO1451" s="686"/>
    </row>
    <row r="1452" spans="32:67" ht="20.25" customHeight="1">
      <c r="AF1452" s="686"/>
      <c r="AG1452" s="560"/>
      <c r="AH1452" s="560"/>
      <c r="AI1452" s="622"/>
      <c r="AJ1452" s="560"/>
      <c r="AK1452" s="560"/>
      <c r="AL1452" s="560"/>
      <c r="AM1452" s="623"/>
      <c r="AN1452" s="267"/>
      <c r="AO1452" s="623"/>
      <c r="AP1452" s="560"/>
      <c r="AQ1452" s="560"/>
      <c r="AR1452" s="560"/>
      <c r="AS1452" s="560"/>
      <c r="AT1452" s="560"/>
      <c r="AU1452" s="560"/>
      <c r="AV1452" s="560"/>
      <c r="AW1452" s="624"/>
      <c r="AX1452" s="560"/>
      <c r="AY1452" s="560"/>
      <c r="AZ1452" s="560"/>
      <c r="BA1452" s="624"/>
      <c r="BB1452" s="560"/>
      <c r="BC1452" s="560"/>
      <c r="BD1452" s="560"/>
      <c r="BE1452" s="624"/>
      <c r="BF1452" s="560"/>
      <c r="BG1452" s="560"/>
      <c r="BH1452" s="560"/>
      <c r="BI1452" s="560"/>
      <c r="BJ1452" s="560"/>
      <c r="BK1452" s="560"/>
      <c r="BL1452" s="560"/>
      <c r="BM1452" s="560"/>
      <c r="BN1452" s="560"/>
      <c r="BO1452" s="686"/>
    </row>
    <row r="1453" spans="32:67" ht="20.25" customHeight="1">
      <c r="AF1453" s="686"/>
      <c r="AG1453" s="560"/>
      <c r="AH1453" s="560"/>
      <c r="AI1453" s="622"/>
      <c r="AJ1453" s="560"/>
      <c r="AK1453" s="560"/>
      <c r="AL1453" s="560"/>
      <c r="AM1453" s="623"/>
      <c r="AN1453" s="267"/>
      <c r="AO1453" s="623"/>
      <c r="AP1453" s="560"/>
      <c r="AQ1453" s="560"/>
      <c r="AR1453" s="560"/>
      <c r="AS1453" s="560"/>
      <c r="AT1453" s="560"/>
      <c r="AU1453" s="560"/>
      <c r="AV1453" s="560"/>
      <c r="AW1453" s="624"/>
      <c r="AX1453" s="560"/>
      <c r="AY1453" s="560"/>
      <c r="AZ1453" s="560"/>
      <c r="BA1453" s="624"/>
      <c r="BB1453" s="560"/>
      <c r="BC1453" s="560"/>
      <c r="BD1453" s="560"/>
      <c r="BE1453" s="624"/>
      <c r="BF1453" s="560"/>
      <c r="BG1453" s="560"/>
      <c r="BH1453" s="560"/>
      <c r="BI1453" s="560"/>
      <c r="BJ1453" s="560"/>
      <c r="BK1453" s="560"/>
      <c r="BL1453" s="560"/>
      <c r="BM1453" s="560"/>
      <c r="BN1453" s="560"/>
      <c r="BO1453" s="686"/>
    </row>
    <row r="1454" spans="32:67" ht="20.25" customHeight="1">
      <c r="AF1454" s="686"/>
      <c r="AG1454" s="560"/>
      <c r="AH1454" s="560"/>
      <c r="AI1454" s="622"/>
      <c r="AJ1454" s="560"/>
      <c r="AK1454" s="560"/>
      <c r="AL1454" s="560"/>
      <c r="AM1454" s="623"/>
      <c r="AN1454" s="267"/>
      <c r="AO1454" s="623"/>
      <c r="AP1454" s="560"/>
      <c r="AQ1454" s="560"/>
      <c r="AR1454" s="560"/>
      <c r="AS1454" s="560"/>
      <c r="AT1454" s="560"/>
      <c r="AU1454" s="560"/>
      <c r="AV1454" s="560"/>
      <c r="AW1454" s="624"/>
      <c r="AX1454" s="560"/>
      <c r="AY1454" s="560"/>
      <c r="AZ1454" s="560"/>
      <c r="BA1454" s="624"/>
      <c r="BB1454" s="560"/>
      <c r="BC1454" s="560"/>
      <c r="BD1454" s="560"/>
      <c r="BE1454" s="624"/>
      <c r="BF1454" s="560"/>
      <c r="BG1454" s="560"/>
      <c r="BH1454" s="560"/>
      <c r="BI1454" s="560"/>
      <c r="BJ1454" s="560"/>
      <c r="BK1454" s="560"/>
      <c r="BL1454" s="560"/>
      <c r="BM1454" s="560"/>
      <c r="BN1454" s="560"/>
      <c r="BO1454" s="686"/>
    </row>
    <row r="1455" spans="32:67" ht="20.25" customHeight="1">
      <c r="AF1455" s="686"/>
      <c r="AG1455" s="560"/>
      <c r="AH1455" s="560"/>
      <c r="AI1455" s="622"/>
      <c r="AJ1455" s="560"/>
      <c r="AK1455" s="560"/>
      <c r="AL1455" s="560"/>
      <c r="AM1455" s="623"/>
      <c r="AN1455" s="267"/>
      <c r="AO1455" s="623"/>
      <c r="AP1455" s="560"/>
      <c r="AQ1455" s="560"/>
      <c r="AR1455" s="560"/>
      <c r="AS1455" s="560"/>
      <c r="AT1455" s="560"/>
      <c r="AU1455" s="560"/>
      <c r="AV1455" s="560"/>
      <c r="AW1455" s="624"/>
      <c r="AX1455" s="560"/>
      <c r="AY1455" s="560"/>
      <c r="AZ1455" s="560"/>
      <c r="BA1455" s="624"/>
      <c r="BB1455" s="560"/>
      <c r="BC1455" s="560"/>
      <c r="BD1455" s="560"/>
      <c r="BE1455" s="624"/>
      <c r="BF1455" s="560"/>
      <c r="BG1455" s="560"/>
      <c r="BH1455" s="560"/>
      <c r="BI1455" s="560"/>
      <c r="BJ1455" s="560"/>
      <c r="BK1455" s="560"/>
      <c r="BL1455" s="560"/>
      <c r="BM1455" s="560"/>
      <c r="BN1455" s="560"/>
      <c r="BO1455" s="686"/>
    </row>
    <row r="1456" spans="32:67" ht="20.25" customHeight="1">
      <c r="AF1456" s="686"/>
      <c r="AG1456" s="560"/>
      <c r="AH1456" s="560"/>
      <c r="AI1456" s="622"/>
      <c r="AJ1456" s="560"/>
      <c r="AK1456" s="560"/>
      <c r="AL1456" s="560"/>
      <c r="AM1456" s="623"/>
      <c r="AN1456" s="267"/>
      <c r="AO1456" s="623"/>
      <c r="AP1456" s="560"/>
      <c r="AQ1456" s="560"/>
      <c r="AR1456" s="560"/>
      <c r="AS1456" s="560"/>
      <c r="AT1456" s="560"/>
      <c r="AU1456" s="560"/>
      <c r="AV1456" s="560"/>
      <c r="AW1456" s="624"/>
      <c r="AX1456" s="560"/>
      <c r="AY1456" s="560"/>
      <c r="AZ1456" s="560"/>
      <c r="BA1456" s="624"/>
      <c r="BB1456" s="560"/>
      <c r="BC1456" s="560"/>
      <c r="BD1456" s="560"/>
      <c r="BE1456" s="624"/>
      <c r="BF1456" s="560"/>
      <c r="BG1456" s="560"/>
      <c r="BH1456" s="560"/>
      <c r="BI1456" s="560"/>
      <c r="BJ1456" s="560"/>
      <c r="BK1456" s="560"/>
      <c r="BL1456" s="560"/>
      <c r="BM1456" s="560"/>
      <c r="BN1456" s="560"/>
      <c r="BO1456" s="686"/>
    </row>
    <row r="1457" spans="32:67" ht="20.25" customHeight="1">
      <c r="AF1457" s="686"/>
      <c r="AG1457" s="560"/>
      <c r="AH1457" s="560"/>
      <c r="AI1457" s="622"/>
      <c r="AJ1457" s="560"/>
      <c r="AK1457" s="560"/>
      <c r="AL1457" s="560"/>
      <c r="AM1457" s="623"/>
      <c r="AN1457" s="267"/>
      <c r="AO1457" s="623"/>
      <c r="AP1457" s="560"/>
      <c r="AQ1457" s="560"/>
      <c r="AR1457" s="560"/>
      <c r="AS1457" s="560"/>
      <c r="AT1457" s="560"/>
      <c r="AU1457" s="560"/>
      <c r="AV1457" s="560"/>
      <c r="AW1457" s="624"/>
      <c r="AX1457" s="560"/>
      <c r="AY1457" s="560"/>
      <c r="AZ1457" s="560"/>
      <c r="BA1457" s="624"/>
      <c r="BB1457" s="560"/>
      <c r="BC1457" s="560"/>
      <c r="BD1457" s="560"/>
      <c r="BE1457" s="624"/>
      <c r="BF1457" s="560"/>
      <c r="BG1457" s="560"/>
      <c r="BH1457" s="560"/>
      <c r="BI1457" s="560"/>
      <c r="BJ1457" s="560"/>
      <c r="BK1457" s="560"/>
      <c r="BL1457" s="560"/>
      <c r="BM1457" s="560"/>
      <c r="BN1457" s="560"/>
      <c r="BO1457" s="686"/>
    </row>
    <row r="1458" spans="32:67" ht="20.25" customHeight="1">
      <c r="AF1458" s="686"/>
      <c r="AG1458" s="560"/>
      <c r="AH1458" s="560"/>
      <c r="AI1458" s="622"/>
      <c r="AJ1458" s="560"/>
      <c r="AK1458" s="560"/>
      <c r="AL1458" s="560"/>
      <c r="AM1458" s="623"/>
      <c r="AN1458" s="267"/>
      <c r="AO1458" s="623"/>
      <c r="AP1458" s="560"/>
      <c r="AQ1458" s="560"/>
      <c r="AR1458" s="560"/>
      <c r="AS1458" s="560"/>
      <c r="AT1458" s="560"/>
      <c r="AU1458" s="560"/>
      <c r="AV1458" s="560"/>
      <c r="AW1458" s="624"/>
      <c r="AX1458" s="560"/>
      <c r="AY1458" s="560"/>
      <c r="AZ1458" s="560"/>
      <c r="BA1458" s="624"/>
      <c r="BB1458" s="560"/>
      <c r="BC1458" s="560"/>
      <c r="BD1458" s="560"/>
      <c r="BE1458" s="624"/>
      <c r="BF1458" s="560"/>
      <c r="BG1458" s="560"/>
      <c r="BH1458" s="560"/>
      <c r="BI1458" s="560"/>
      <c r="BJ1458" s="560"/>
      <c r="BK1458" s="560"/>
      <c r="BL1458" s="560"/>
      <c r="BM1458" s="560"/>
      <c r="BN1458" s="560"/>
      <c r="BO1458" s="686"/>
    </row>
    <row r="1459" spans="32:67" ht="20.25" customHeight="1">
      <c r="AF1459" s="686"/>
      <c r="AG1459" s="560"/>
      <c r="AH1459" s="560"/>
      <c r="AI1459" s="622"/>
      <c r="AJ1459" s="560"/>
      <c r="AK1459" s="560"/>
      <c r="AL1459" s="560"/>
      <c r="AM1459" s="623"/>
      <c r="AN1459" s="267"/>
      <c r="AO1459" s="623"/>
      <c r="AP1459" s="560"/>
      <c r="AQ1459" s="560"/>
      <c r="AR1459" s="560"/>
      <c r="AS1459" s="560"/>
      <c r="AT1459" s="560"/>
      <c r="AU1459" s="560"/>
      <c r="AV1459" s="560"/>
      <c r="AW1459" s="624"/>
      <c r="AX1459" s="560"/>
      <c r="AY1459" s="560"/>
      <c r="AZ1459" s="560"/>
      <c r="BA1459" s="624"/>
      <c r="BB1459" s="560"/>
      <c r="BC1459" s="560"/>
      <c r="BD1459" s="560"/>
      <c r="BE1459" s="624"/>
      <c r="BF1459" s="560"/>
      <c r="BG1459" s="560"/>
      <c r="BH1459" s="560"/>
      <c r="BI1459" s="560"/>
      <c r="BJ1459" s="560"/>
      <c r="BK1459" s="560"/>
      <c r="BL1459" s="560"/>
      <c r="BM1459" s="560"/>
      <c r="BN1459" s="560"/>
      <c r="BO1459" s="686"/>
    </row>
    <row r="1460" spans="32:67" ht="20.25" customHeight="1">
      <c r="AF1460" s="686"/>
      <c r="AG1460" s="560"/>
      <c r="AH1460" s="560"/>
      <c r="AI1460" s="622"/>
      <c r="AJ1460" s="560"/>
      <c r="AK1460" s="560"/>
      <c r="AL1460" s="560"/>
      <c r="AM1460" s="623"/>
      <c r="AN1460" s="267"/>
      <c r="AO1460" s="623"/>
      <c r="AP1460" s="560"/>
      <c r="AQ1460" s="560"/>
      <c r="AR1460" s="560"/>
      <c r="AS1460" s="560"/>
      <c r="AT1460" s="560"/>
      <c r="AU1460" s="560"/>
      <c r="AV1460" s="560"/>
      <c r="AW1460" s="624"/>
      <c r="AX1460" s="560"/>
      <c r="AY1460" s="560"/>
      <c r="AZ1460" s="560"/>
      <c r="BA1460" s="624"/>
      <c r="BB1460" s="560"/>
      <c r="BC1460" s="560"/>
      <c r="BD1460" s="560"/>
      <c r="BE1460" s="624"/>
      <c r="BF1460" s="560"/>
      <c r="BG1460" s="560"/>
      <c r="BH1460" s="560"/>
      <c r="BI1460" s="560"/>
      <c r="BJ1460" s="560"/>
      <c r="BK1460" s="560"/>
      <c r="BL1460" s="560"/>
      <c r="BM1460" s="560"/>
      <c r="BN1460" s="560"/>
      <c r="BO1460" s="686"/>
    </row>
    <row r="1461" spans="32:67" ht="20.25" customHeight="1">
      <c r="AF1461" s="686"/>
      <c r="AG1461" s="560"/>
      <c r="AH1461" s="560"/>
      <c r="AI1461" s="622"/>
      <c r="AJ1461" s="560"/>
      <c r="AK1461" s="560"/>
      <c r="AL1461" s="560"/>
      <c r="AM1461" s="623"/>
      <c r="AN1461" s="267"/>
      <c r="AO1461" s="623"/>
      <c r="AP1461" s="560"/>
      <c r="AQ1461" s="560"/>
      <c r="AR1461" s="560"/>
      <c r="AS1461" s="560"/>
      <c r="AT1461" s="560"/>
      <c r="AU1461" s="560"/>
      <c r="AV1461" s="560"/>
      <c r="AW1461" s="624"/>
      <c r="AX1461" s="560"/>
      <c r="AY1461" s="560"/>
      <c r="AZ1461" s="560"/>
      <c r="BA1461" s="624"/>
      <c r="BB1461" s="560"/>
      <c r="BC1461" s="560"/>
      <c r="BD1461" s="560"/>
      <c r="BE1461" s="624"/>
      <c r="BF1461" s="560"/>
      <c r="BG1461" s="560"/>
      <c r="BH1461" s="560"/>
      <c r="BI1461" s="560"/>
      <c r="BJ1461" s="560"/>
      <c r="BK1461" s="560"/>
      <c r="BL1461" s="560"/>
      <c r="BM1461" s="560"/>
      <c r="BN1461" s="560"/>
      <c r="BO1461" s="686"/>
    </row>
    <row r="1462" spans="32:67" ht="20.25" customHeight="1">
      <c r="AF1462" s="686"/>
      <c r="AG1462" s="560"/>
      <c r="AH1462" s="560"/>
      <c r="AI1462" s="622"/>
      <c r="AJ1462" s="560"/>
      <c r="AK1462" s="560"/>
      <c r="AL1462" s="560"/>
      <c r="AM1462" s="623"/>
      <c r="AN1462" s="267"/>
      <c r="AO1462" s="623"/>
      <c r="AP1462" s="560"/>
      <c r="AQ1462" s="560"/>
      <c r="AR1462" s="560"/>
      <c r="AS1462" s="560"/>
      <c r="AT1462" s="560"/>
      <c r="AU1462" s="560"/>
      <c r="AV1462" s="560"/>
      <c r="AW1462" s="624"/>
      <c r="AX1462" s="560"/>
      <c r="AY1462" s="560"/>
      <c r="AZ1462" s="560"/>
      <c r="BA1462" s="624"/>
      <c r="BB1462" s="560"/>
      <c r="BC1462" s="560"/>
      <c r="BD1462" s="560"/>
      <c r="BE1462" s="624"/>
      <c r="BF1462" s="560"/>
      <c r="BG1462" s="560"/>
      <c r="BH1462" s="560"/>
      <c r="BI1462" s="560"/>
      <c r="BJ1462" s="560"/>
      <c r="BK1462" s="560"/>
      <c r="BL1462" s="560"/>
      <c r="BM1462" s="560"/>
      <c r="BN1462" s="560"/>
      <c r="BO1462" s="686"/>
    </row>
    <row r="1463" spans="32:67" ht="20.25" customHeight="1">
      <c r="AF1463" s="686"/>
      <c r="AG1463" s="560"/>
      <c r="AH1463" s="560"/>
      <c r="AI1463" s="622"/>
      <c r="AJ1463" s="560"/>
      <c r="AK1463" s="560"/>
      <c r="AL1463" s="560"/>
      <c r="AM1463" s="623"/>
      <c r="AN1463" s="267"/>
      <c r="AO1463" s="623"/>
      <c r="AP1463" s="560"/>
      <c r="AQ1463" s="560"/>
      <c r="AR1463" s="560"/>
      <c r="AS1463" s="560"/>
      <c r="AT1463" s="560"/>
      <c r="AU1463" s="560"/>
      <c r="AV1463" s="560"/>
      <c r="AW1463" s="624"/>
      <c r="AX1463" s="560"/>
      <c r="AY1463" s="560"/>
      <c r="AZ1463" s="560"/>
      <c r="BA1463" s="624"/>
      <c r="BB1463" s="560"/>
      <c r="BC1463" s="560"/>
      <c r="BD1463" s="560"/>
      <c r="BE1463" s="624"/>
      <c r="BF1463" s="560"/>
      <c r="BG1463" s="560"/>
      <c r="BH1463" s="560"/>
      <c r="BI1463" s="560"/>
      <c r="BJ1463" s="560"/>
      <c r="BK1463" s="560"/>
      <c r="BL1463" s="560"/>
      <c r="BM1463" s="560"/>
      <c r="BN1463" s="560"/>
      <c r="BO1463" s="686"/>
    </row>
    <row r="1464" spans="32:67" ht="20.25" customHeight="1">
      <c r="AF1464" s="686"/>
      <c r="AG1464" s="560"/>
      <c r="AH1464" s="560"/>
      <c r="AI1464" s="622"/>
      <c r="AJ1464" s="560"/>
      <c r="AK1464" s="560"/>
      <c r="AL1464" s="560"/>
      <c r="AM1464" s="623"/>
      <c r="AN1464" s="267"/>
      <c r="AO1464" s="623"/>
      <c r="AP1464" s="560"/>
      <c r="AQ1464" s="560"/>
      <c r="AR1464" s="560"/>
      <c r="AS1464" s="560"/>
      <c r="AT1464" s="560"/>
      <c r="AU1464" s="560"/>
      <c r="AV1464" s="560"/>
      <c r="AW1464" s="624"/>
      <c r="AX1464" s="560"/>
      <c r="AY1464" s="560"/>
      <c r="AZ1464" s="560"/>
      <c r="BA1464" s="624"/>
      <c r="BB1464" s="560"/>
      <c r="BC1464" s="560"/>
      <c r="BD1464" s="560"/>
      <c r="BE1464" s="624"/>
      <c r="BF1464" s="560"/>
      <c r="BG1464" s="560"/>
      <c r="BH1464" s="560"/>
      <c r="BI1464" s="560"/>
      <c r="BJ1464" s="560"/>
      <c r="BK1464" s="560"/>
      <c r="BL1464" s="560"/>
      <c r="BM1464" s="560"/>
      <c r="BN1464" s="560"/>
      <c r="BO1464" s="686"/>
    </row>
    <row r="1465" spans="32:67" ht="20.25" customHeight="1">
      <c r="AF1465" s="686"/>
      <c r="AG1465" s="560"/>
      <c r="AH1465" s="560"/>
      <c r="AI1465" s="622"/>
      <c r="AJ1465" s="560"/>
      <c r="AK1465" s="560"/>
      <c r="AL1465" s="560"/>
      <c r="AM1465" s="623"/>
      <c r="AN1465" s="267"/>
      <c r="AO1465" s="623"/>
      <c r="AP1465" s="560"/>
      <c r="AQ1465" s="560"/>
      <c r="AR1465" s="560"/>
      <c r="AS1465" s="560"/>
      <c r="AT1465" s="560"/>
      <c r="AU1465" s="560"/>
      <c r="AV1465" s="560"/>
      <c r="AW1465" s="624"/>
      <c r="AX1465" s="560"/>
      <c r="AY1465" s="560"/>
      <c r="AZ1465" s="560"/>
      <c r="BA1465" s="624"/>
      <c r="BB1465" s="560"/>
      <c r="BC1465" s="560"/>
      <c r="BD1465" s="560"/>
      <c r="BE1465" s="624"/>
      <c r="BF1465" s="560"/>
      <c r="BG1465" s="560"/>
      <c r="BH1465" s="560"/>
      <c r="BI1465" s="560"/>
      <c r="BJ1465" s="560"/>
      <c r="BK1465" s="560"/>
      <c r="BL1465" s="560"/>
      <c r="BM1465" s="560"/>
      <c r="BN1465" s="560"/>
      <c r="BO1465" s="686"/>
    </row>
    <row r="1466" spans="32:67" ht="20.25" customHeight="1">
      <c r="AF1466" s="686"/>
      <c r="AG1466" s="560"/>
      <c r="AH1466" s="560"/>
      <c r="AI1466" s="622"/>
      <c r="AJ1466" s="560"/>
      <c r="AK1466" s="560"/>
      <c r="AL1466" s="560"/>
      <c r="AM1466" s="623"/>
      <c r="AN1466" s="267"/>
      <c r="AO1466" s="623"/>
      <c r="AP1466" s="560"/>
      <c r="AQ1466" s="560"/>
      <c r="AR1466" s="560"/>
      <c r="AS1466" s="560"/>
      <c r="AT1466" s="560"/>
      <c r="AU1466" s="560"/>
      <c r="AV1466" s="560"/>
      <c r="AW1466" s="624"/>
      <c r="AX1466" s="560"/>
      <c r="AY1466" s="560"/>
      <c r="AZ1466" s="560"/>
      <c r="BA1466" s="624"/>
      <c r="BB1466" s="560"/>
      <c r="BC1466" s="560"/>
      <c r="BD1466" s="560"/>
      <c r="BE1466" s="624"/>
      <c r="BF1466" s="560"/>
      <c r="BG1466" s="560"/>
      <c r="BH1466" s="560"/>
      <c r="BI1466" s="560"/>
      <c r="BJ1466" s="560"/>
      <c r="BK1466" s="560"/>
      <c r="BL1466" s="560"/>
      <c r="BM1466" s="560"/>
      <c r="BN1466" s="560"/>
      <c r="BO1466" s="686"/>
    </row>
    <row r="1467" spans="32:67" ht="20.25" customHeight="1">
      <c r="AF1467" s="686"/>
      <c r="AG1467" s="560"/>
      <c r="AH1467" s="560"/>
      <c r="AI1467" s="622"/>
      <c r="AJ1467" s="560"/>
      <c r="AK1467" s="560"/>
      <c r="AL1467" s="560"/>
      <c r="AM1467" s="623"/>
      <c r="AN1467" s="267"/>
      <c r="AO1467" s="623"/>
      <c r="AP1467" s="560"/>
      <c r="AQ1467" s="560"/>
      <c r="AR1467" s="560"/>
      <c r="AS1467" s="560"/>
      <c r="AT1467" s="560"/>
      <c r="AU1467" s="560"/>
      <c r="AV1467" s="560"/>
      <c r="AW1467" s="624"/>
      <c r="AX1467" s="560"/>
      <c r="AY1467" s="560"/>
      <c r="AZ1467" s="560"/>
      <c r="BA1467" s="624"/>
      <c r="BB1467" s="560"/>
      <c r="BC1467" s="560"/>
      <c r="BD1467" s="560"/>
      <c r="BE1467" s="624"/>
      <c r="BF1467" s="560"/>
      <c r="BG1467" s="560"/>
      <c r="BH1467" s="560"/>
      <c r="BI1467" s="560"/>
      <c r="BJ1467" s="560"/>
      <c r="BK1467" s="560"/>
      <c r="BL1467" s="560"/>
      <c r="BM1467" s="560"/>
      <c r="BN1467" s="560"/>
      <c r="BO1467" s="686"/>
    </row>
    <row r="1468" spans="32:67" ht="20.25" customHeight="1">
      <c r="AF1468" s="686"/>
      <c r="AG1468" s="560"/>
      <c r="AH1468" s="560"/>
      <c r="AI1468" s="622"/>
      <c r="AJ1468" s="560"/>
      <c r="AK1468" s="560"/>
      <c r="AL1468" s="560"/>
      <c r="AM1468" s="623"/>
      <c r="AN1468" s="267"/>
      <c r="AO1468" s="623"/>
      <c r="AP1468" s="560"/>
      <c r="AQ1468" s="560"/>
      <c r="AR1468" s="560"/>
      <c r="AS1468" s="560"/>
      <c r="AT1468" s="560"/>
      <c r="AU1468" s="560"/>
      <c r="AV1468" s="560"/>
      <c r="AW1468" s="624"/>
      <c r="AX1468" s="560"/>
      <c r="AY1468" s="560"/>
      <c r="AZ1468" s="560"/>
      <c r="BA1468" s="624"/>
      <c r="BB1468" s="560"/>
      <c r="BC1468" s="560"/>
      <c r="BD1468" s="560"/>
      <c r="BE1468" s="624"/>
      <c r="BF1468" s="560"/>
      <c r="BG1468" s="560"/>
      <c r="BH1468" s="560"/>
      <c r="BI1468" s="560"/>
      <c r="BJ1468" s="560"/>
      <c r="BK1468" s="560"/>
      <c r="BL1468" s="560"/>
      <c r="BM1468" s="560"/>
      <c r="BN1468" s="560"/>
      <c r="BO1468" s="686"/>
    </row>
    <row r="1469" spans="32:67" ht="20.25" customHeight="1">
      <c r="AF1469" s="686"/>
      <c r="AG1469" s="560"/>
      <c r="AH1469" s="560"/>
      <c r="AI1469" s="622"/>
      <c r="AJ1469" s="560"/>
      <c r="AK1469" s="560"/>
      <c r="AL1469" s="560"/>
      <c r="AM1469" s="623"/>
      <c r="AN1469" s="267"/>
      <c r="AO1469" s="623"/>
      <c r="AP1469" s="560"/>
      <c r="AQ1469" s="560"/>
      <c r="AR1469" s="560"/>
      <c r="AS1469" s="560"/>
      <c r="AT1469" s="560"/>
      <c r="AU1469" s="560"/>
      <c r="AV1469" s="560"/>
      <c r="AW1469" s="624"/>
      <c r="AX1469" s="560"/>
      <c r="AY1469" s="560"/>
      <c r="AZ1469" s="560"/>
      <c r="BA1469" s="624"/>
      <c r="BB1469" s="560"/>
      <c r="BC1469" s="560"/>
      <c r="BD1469" s="560"/>
      <c r="BE1469" s="624"/>
      <c r="BF1469" s="560"/>
      <c r="BG1469" s="560"/>
      <c r="BH1469" s="560"/>
      <c r="BI1469" s="560"/>
      <c r="BJ1469" s="560"/>
      <c r="BK1469" s="560"/>
      <c r="BL1469" s="560"/>
      <c r="BM1469" s="560"/>
      <c r="BN1469" s="560"/>
      <c r="BO1469" s="686"/>
    </row>
    <row r="1470" spans="32:67" ht="20.25" customHeight="1">
      <c r="AF1470" s="686"/>
      <c r="AG1470" s="560"/>
      <c r="AH1470" s="560"/>
      <c r="AI1470" s="622"/>
      <c r="AJ1470" s="560"/>
      <c r="AK1470" s="560"/>
      <c r="AL1470" s="560"/>
      <c r="AM1470" s="623"/>
      <c r="AN1470" s="267"/>
      <c r="AO1470" s="623"/>
      <c r="AP1470" s="560"/>
      <c r="AQ1470" s="560"/>
      <c r="AR1470" s="560"/>
      <c r="AS1470" s="560"/>
      <c r="AT1470" s="560"/>
      <c r="AU1470" s="560"/>
      <c r="AV1470" s="560"/>
      <c r="AW1470" s="624"/>
      <c r="AX1470" s="560"/>
      <c r="AY1470" s="560"/>
      <c r="AZ1470" s="560"/>
      <c r="BA1470" s="624"/>
      <c r="BB1470" s="560"/>
      <c r="BC1470" s="560"/>
      <c r="BD1470" s="560"/>
      <c r="BE1470" s="624"/>
      <c r="BF1470" s="560"/>
      <c r="BG1470" s="560"/>
      <c r="BH1470" s="560"/>
      <c r="BI1470" s="560"/>
      <c r="BJ1470" s="560"/>
      <c r="BK1470" s="560"/>
      <c r="BL1470" s="560"/>
      <c r="BM1470" s="560"/>
      <c r="BN1470" s="560"/>
      <c r="BO1470" s="686"/>
    </row>
    <row r="1471" spans="32:67" ht="20.25" customHeight="1">
      <c r="AF1471" s="686"/>
      <c r="AG1471" s="560"/>
      <c r="AH1471" s="560"/>
      <c r="AI1471" s="622"/>
      <c r="AJ1471" s="560"/>
      <c r="AK1471" s="560"/>
      <c r="AL1471" s="560"/>
      <c r="AM1471" s="623"/>
      <c r="AN1471" s="267"/>
      <c r="AO1471" s="623"/>
      <c r="AP1471" s="560"/>
      <c r="AQ1471" s="560"/>
      <c r="AR1471" s="560"/>
      <c r="AS1471" s="560"/>
      <c r="AT1471" s="560"/>
      <c r="AU1471" s="560"/>
      <c r="AV1471" s="560"/>
      <c r="AW1471" s="624"/>
      <c r="AX1471" s="560"/>
      <c r="AY1471" s="560"/>
      <c r="AZ1471" s="560"/>
      <c r="BA1471" s="624"/>
      <c r="BB1471" s="560"/>
      <c r="BC1471" s="560"/>
      <c r="BD1471" s="560"/>
      <c r="BE1471" s="624"/>
      <c r="BF1471" s="560"/>
      <c r="BG1471" s="560"/>
      <c r="BH1471" s="560"/>
      <c r="BI1471" s="560"/>
      <c r="BJ1471" s="560"/>
      <c r="BK1471" s="560"/>
      <c r="BL1471" s="560"/>
      <c r="BM1471" s="560"/>
      <c r="BN1471" s="560"/>
      <c r="BO1471" s="686"/>
    </row>
    <row r="1472" spans="32:67" ht="20.25" customHeight="1">
      <c r="AF1472" s="686"/>
      <c r="AG1472" s="560"/>
      <c r="AH1472" s="560"/>
      <c r="AI1472" s="622"/>
      <c r="AJ1472" s="560"/>
      <c r="AK1472" s="560"/>
      <c r="AL1472" s="560"/>
      <c r="AM1472" s="623"/>
      <c r="AN1472" s="267"/>
      <c r="AO1472" s="623"/>
      <c r="AP1472" s="560"/>
      <c r="AQ1472" s="560"/>
      <c r="AR1472" s="560"/>
      <c r="AS1472" s="560"/>
      <c r="AT1472" s="560"/>
      <c r="AU1472" s="560"/>
      <c r="AV1472" s="560"/>
      <c r="AW1472" s="624"/>
      <c r="AX1472" s="560"/>
      <c r="AY1472" s="560"/>
      <c r="AZ1472" s="560"/>
      <c r="BA1472" s="624"/>
      <c r="BB1472" s="560"/>
      <c r="BC1472" s="560"/>
      <c r="BD1472" s="560"/>
      <c r="BE1472" s="624"/>
      <c r="BF1472" s="560"/>
      <c r="BG1472" s="560"/>
      <c r="BH1472" s="560"/>
      <c r="BI1472" s="560"/>
      <c r="BJ1472" s="560"/>
      <c r="BK1472" s="560"/>
      <c r="BL1472" s="560"/>
      <c r="BM1472" s="560"/>
      <c r="BN1472" s="560"/>
      <c r="BO1472" s="686"/>
    </row>
    <row r="1473" spans="32:67" ht="20.25" customHeight="1">
      <c r="AF1473" s="686"/>
      <c r="AG1473" s="560"/>
      <c r="AH1473" s="560"/>
      <c r="AI1473" s="622"/>
      <c r="AJ1473" s="560"/>
      <c r="AK1473" s="560"/>
      <c r="AL1473" s="560"/>
      <c r="AM1473" s="623"/>
      <c r="AN1473" s="267"/>
      <c r="AO1473" s="623"/>
      <c r="AP1473" s="560"/>
      <c r="AQ1473" s="560"/>
      <c r="AR1473" s="560"/>
      <c r="AS1473" s="560"/>
      <c r="AT1473" s="560"/>
      <c r="AU1473" s="560"/>
      <c r="AV1473" s="560"/>
      <c r="AW1473" s="624"/>
      <c r="AX1473" s="560"/>
      <c r="AY1473" s="560"/>
      <c r="AZ1473" s="560"/>
      <c r="BA1473" s="624"/>
      <c r="BB1473" s="560"/>
      <c r="BC1473" s="560"/>
      <c r="BD1473" s="560"/>
      <c r="BE1473" s="624"/>
      <c r="BF1473" s="560"/>
      <c r="BG1473" s="560"/>
      <c r="BH1473" s="560"/>
      <c r="BI1473" s="560"/>
      <c r="BJ1473" s="560"/>
      <c r="BK1473" s="560"/>
      <c r="BL1473" s="560"/>
      <c r="BM1473" s="560"/>
      <c r="BN1473" s="560"/>
      <c r="BO1473" s="686"/>
    </row>
    <row r="1474" spans="32:67" ht="20.25" customHeight="1">
      <c r="AF1474" s="686"/>
      <c r="AG1474" s="560"/>
      <c r="AH1474" s="560"/>
      <c r="AI1474" s="622"/>
      <c r="AJ1474" s="560"/>
      <c r="AK1474" s="560"/>
      <c r="AL1474" s="560"/>
      <c r="AM1474" s="623"/>
      <c r="AN1474" s="267"/>
      <c r="AO1474" s="623"/>
      <c r="AP1474" s="560"/>
      <c r="AQ1474" s="560"/>
      <c r="AR1474" s="560"/>
      <c r="AS1474" s="560"/>
      <c r="AT1474" s="560"/>
      <c r="AU1474" s="560"/>
      <c r="AV1474" s="560"/>
      <c r="AW1474" s="624"/>
      <c r="AX1474" s="560"/>
      <c r="AY1474" s="560"/>
      <c r="AZ1474" s="560"/>
      <c r="BA1474" s="624"/>
      <c r="BB1474" s="560"/>
      <c r="BC1474" s="560"/>
      <c r="BD1474" s="560"/>
      <c r="BE1474" s="624"/>
      <c r="BF1474" s="560"/>
      <c r="BG1474" s="560"/>
      <c r="BH1474" s="560"/>
      <c r="BI1474" s="560"/>
      <c r="BJ1474" s="560"/>
      <c r="BK1474" s="560"/>
      <c r="BL1474" s="560"/>
      <c r="BM1474" s="560"/>
      <c r="BN1474" s="560"/>
      <c r="BO1474" s="686"/>
    </row>
    <row r="1475" spans="32:67" ht="20.25" customHeight="1">
      <c r="AF1475" s="686"/>
      <c r="AG1475" s="560"/>
      <c r="AH1475" s="560"/>
      <c r="AI1475" s="622"/>
      <c r="AJ1475" s="560"/>
      <c r="AK1475" s="560"/>
      <c r="AL1475" s="560"/>
      <c r="AM1475" s="623"/>
      <c r="AN1475" s="267"/>
      <c r="AO1475" s="623"/>
      <c r="AP1475" s="560"/>
      <c r="AQ1475" s="560"/>
      <c r="AR1475" s="560"/>
      <c r="AS1475" s="560"/>
      <c r="AT1475" s="560"/>
      <c r="AU1475" s="560"/>
      <c r="AV1475" s="560"/>
      <c r="AW1475" s="624"/>
      <c r="AX1475" s="560"/>
      <c r="AY1475" s="560"/>
      <c r="AZ1475" s="560"/>
      <c r="BA1475" s="624"/>
      <c r="BB1475" s="560"/>
      <c r="BC1475" s="560"/>
      <c r="BD1475" s="560"/>
      <c r="BE1475" s="624"/>
      <c r="BF1475" s="560"/>
      <c r="BG1475" s="560"/>
      <c r="BH1475" s="560"/>
      <c r="BI1475" s="560"/>
      <c r="BJ1475" s="560"/>
      <c r="BK1475" s="560"/>
      <c r="BL1475" s="560"/>
      <c r="BM1475" s="560"/>
      <c r="BN1475" s="560"/>
      <c r="BO1475" s="686"/>
    </row>
    <row r="1476" spans="32:67" ht="20.25" customHeight="1">
      <c r="AF1476" s="686"/>
      <c r="AG1476" s="560"/>
      <c r="AH1476" s="560"/>
      <c r="AI1476" s="622"/>
      <c r="AJ1476" s="560"/>
      <c r="AK1476" s="560"/>
      <c r="AL1476" s="560"/>
      <c r="AM1476" s="623"/>
      <c r="AN1476" s="267"/>
      <c r="AO1476" s="623"/>
      <c r="AP1476" s="560"/>
      <c r="AQ1476" s="560"/>
      <c r="AR1476" s="560"/>
      <c r="AS1476" s="560"/>
      <c r="AT1476" s="560"/>
      <c r="AU1476" s="560"/>
      <c r="AV1476" s="560"/>
      <c r="AW1476" s="624"/>
      <c r="AX1476" s="560"/>
      <c r="AY1476" s="560"/>
      <c r="AZ1476" s="560"/>
      <c r="BA1476" s="624"/>
      <c r="BB1476" s="560"/>
      <c r="BC1476" s="560"/>
      <c r="BD1476" s="560"/>
      <c r="BE1476" s="624"/>
      <c r="BF1476" s="560"/>
      <c r="BG1476" s="560"/>
      <c r="BH1476" s="560"/>
      <c r="BI1476" s="560"/>
      <c r="BJ1476" s="560"/>
      <c r="BK1476" s="560"/>
      <c r="BL1476" s="560"/>
      <c r="BM1476" s="560"/>
      <c r="BN1476" s="560"/>
      <c r="BO1476" s="686"/>
    </row>
    <row r="1477" spans="32:67" ht="20.25" customHeight="1">
      <c r="AF1477" s="686"/>
      <c r="AG1477" s="560"/>
      <c r="AH1477" s="560"/>
      <c r="AI1477" s="622"/>
      <c r="AJ1477" s="560"/>
      <c r="AK1477" s="560"/>
      <c r="AL1477" s="560"/>
      <c r="AM1477" s="623"/>
      <c r="AN1477" s="267"/>
      <c r="AO1477" s="623"/>
      <c r="AP1477" s="560"/>
      <c r="AQ1477" s="560"/>
      <c r="AR1477" s="560"/>
      <c r="AS1477" s="560"/>
      <c r="AT1477" s="560"/>
      <c r="AU1477" s="560"/>
      <c r="AV1477" s="560"/>
      <c r="AW1477" s="624"/>
      <c r="AX1477" s="560"/>
      <c r="AY1477" s="560"/>
      <c r="AZ1477" s="560"/>
      <c r="BA1477" s="624"/>
      <c r="BB1477" s="560"/>
      <c r="BC1477" s="560"/>
      <c r="BD1477" s="560"/>
      <c r="BE1477" s="624"/>
      <c r="BF1477" s="560"/>
      <c r="BG1477" s="560"/>
      <c r="BH1477" s="560"/>
      <c r="BI1477" s="560"/>
      <c r="BJ1477" s="560"/>
      <c r="BK1477" s="560"/>
      <c r="BL1477" s="560"/>
      <c r="BM1477" s="560"/>
      <c r="BN1477" s="560"/>
      <c r="BO1477" s="686"/>
    </row>
    <row r="1478" spans="32:67" ht="20.25" customHeight="1">
      <c r="AF1478" s="686"/>
      <c r="AG1478" s="560"/>
      <c r="AH1478" s="560"/>
      <c r="AI1478" s="622"/>
      <c r="AJ1478" s="560"/>
      <c r="AK1478" s="560"/>
      <c r="AL1478" s="560"/>
      <c r="AM1478" s="623"/>
      <c r="AN1478" s="267"/>
      <c r="AO1478" s="623"/>
      <c r="AP1478" s="560"/>
      <c r="AQ1478" s="560"/>
      <c r="AR1478" s="560"/>
      <c r="AS1478" s="560"/>
      <c r="AT1478" s="560"/>
      <c r="AU1478" s="560"/>
      <c r="AV1478" s="560"/>
      <c r="AW1478" s="624"/>
      <c r="AX1478" s="560"/>
      <c r="AY1478" s="560"/>
      <c r="AZ1478" s="560"/>
      <c r="BA1478" s="624"/>
      <c r="BB1478" s="560"/>
      <c r="BC1478" s="560"/>
      <c r="BD1478" s="560"/>
      <c r="BE1478" s="624"/>
      <c r="BF1478" s="560"/>
      <c r="BG1478" s="560"/>
      <c r="BH1478" s="560"/>
      <c r="BI1478" s="560"/>
      <c r="BJ1478" s="560"/>
      <c r="BK1478" s="560"/>
      <c r="BL1478" s="560"/>
      <c r="BM1478" s="560"/>
      <c r="BN1478" s="560"/>
      <c r="BO1478" s="686"/>
    </row>
    <row r="1479" spans="32:67" ht="20.25" customHeight="1">
      <c r="AF1479" s="686"/>
      <c r="AG1479" s="560"/>
      <c r="AH1479" s="560"/>
      <c r="AI1479" s="622"/>
      <c r="AJ1479" s="560"/>
      <c r="AK1479" s="560"/>
      <c r="AL1479" s="560"/>
      <c r="AM1479" s="623"/>
      <c r="AN1479" s="267"/>
      <c r="AO1479" s="623"/>
      <c r="AP1479" s="560"/>
      <c r="AQ1479" s="560"/>
      <c r="AR1479" s="560"/>
      <c r="AS1479" s="560"/>
      <c r="AT1479" s="560"/>
      <c r="AU1479" s="560"/>
      <c r="AV1479" s="560"/>
      <c r="AW1479" s="624"/>
      <c r="AX1479" s="560"/>
      <c r="AY1479" s="560"/>
      <c r="AZ1479" s="560"/>
      <c r="BA1479" s="624"/>
      <c r="BB1479" s="560"/>
      <c r="BC1479" s="560"/>
      <c r="BD1479" s="560"/>
      <c r="BE1479" s="624"/>
      <c r="BF1479" s="560"/>
      <c r="BG1479" s="560"/>
      <c r="BH1479" s="560"/>
      <c r="BI1479" s="560"/>
      <c r="BJ1479" s="560"/>
      <c r="BK1479" s="560"/>
      <c r="BL1479" s="560"/>
      <c r="BM1479" s="560"/>
      <c r="BN1479" s="560"/>
      <c r="BO1479" s="686"/>
    </row>
    <row r="1480" spans="32:67" ht="20.25" customHeight="1">
      <c r="AF1480" s="686"/>
      <c r="AG1480" s="560"/>
      <c r="AH1480" s="560"/>
      <c r="AI1480" s="622"/>
      <c r="AJ1480" s="560"/>
      <c r="AK1480" s="560"/>
      <c r="AL1480" s="560"/>
      <c r="AM1480" s="623"/>
      <c r="AN1480" s="267"/>
      <c r="AO1480" s="623"/>
      <c r="AP1480" s="560"/>
      <c r="AQ1480" s="560"/>
      <c r="AR1480" s="560"/>
      <c r="AS1480" s="560"/>
      <c r="AT1480" s="560"/>
      <c r="AU1480" s="560"/>
      <c r="AV1480" s="560"/>
      <c r="AW1480" s="624"/>
      <c r="AX1480" s="560"/>
      <c r="AY1480" s="560"/>
      <c r="AZ1480" s="560"/>
      <c r="BA1480" s="624"/>
      <c r="BB1480" s="560"/>
      <c r="BC1480" s="560"/>
      <c r="BD1480" s="560"/>
      <c r="BE1480" s="624"/>
      <c r="BF1480" s="560"/>
      <c r="BG1480" s="560"/>
      <c r="BH1480" s="560"/>
      <c r="BI1480" s="560"/>
      <c r="BJ1480" s="560"/>
      <c r="BK1480" s="560"/>
      <c r="BL1480" s="560"/>
      <c r="BM1480" s="560"/>
      <c r="BN1480" s="560"/>
      <c r="BO1480" s="686"/>
    </row>
    <row r="1481" spans="32:67" ht="20.25" customHeight="1">
      <c r="AF1481" s="686"/>
      <c r="AG1481" s="560"/>
      <c r="AH1481" s="560"/>
      <c r="AI1481" s="622"/>
      <c r="AJ1481" s="560"/>
      <c r="AK1481" s="560"/>
      <c r="AL1481" s="560"/>
      <c r="AM1481" s="623"/>
      <c r="AN1481" s="267"/>
      <c r="AO1481" s="623"/>
      <c r="AP1481" s="560"/>
      <c r="AQ1481" s="560"/>
      <c r="AR1481" s="560"/>
      <c r="AS1481" s="560"/>
      <c r="AT1481" s="560"/>
      <c r="AU1481" s="560"/>
      <c r="AV1481" s="560"/>
      <c r="AW1481" s="624"/>
      <c r="AX1481" s="560"/>
      <c r="AY1481" s="560"/>
      <c r="AZ1481" s="560"/>
      <c r="BA1481" s="624"/>
      <c r="BB1481" s="560"/>
      <c r="BC1481" s="560"/>
      <c r="BD1481" s="560"/>
      <c r="BE1481" s="624"/>
      <c r="BF1481" s="560"/>
      <c r="BG1481" s="560"/>
      <c r="BH1481" s="560"/>
      <c r="BI1481" s="560"/>
      <c r="BJ1481" s="560"/>
      <c r="BK1481" s="560"/>
      <c r="BL1481" s="560"/>
      <c r="BM1481" s="560"/>
      <c r="BN1481" s="560"/>
      <c r="BO1481" s="686"/>
    </row>
    <row r="1482" spans="32:67" ht="20.25" customHeight="1">
      <c r="AF1482" s="686"/>
      <c r="AG1482" s="560"/>
      <c r="AH1482" s="560"/>
      <c r="AI1482" s="622"/>
      <c r="AJ1482" s="560"/>
      <c r="AK1482" s="560"/>
      <c r="AL1482" s="560"/>
      <c r="AM1482" s="623"/>
      <c r="AN1482" s="267"/>
      <c r="AO1482" s="623"/>
      <c r="AP1482" s="560"/>
      <c r="AQ1482" s="560"/>
      <c r="AR1482" s="560"/>
      <c r="AS1482" s="560"/>
      <c r="AT1482" s="560"/>
      <c r="AU1482" s="560"/>
      <c r="AV1482" s="560"/>
      <c r="AW1482" s="624"/>
      <c r="AX1482" s="560"/>
      <c r="AY1482" s="560"/>
      <c r="AZ1482" s="560"/>
      <c r="BA1482" s="624"/>
      <c r="BB1482" s="560"/>
      <c r="BC1482" s="560"/>
      <c r="BD1482" s="560"/>
      <c r="BE1482" s="624"/>
      <c r="BF1482" s="560"/>
      <c r="BG1482" s="560"/>
      <c r="BH1482" s="560"/>
      <c r="BI1482" s="560"/>
      <c r="BJ1482" s="560"/>
      <c r="BK1482" s="560"/>
      <c r="BL1482" s="560"/>
      <c r="BM1482" s="560"/>
      <c r="BN1482" s="560"/>
      <c r="BO1482" s="686"/>
    </row>
    <row r="1483" spans="32:67" ht="20.25" customHeight="1">
      <c r="AF1483" s="686"/>
      <c r="AG1483" s="560"/>
      <c r="AH1483" s="560"/>
      <c r="AI1483" s="622"/>
      <c r="AJ1483" s="560"/>
      <c r="AK1483" s="560"/>
      <c r="AL1483" s="560"/>
      <c r="AM1483" s="623"/>
      <c r="AN1483" s="267"/>
      <c r="AO1483" s="623"/>
      <c r="AP1483" s="560"/>
      <c r="AQ1483" s="560"/>
      <c r="AR1483" s="560"/>
      <c r="AS1483" s="560"/>
      <c r="AT1483" s="560"/>
      <c r="AU1483" s="560"/>
      <c r="AV1483" s="560"/>
      <c r="AW1483" s="624"/>
      <c r="AX1483" s="560"/>
      <c r="AY1483" s="560"/>
      <c r="AZ1483" s="560"/>
      <c r="BA1483" s="624"/>
      <c r="BB1483" s="560"/>
      <c r="BC1483" s="560"/>
      <c r="BD1483" s="560"/>
      <c r="BE1483" s="624"/>
      <c r="BF1483" s="560"/>
      <c r="BG1483" s="560"/>
      <c r="BH1483" s="560"/>
      <c r="BI1483" s="560"/>
      <c r="BJ1483" s="560"/>
      <c r="BK1483" s="560"/>
      <c r="BL1483" s="560"/>
      <c r="BM1483" s="560"/>
      <c r="BN1483" s="560"/>
      <c r="BO1483" s="686"/>
    </row>
    <row r="1484" spans="32:67" ht="20.25" customHeight="1">
      <c r="AF1484" s="686"/>
      <c r="AG1484" s="560"/>
      <c r="AH1484" s="560"/>
      <c r="AI1484" s="622"/>
      <c r="AJ1484" s="560"/>
      <c r="AK1484" s="560"/>
      <c r="AL1484" s="560"/>
      <c r="AM1484" s="623"/>
      <c r="AN1484" s="267"/>
      <c r="AO1484" s="623"/>
      <c r="AP1484" s="560"/>
      <c r="AQ1484" s="560"/>
      <c r="AR1484" s="560"/>
      <c r="AS1484" s="560"/>
      <c r="AT1484" s="560"/>
      <c r="AU1484" s="560"/>
      <c r="AV1484" s="560"/>
      <c r="AW1484" s="624"/>
      <c r="AX1484" s="560"/>
      <c r="AY1484" s="560"/>
      <c r="AZ1484" s="560"/>
      <c r="BA1484" s="624"/>
      <c r="BB1484" s="560"/>
      <c r="BC1484" s="560"/>
      <c r="BD1484" s="560"/>
      <c r="BE1484" s="624"/>
      <c r="BF1484" s="560"/>
      <c r="BG1484" s="560"/>
      <c r="BH1484" s="560"/>
      <c r="BI1484" s="560"/>
      <c r="BJ1484" s="560"/>
      <c r="BK1484" s="560"/>
      <c r="BL1484" s="560"/>
      <c r="BM1484" s="560"/>
      <c r="BN1484" s="560"/>
      <c r="BO1484" s="686"/>
    </row>
    <row r="1485" spans="32:67" ht="20.25" customHeight="1">
      <c r="AF1485" s="686"/>
      <c r="AG1485" s="560"/>
      <c r="AH1485" s="560"/>
      <c r="AI1485" s="622"/>
      <c r="AJ1485" s="560"/>
      <c r="AK1485" s="560"/>
      <c r="AL1485" s="560"/>
      <c r="AM1485" s="623"/>
      <c r="AN1485" s="267"/>
      <c r="AO1485" s="623"/>
      <c r="AP1485" s="560"/>
      <c r="AQ1485" s="560"/>
      <c r="AR1485" s="560"/>
      <c r="AS1485" s="560"/>
      <c r="AT1485" s="560"/>
      <c r="AU1485" s="560"/>
      <c r="AV1485" s="560"/>
      <c r="AW1485" s="624"/>
      <c r="AX1485" s="560"/>
      <c r="AY1485" s="560"/>
      <c r="AZ1485" s="560"/>
      <c r="BA1485" s="624"/>
      <c r="BB1485" s="560"/>
      <c r="BC1485" s="560"/>
      <c r="BD1485" s="560"/>
      <c r="BE1485" s="624"/>
      <c r="BF1485" s="560"/>
      <c r="BG1485" s="560"/>
      <c r="BH1485" s="560"/>
      <c r="BI1485" s="560"/>
      <c r="BJ1485" s="560"/>
      <c r="BK1485" s="560"/>
      <c r="BL1485" s="560"/>
      <c r="BM1485" s="560"/>
      <c r="BN1485" s="560"/>
      <c r="BO1485" s="686"/>
    </row>
    <row r="1486" spans="32:67" ht="20.25" customHeight="1">
      <c r="AF1486" s="686"/>
      <c r="AG1486" s="560"/>
      <c r="AH1486" s="560"/>
      <c r="AI1486" s="622"/>
      <c r="AJ1486" s="560"/>
      <c r="AK1486" s="560"/>
      <c r="AL1486" s="560"/>
      <c r="AM1486" s="623"/>
      <c r="AN1486" s="267"/>
      <c r="AO1486" s="623"/>
      <c r="AP1486" s="560"/>
      <c r="AQ1486" s="560"/>
      <c r="AR1486" s="560"/>
      <c r="AS1486" s="560"/>
      <c r="AT1486" s="560"/>
      <c r="AU1486" s="560"/>
      <c r="AV1486" s="560"/>
      <c r="AW1486" s="624"/>
      <c r="AX1486" s="560"/>
      <c r="AY1486" s="560"/>
      <c r="AZ1486" s="560"/>
      <c r="BA1486" s="624"/>
      <c r="BB1486" s="560"/>
      <c r="BC1486" s="560"/>
      <c r="BD1486" s="560"/>
      <c r="BE1486" s="624"/>
      <c r="BF1486" s="560"/>
      <c r="BG1486" s="560"/>
      <c r="BH1486" s="560"/>
      <c r="BI1486" s="560"/>
      <c r="BJ1486" s="560"/>
      <c r="BK1486" s="560"/>
      <c r="BL1486" s="560"/>
      <c r="BM1486" s="560"/>
      <c r="BN1486" s="560"/>
      <c r="BO1486" s="686"/>
    </row>
    <row r="1487" spans="32:67" ht="20.25" customHeight="1">
      <c r="AF1487" s="686"/>
      <c r="AG1487" s="560"/>
      <c r="AH1487" s="560"/>
      <c r="AI1487" s="622"/>
      <c r="AJ1487" s="560"/>
      <c r="AK1487" s="560"/>
      <c r="AL1487" s="560"/>
      <c r="AM1487" s="623"/>
      <c r="AN1487" s="267"/>
      <c r="AO1487" s="623"/>
      <c r="AP1487" s="560"/>
      <c r="AQ1487" s="560"/>
      <c r="AR1487" s="560"/>
      <c r="AS1487" s="560"/>
      <c r="AT1487" s="560"/>
      <c r="AU1487" s="560"/>
      <c r="AV1487" s="560"/>
      <c r="AW1487" s="624"/>
      <c r="AX1487" s="560"/>
      <c r="AY1487" s="560"/>
      <c r="AZ1487" s="560"/>
      <c r="BA1487" s="624"/>
      <c r="BB1487" s="560"/>
      <c r="BC1487" s="560"/>
      <c r="BD1487" s="560"/>
      <c r="BE1487" s="624"/>
      <c r="BF1487" s="560"/>
      <c r="BG1487" s="560"/>
      <c r="BH1487" s="560"/>
      <c r="BI1487" s="560"/>
      <c r="BJ1487" s="560"/>
      <c r="BK1487" s="560"/>
      <c r="BL1487" s="560"/>
      <c r="BM1487" s="560"/>
      <c r="BN1487" s="560"/>
      <c r="BO1487" s="686"/>
    </row>
    <row r="1488" spans="32:67" ht="20.25" customHeight="1">
      <c r="AF1488" s="686"/>
      <c r="AG1488" s="560"/>
      <c r="AH1488" s="560"/>
      <c r="AI1488" s="622"/>
      <c r="AJ1488" s="560"/>
      <c r="AK1488" s="560"/>
      <c r="AL1488" s="560"/>
      <c r="AM1488" s="623"/>
      <c r="AN1488" s="267"/>
      <c r="AO1488" s="623"/>
      <c r="AP1488" s="560"/>
      <c r="AQ1488" s="560"/>
      <c r="AR1488" s="560"/>
      <c r="AS1488" s="560"/>
      <c r="AT1488" s="560"/>
      <c r="AU1488" s="560"/>
      <c r="AV1488" s="560"/>
      <c r="AW1488" s="624"/>
      <c r="AX1488" s="560"/>
      <c r="AY1488" s="560"/>
      <c r="AZ1488" s="560"/>
      <c r="BA1488" s="624"/>
      <c r="BB1488" s="560"/>
      <c r="BC1488" s="560"/>
      <c r="BD1488" s="560"/>
      <c r="BE1488" s="624"/>
      <c r="BF1488" s="560"/>
      <c r="BG1488" s="560"/>
      <c r="BH1488" s="560"/>
      <c r="BI1488" s="560"/>
      <c r="BJ1488" s="560"/>
      <c r="BK1488" s="560"/>
      <c r="BL1488" s="560"/>
      <c r="BM1488" s="560"/>
      <c r="BN1488" s="560"/>
      <c r="BO1488" s="686"/>
    </row>
    <row r="1489" spans="32:67" ht="20.25" customHeight="1">
      <c r="AF1489" s="686"/>
      <c r="AG1489" s="560"/>
      <c r="AH1489" s="560"/>
      <c r="AI1489" s="622"/>
      <c r="AJ1489" s="560"/>
      <c r="AK1489" s="560"/>
      <c r="AL1489" s="560"/>
      <c r="AM1489" s="623"/>
      <c r="AN1489" s="267"/>
      <c r="AO1489" s="623"/>
      <c r="AP1489" s="560"/>
      <c r="AQ1489" s="560"/>
      <c r="AR1489" s="560"/>
      <c r="AS1489" s="560"/>
      <c r="AT1489" s="560"/>
      <c r="AU1489" s="560"/>
      <c r="AV1489" s="560"/>
      <c r="AW1489" s="624"/>
      <c r="AX1489" s="560"/>
      <c r="AY1489" s="560"/>
      <c r="AZ1489" s="560"/>
      <c r="BA1489" s="624"/>
      <c r="BB1489" s="560"/>
      <c r="BC1489" s="560"/>
      <c r="BD1489" s="560"/>
      <c r="BE1489" s="624"/>
      <c r="BF1489" s="560"/>
      <c r="BG1489" s="560"/>
      <c r="BH1489" s="560"/>
      <c r="BI1489" s="560"/>
      <c r="BJ1489" s="560"/>
      <c r="BK1489" s="560"/>
      <c r="BL1489" s="560"/>
      <c r="BM1489" s="560"/>
      <c r="BN1489" s="560"/>
      <c r="BO1489" s="686"/>
    </row>
    <row r="1490" spans="32:67" ht="20.25" customHeight="1">
      <c r="AF1490" s="686"/>
      <c r="AG1490" s="560"/>
      <c r="AH1490" s="560"/>
      <c r="AI1490" s="622"/>
      <c r="AJ1490" s="560"/>
      <c r="AK1490" s="560"/>
      <c r="AL1490" s="560"/>
      <c r="AM1490" s="623"/>
      <c r="AN1490" s="267"/>
      <c r="AO1490" s="623"/>
      <c r="AP1490" s="560"/>
      <c r="AQ1490" s="560"/>
      <c r="AR1490" s="560"/>
      <c r="AS1490" s="560"/>
      <c r="AT1490" s="560"/>
      <c r="AU1490" s="560"/>
      <c r="AV1490" s="560"/>
      <c r="AW1490" s="624"/>
      <c r="AX1490" s="560"/>
      <c r="AY1490" s="560"/>
      <c r="AZ1490" s="560"/>
      <c r="BA1490" s="624"/>
      <c r="BB1490" s="560"/>
      <c r="BC1490" s="560"/>
      <c r="BD1490" s="560"/>
      <c r="BE1490" s="624"/>
      <c r="BF1490" s="560"/>
      <c r="BG1490" s="560"/>
      <c r="BH1490" s="560"/>
      <c r="BI1490" s="560"/>
      <c r="BJ1490" s="560"/>
      <c r="BK1490" s="560"/>
      <c r="BL1490" s="560"/>
      <c r="BM1490" s="560"/>
      <c r="BN1490" s="560"/>
      <c r="BO1490" s="686"/>
    </row>
    <row r="1491" spans="32:67" ht="20.25" customHeight="1">
      <c r="AF1491" s="686"/>
      <c r="AG1491" s="560"/>
      <c r="AH1491" s="560"/>
      <c r="AI1491" s="622"/>
      <c r="AJ1491" s="560"/>
      <c r="AK1491" s="560"/>
      <c r="AL1491" s="560"/>
      <c r="AM1491" s="623"/>
      <c r="AN1491" s="267"/>
      <c r="AO1491" s="623"/>
      <c r="AP1491" s="560"/>
      <c r="AQ1491" s="560"/>
      <c r="AR1491" s="560"/>
      <c r="AS1491" s="560"/>
      <c r="AT1491" s="560"/>
      <c r="AU1491" s="560"/>
      <c r="AV1491" s="560"/>
      <c r="AW1491" s="624"/>
      <c r="AX1491" s="560"/>
      <c r="AY1491" s="560"/>
      <c r="AZ1491" s="560"/>
      <c r="BA1491" s="624"/>
      <c r="BB1491" s="560"/>
      <c r="BC1491" s="560"/>
      <c r="BD1491" s="560"/>
      <c r="BE1491" s="624"/>
      <c r="BF1491" s="560"/>
      <c r="BG1491" s="560"/>
      <c r="BH1491" s="560"/>
      <c r="BI1491" s="560"/>
      <c r="BJ1491" s="560"/>
      <c r="BK1491" s="560"/>
      <c r="BL1491" s="560"/>
      <c r="BM1491" s="560"/>
      <c r="BN1491" s="560"/>
      <c r="BO1491" s="686"/>
    </row>
    <row r="1492" spans="32:67" ht="20.25" customHeight="1">
      <c r="AF1492" s="686"/>
      <c r="AG1492" s="560"/>
      <c r="AH1492" s="560"/>
      <c r="AI1492" s="622"/>
      <c r="AJ1492" s="560"/>
      <c r="AK1492" s="560"/>
      <c r="AL1492" s="560"/>
      <c r="AM1492" s="623"/>
      <c r="AN1492" s="267"/>
      <c r="AO1492" s="623"/>
      <c r="AP1492" s="560"/>
      <c r="AQ1492" s="560"/>
      <c r="AR1492" s="560"/>
      <c r="AS1492" s="560"/>
      <c r="AT1492" s="560"/>
      <c r="AU1492" s="560"/>
      <c r="AV1492" s="560"/>
      <c r="AW1492" s="624"/>
      <c r="AX1492" s="560"/>
      <c r="AY1492" s="560"/>
      <c r="AZ1492" s="560"/>
      <c r="BA1492" s="624"/>
      <c r="BB1492" s="560"/>
      <c r="BC1492" s="560"/>
      <c r="BD1492" s="560"/>
      <c r="BE1492" s="624"/>
      <c r="BF1492" s="560"/>
      <c r="BG1492" s="560"/>
      <c r="BH1492" s="560"/>
      <c r="BI1492" s="560"/>
      <c r="BJ1492" s="560"/>
      <c r="BK1492" s="560"/>
      <c r="BL1492" s="560"/>
      <c r="BM1492" s="560"/>
      <c r="BN1492" s="560"/>
      <c r="BO1492" s="686"/>
    </row>
    <row r="1493" spans="32:67" ht="20.25" customHeight="1">
      <c r="AF1493" s="686"/>
      <c r="AG1493" s="560"/>
      <c r="AH1493" s="560"/>
      <c r="AI1493" s="622"/>
      <c r="AJ1493" s="560"/>
      <c r="AK1493" s="560"/>
      <c r="AL1493" s="560"/>
      <c r="AM1493" s="623"/>
      <c r="AN1493" s="267"/>
      <c r="AO1493" s="623"/>
      <c r="AP1493" s="560"/>
      <c r="AQ1493" s="560"/>
      <c r="AR1493" s="560"/>
      <c r="AS1493" s="560"/>
      <c r="AT1493" s="560"/>
      <c r="AU1493" s="560"/>
      <c r="AV1493" s="560"/>
      <c r="AW1493" s="624"/>
      <c r="AX1493" s="560"/>
      <c r="AY1493" s="560"/>
      <c r="AZ1493" s="560"/>
      <c r="BA1493" s="624"/>
      <c r="BB1493" s="560"/>
      <c r="BC1493" s="560"/>
      <c r="BD1493" s="560"/>
      <c r="BE1493" s="624"/>
      <c r="BF1493" s="560"/>
      <c r="BG1493" s="560"/>
      <c r="BH1493" s="560"/>
      <c r="BI1493" s="560"/>
      <c r="BJ1493" s="560"/>
      <c r="BK1493" s="560"/>
      <c r="BL1493" s="560"/>
      <c r="BM1493" s="560"/>
      <c r="BN1493" s="560"/>
      <c r="BO1493" s="686"/>
    </row>
    <row r="1494" spans="32:67" ht="20.25" customHeight="1">
      <c r="AF1494" s="686"/>
      <c r="AG1494" s="560"/>
      <c r="AH1494" s="560"/>
      <c r="AI1494" s="622"/>
      <c r="AJ1494" s="560"/>
      <c r="AK1494" s="560"/>
      <c r="AL1494" s="560"/>
      <c r="AM1494" s="623"/>
      <c r="AN1494" s="267"/>
      <c r="AO1494" s="623"/>
      <c r="AP1494" s="560"/>
      <c r="AQ1494" s="560"/>
      <c r="AR1494" s="560"/>
      <c r="AS1494" s="560"/>
      <c r="AT1494" s="560"/>
      <c r="AU1494" s="560"/>
      <c r="AV1494" s="560"/>
      <c r="AW1494" s="624"/>
      <c r="AX1494" s="560"/>
      <c r="AY1494" s="560"/>
      <c r="AZ1494" s="560"/>
      <c r="BA1494" s="624"/>
      <c r="BB1494" s="560"/>
      <c r="BC1494" s="560"/>
      <c r="BD1494" s="560"/>
      <c r="BE1494" s="624"/>
      <c r="BF1494" s="560"/>
      <c r="BG1494" s="560"/>
      <c r="BH1494" s="560"/>
      <c r="BI1494" s="560"/>
      <c r="BJ1494" s="560"/>
      <c r="BK1494" s="560"/>
      <c r="BL1494" s="560"/>
      <c r="BM1494" s="560"/>
      <c r="BN1494" s="560"/>
      <c r="BO1494" s="686"/>
    </row>
    <row r="1495" spans="32:67" ht="20.25" customHeight="1">
      <c r="AF1495" s="686"/>
      <c r="AG1495" s="560"/>
      <c r="AH1495" s="560"/>
      <c r="AI1495" s="622"/>
      <c r="AJ1495" s="560"/>
      <c r="AK1495" s="560"/>
      <c r="AL1495" s="560"/>
      <c r="AM1495" s="623"/>
      <c r="AN1495" s="267"/>
      <c r="AO1495" s="623"/>
      <c r="AP1495" s="560"/>
      <c r="AQ1495" s="560"/>
      <c r="AR1495" s="560"/>
      <c r="AS1495" s="560"/>
      <c r="AT1495" s="560"/>
      <c r="AU1495" s="560"/>
      <c r="AV1495" s="560"/>
      <c r="AW1495" s="624"/>
      <c r="AX1495" s="560"/>
      <c r="AY1495" s="560"/>
      <c r="AZ1495" s="560"/>
      <c r="BA1495" s="624"/>
      <c r="BB1495" s="560"/>
      <c r="BC1495" s="560"/>
      <c r="BD1495" s="560"/>
      <c r="BE1495" s="624"/>
      <c r="BF1495" s="560"/>
      <c r="BG1495" s="560"/>
      <c r="BH1495" s="560"/>
      <c r="BI1495" s="560"/>
      <c r="BJ1495" s="560"/>
      <c r="BK1495" s="560"/>
      <c r="BL1495" s="560"/>
      <c r="BM1495" s="560"/>
      <c r="BN1495" s="560"/>
      <c r="BO1495" s="686"/>
    </row>
    <row r="1496" spans="32:67" ht="20.25" customHeight="1">
      <c r="AF1496" s="686"/>
      <c r="AG1496" s="560"/>
      <c r="AH1496" s="560"/>
      <c r="AI1496" s="622"/>
      <c r="AJ1496" s="560"/>
      <c r="AK1496" s="560"/>
      <c r="AL1496" s="560"/>
      <c r="AM1496" s="623"/>
      <c r="AN1496" s="267"/>
      <c r="AO1496" s="623"/>
      <c r="AP1496" s="560"/>
      <c r="AQ1496" s="560"/>
      <c r="AR1496" s="560"/>
      <c r="AS1496" s="560"/>
      <c r="AT1496" s="560"/>
      <c r="AU1496" s="560"/>
      <c r="AV1496" s="560"/>
      <c r="AW1496" s="624"/>
      <c r="AX1496" s="560"/>
      <c r="AY1496" s="560"/>
      <c r="AZ1496" s="560"/>
      <c r="BA1496" s="624"/>
      <c r="BB1496" s="560"/>
      <c r="BC1496" s="560"/>
      <c r="BD1496" s="560"/>
      <c r="BE1496" s="624"/>
      <c r="BF1496" s="560"/>
      <c r="BG1496" s="560"/>
      <c r="BH1496" s="560"/>
      <c r="BI1496" s="560"/>
      <c r="BJ1496" s="560"/>
      <c r="BK1496" s="560"/>
      <c r="BL1496" s="560"/>
      <c r="BM1496" s="560"/>
      <c r="BN1496" s="560"/>
      <c r="BO1496" s="686"/>
    </row>
    <row r="1497" spans="32:67" ht="20.25" customHeight="1">
      <c r="AF1497" s="686"/>
      <c r="AG1497" s="560"/>
      <c r="AH1497" s="560"/>
      <c r="AI1497" s="622"/>
      <c r="AJ1497" s="560"/>
      <c r="AK1497" s="560"/>
      <c r="AL1497" s="560"/>
      <c r="AM1497" s="623"/>
      <c r="AN1497" s="267"/>
      <c r="AO1497" s="623"/>
      <c r="AP1497" s="560"/>
      <c r="AQ1497" s="560"/>
      <c r="AR1497" s="560"/>
      <c r="AS1497" s="560"/>
      <c r="AT1497" s="560"/>
      <c r="AU1497" s="560"/>
      <c r="AV1497" s="560"/>
      <c r="AW1497" s="624"/>
      <c r="AX1497" s="560"/>
      <c r="AY1497" s="560"/>
      <c r="AZ1497" s="560"/>
      <c r="BA1497" s="624"/>
      <c r="BB1497" s="560"/>
      <c r="BC1497" s="560"/>
      <c r="BD1497" s="560"/>
      <c r="BE1497" s="624"/>
      <c r="BF1497" s="560"/>
      <c r="BG1497" s="560"/>
      <c r="BH1497" s="560"/>
      <c r="BI1497" s="560"/>
      <c r="BJ1497" s="560"/>
      <c r="BK1497" s="560"/>
      <c r="BL1497" s="560"/>
      <c r="BM1497" s="560"/>
      <c r="BN1497" s="560"/>
      <c r="BO1497" s="686"/>
    </row>
    <row r="1498" spans="32:67" ht="20.25" customHeight="1">
      <c r="AF1498" s="686"/>
      <c r="AG1498" s="560"/>
      <c r="AH1498" s="560"/>
      <c r="AI1498" s="622"/>
      <c r="AJ1498" s="560"/>
      <c r="AK1498" s="560"/>
      <c r="AL1498" s="560"/>
      <c r="AM1498" s="623"/>
      <c r="AN1498" s="267"/>
      <c r="AO1498" s="623"/>
      <c r="AP1498" s="560"/>
      <c r="AQ1498" s="560"/>
      <c r="AR1498" s="560"/>
      <c r="AS1498" s="560"/>
      <c r="AT1498" s="560"/>
      <c r="AU1498" s="560"/>
      <c r="AV1498" s="560"/>
      <c r="AW1498" s="624"/>
      <c r="AX1498" s="560"/>
      <c r="AY1498" s="560"/>
      <c r="AZ1498" s="560"/>
      <c r="BA1498" s="624"/>
      <c r="BB1498" s="560"/>
      <c r="BC1498" s="560"/>
      <c r="BD1498" s="560"/>
      <c r="BE1498" s="624"/>
      <c r="BF1498" s="560"/>
      <c r="BG1498" s="560"/>
      <c r="BH1498" s="560"/>
      <c r="BI1498" s="560"/>
      <c r="BJ1498" s="560"/>
      <c r="BK1498" s="560"/>
      <c r="BL1498" s="560"/>
      <c r="BM1498" s="560"/>
      <c r="BN1498" s="560"/>
      <c r="BO1498" s="686"/>
    </row>
    <row r="1499" spans="32:67" ht="20.25" customHeight="1">
      <c r="AF1499" s="686"/>
      <c r="AG1499" s="560"/>
      <c r="AH1499" s="560"/>
      <c r="AI1499" s="622"/>
      <c r="AJ1499" s="560"/>
      <c r="AK1499" s="560"/>
      <c r="AL1499" s="560"/>
      <c r="AM1499" s="623"/>
      <c r="AN1499" s="267"/>
      <c r="AO1499" s="623"/>
      <c r="AP1499" s="560"/>
      <c r="AQ1499" s="560"/>
      <c r="AR1499" s="560"/>
      <c r="AS1499" s="560"/>
      <c r="AT1499" s="560"/>
      <c r="AU1499" s="560"/>
      <c r="AV1499" s="560"/>
      <c r="AW1499" s="624"/>
      <c r="AX1499" s="560"/>
      <c r="AY1499" s="560"/>
      <c r="AZ1499" s="560"/>
      <c r="BA1499" s="624"/>
      <c r="BB1499" s="560"/>
      <c r="BC1499" s="560"/>
      <c r="BD1499" s="560"/>
      <c r="BE1499" s="624"/>
      <c r="BF1499" s="560"/>
      <c r="BG1499" s="560"/>
      <c r="BH1499" s="560"/>
      <c r="BI1499" s="560"/>
      <c r="BJ1499" s="560"/>
      <c r="BK1499" s="560"/>
      <c r="BL1499" s="560"/>
      <c r="BM1499" s="560"/>
      <c r="BN1499" s="560"/>
      <c r="BO1499" s="686"/>
    </row>
    <row r="1500" spans="32:67" ht="20.25" customHeight="1">
      <c r="AF1500" s="686"/>
      <c r="AG1500" s="560"/>
      <c r="AH1500" s="560"/>
      <c r="AI1500" s="622"/>
      <c r="AJ1500" s="560"/>
      <c r="AK1500" s="560"/>
      <c r="AL1500" s="560"/>
      <c r="AM1500" s="623"/>
      <c r="AN1500" s="267"/>
      <c r="AO1500" s="623"/>
      <c r="AP1500" s="560"/>
      <c r="AQ1500" s="560"/>
      <c r="AR1500" s="560"/>
      <c r="AS1500" s="560"/>
      <c r="AT1500" s="560"/>
      <c r="AU1500" s="560"/>
      <c r="AV1500" s="560"/>
      <c r="AW1500" s="624"/>
      <c r="AX1500" s="560"/>
      <c r="AY1500" s="560"/>
      <c r="AZ1500" s="560"/>
      <c r="BA1500" s="624"/>
      <c r="BB1500" s="560"/>
      <c r="BC1500" s="560"/>
      <c r="BD1500" s="560"/>
      <c r="BE1500" s="624"/>
      <c r="BF1500" s="560"/>
      <c r="BG1500" s="560"/>
      <c r="BH1500" s="560"/>
      <c r="BI1500" s="560"/>
      <c r="BJ1500" s="560"/>
      <c r="BK1500" s="560"/>
      <c r="BL1500" s="560"/>
      <c r="BM1500" s="560"/>
      <c r="BN1500" s="560"/>
      <c r="BO1500" s="686"/>
    </row>
    <row r="1501" spans="32:67" ht="20.25" customHeight="1">
      <c r="AF1501" s="686"/>
      <c r="AG1501" s="560"/>
      <c r="AH1501" s="560"/>
      <c r="AI1501" s="622"/>
      <c r="AJ1501" s="560"/>
      <c r="AK1501" s="560"/>
      <c r="AL1501" s="560"/>
      <c r="AM1501" s="623"/>
      <c r="AN1501" s="267"/>
      <c r="AO1501" s="623"/>
      <c r="AP1501" s="560"/>
      <c r="AQ1501" s="560"/>
      <c r="AR1501" s="560"/>
      <c r="AS1501" s="560"/>
      <c r="AT1501" s="560"/>
      <c r="AU1501" s="560"/>
      <c r="AV1501" s="560"/>
      <c r="AW1501" s="624"/>
      <c r="AX1501" s="560"/>
      <c r="AY1501" s="560"/>
      <c r="AZ1501" s="560"/>
      <c r="BA1501" s="624"/>
      <c r="BB1501" s="560"/>
      <c r="BC1501" s="560"/>
      <c r="BD1501" s="560"/>
      <c r="BE1501" s="624"/>
      <c r="BF1501" s="560"/>
      <c r="BG1501" s="560"/>
      <c r="BH1501" s="560"/>
      <c r="BI1501" s="560"/>
      <c r="BJ1501" s="560"/>
      <c r="BK1501" s="560"/>
      <c r="BL1501" s="560"/>
      <c r="BM1501" s="560"/>
      <c r="BN1501" s="560"/>
      <c r="BO1501" s="686"/>
    </row>
    <row r="1502" spans="32:67" ht="20.25" customHeight="1">
      <c r="AF1502" s="686"/>
      <c r="AG1502" s="560"/>
      <c r="AH1502" s="560"/>
      <c r="AI1502" s="622"/>
      <c r="AJ1502" s="560"/>
      <c r="AK1502" s="560"/>
      <c r="AL1502" s="560"/>
      <c r="AM1502" s="623"/>
      <c r="AN1502" s="267"/>
      <c r="AO1502" s="623"/>
      <c r="AP1502" s="560"/>
      <c r="AQ1502" s="560"/>
      <c r="AR1502" s="560"/>
      <c r="AS1502" s="560"/>
      <c r="AT1502" s="560"/>
      <c r="AU1502" s="560"/>
      <c r="AV1502" s="560"/>
      <c r="AW1502" s="624"/>
      <c r="AX1502" s="560"/>
      <c r="AY1502" s="560"/>
      <c r="AZ1502" s="560"/>
      <c r="BA1502" s="624"/>
      <c r="BB1502" s="560"/>
      <c r="BC1502" s="560"/>
      <c r="BD1502" s="560"/>
      <c r="BE1502" s="624"/>
      <c r="BF1502" s="560"/>
      <c r="BG1502" s="560"/>
      <c r="BH1502" s="560"/>
      <c r="BI1502" s="560"/>
      <c r="BJ1502" s="560"/>
      <c r="BK1502" s="560"/>
      <c r="BL1502" s="560"/>
      <c r="BM1502" s="560"/>
      <c r="BN1502" s="560"/>
      <c r="BO1502" s="686"/>
    </row>
    <row r="1503" spans="32:67" ht="20.25" customHeight="1">
      <c r="AF1503" s="686"/>
      <c r="AG1503" s="560"/>
      <c r="AH1503" s="560"/>
      <c r="AI1503" s="622"/>
      <c r="AJ1503" s="560"/>
      <c r="AK1503" s="560"/>
      <c r="AL1503" s="560"/>
      <c r="AM1503" s="623"/>
      <c r="AN1503" s="267"/>
      <c r="AO1503" s="623"/>
      <c r="AP1503" s="560"/>
      <c r="AQ1503" s="560"/>
      <c r="AR1503" s="560"/>
      <c r="AS1503" s="560"/>
      <c r="AT1503" s="560"/>
      <c r="AU1503" s="560"/>
      <c r="AV1503" s="560"/>
      <c r="AW1503" s="624"/>
      <c r="AX1503" s="560"/>
      <c r="AY1503" s="560"/>
      <c r="AZ1503" s="560"/>
      <c r="BA1503" s="624"/>
      <c r="BB1503" s="560"/>
      <c r="BC1503" s="560"/>
      <c r="BD1503" s="560"/>
      <c r="BE1503" s="624"/>
      <c r="BF1503" s="560"/>
      <c r="BG1503" s="560"/>
      <c r="BH1503" s="560"/>
      <c r="BI1503" s="560"/>
      <c r="BJ1503" s="560"/>
      <c r="BK1503" s="560"/>
      <c r="BL1503" s="560"/>
      <c r="BM1503" s="560"/>
      <c r="BN1503" s="560"/>
      <c r="BO1503" s="686"/>
    </row>
    <row r="1504" spans="32:67" ht="20.25" customHeight="1">
      <c r="AF1504" s="686"/>
      <c r="AG1504" s="560"/>
      <c r="AH1504" s="560"/>
      <c r="AI1504" s="622"/>
      <c r="AJ1504" s="560"/>
      <c r="AK1504" s="560"/>
      <c r="AL1504" s="560"/>
      <c r="AM1504" s="623"/>
      <c r="AN1504" s="267"/>
      <c r="AO1504" s="623"/>
      <c r="AP1504" s="560"/>
      <c r="AQ1504" s="560"/>
      <c r="AR1504" s="560"/>
      <c r="AS1504" s="560"/>
      <c r="AT1504" s="560"/>
      <c r="AU1504" s="560"/>
      <c r="AV1504" s="560"/>
      <c r="AW1504" s="624"/>
      <c r="AX1504" s="560"/>
      <c r="AY1504" s="560"/>
      <c r="AZ1504" s="560"/>
      <c r="BA1504" s="624"/>
      <c r="BB1504" s="560"/>
      <c r="BC1504" s="560"/>
      <c r="BD1504" s="560"/>
      <c r="BE1504" s="624"/>
      <c r="BF1504" s="560"/>
      <c r="BG1504" s="560"/>
      <c r="BH1504" s="560"/>
      <c r="BI1504" s="560"/>
      <c r="BJ1504" s="560"/>
      <c r="BK1504" s="560"/>
      <c r="BL1504" s="560"/>
      <c r="BM1504" s="560"/>
      <c r="BN1504" s="560"/>
      <c r="BO1504" s="686"/>
    </row>
    <row r="1505" spans="32:67" ht="20.25" customHeight="1">
      <c r="AF1505" s="686"/>
      <c r="AG1505" s="560"/>
      <c r="AH1505" s="560"/>
      <c r="AI1505" s="622"/>
      <c r="AJ1505" s="560"/>
      <c r="AK1505" s="560"/>
      <c r="AL1505" s="560"/>
      <c r="AM1505" s="623"/>
      <c r="AN1505" s="267"/>
      <c r="AO1505" s="623"/>
      <c r="AP1505" s="560"/>
      <c r="AQ1505" s="560"/>
      <c r="AR1505" s="560"/>
      <c r="AS1505" s="560"/>
      <c r="AT1505" s="560"/>
      <c r="AU1505" s="560"/>
      <c r="AV1505" s="560"/>
      <c r="AW1505" s="624"/>
      <c r="AX1505" s="560"/>
      <c r="AY1505" s="560"/>
      <c r="AZ1505" s="560"/>
      <c r="BA1505" s="624"/>
      <c r="BB1505" s="560"/>
      <c r="BC1505" s="560"/>
      <c r="BD1505" s="560"/>
      <c r="BE1505" s="624"/>
      <c r="BF1505" s="560"/>
      <c r="BG1505" s="560"/>
      <c r="BH1505" s="560"/>
      <c r="BI1505" s="560"/>
      <c r="BJ1505" s="560"/>
      <c r="BK1505" s="560"/>
      <c r="BL1505" s="560"/>
      <c r="BM1505" s="560"/>
      <c r="BN1505" s="560"/>
      <c r="BO1505" s="686"/>
    </row>
    <row r="1506" spans="32:67" ht="20.25" customHeight="1">
      <c r="AF1506" s="686"/>
      <c r="AG1506" s="560"/>
      <c r="AH1506" s="560"/>
      <c r="AI1506" s="622"/>
      <c r="AJ1506" s="560"/>
      <c r="AK1506" s="560"/>
      <c r="AL1506" s="560"/>
      <c r="AM1506" s="623"/>
      <c r="AN1506" s="267"/>
      <c r="AO1506" s="623"/>
      <c r="AP1506" s="560"/>
      <c r="AQ1506" s="560"/>
      <c r="AR1506" s="560"/>
      <c r="AS1506" s="560"/>
      <c r="AT1506" s="560"/>
      <c r="AU1506" s="560"/>
      <c r="AV1506" s="560"/>
      <c r="AW1506" s="624"/>
      <c r="AX1506" s="560"/>
      <c r="AY1506" s="560"/>
      <c r="AZ1506" s="560"/>
      <c r="BA1506" s="624"/>
      <c r="BB1506" s="560"/>
      <c r="BC1506" s="560"/>
      <c r="BD1506" s="560"/>
      <c r="BE1506" s="624"/>
      <c r="BF1506" s="560"/>
      <c r="BG1506" s="560"/>
      <c r="BH1506" s="560"/>
      <c r="BI1506" s="560"/>
      <c r="BJ1506" s="560"/>
      <c r="BK1506" s="560"/>
      <c r="BL1506" s="560"/>
      <c r="BM1506" s="560"/>
      <c r="BN1506" s="560"/>
      <c r="BO1506" s="686"/>
    </row>
    <row r="1507" spans="32:67" ht="20.25" customHeight="1">
      <c r="AF1507" s="686"/>
      <c r="AG1507" s="560"/>
      <c r="AH1507" s="560"/>
      <c r="AI1507" s="622"/>
      <c r="AJ1507" s="560"/>
      <c r="AK1507" s="560"/>
      <c r="AL1507" s="560"/>
      <c r="AM1507" s="623"/>
      <c r="AN1507" s="267"/>
      <c r="AO1507" s="623"/>
      <c r="AP1507" s="560"/>
      <c r="AQ1507" s="560"/>
      <c r="AR1507" s="560"/>
      <c r="AS1507" s="560"/>
      <c r="AT1507" s="560"/>
      <c r="AU1507" s="560"/>
      <c r="AV1507" s="560"/>
      <c r="AW1507" s="624"/>
      <c r="AX1507" s="560"/>
      <c r="AY1507" s="560"/>
      <c r="AZ1507" s="560"/>
      <c r="BA1507" s="624"/>
      <c r="BB1507" s="560"/>
      <c r="BC1507" s="560"/>
      <c r="BD1507" s="560"/>
      <c r="BE1507" s="624"/>
      <c r="BF1507" s="560"/>
      <c r="BG1507" s="560"/>
      <c r="BH1507" s="560"/>
      <c r="BI1507" s="560"/>
      <c r="BJ1507" s="560"/>
      <c r="BK1507" s="560"/>
      <c r="BL1507" s="560"/>
      <c r="BM1507" s="560"/>
      <c r="BN1507" s="560"/>
      <c r="BO1507" s="686"/>
    </row>
    <row r="1508" spans="32:67" ht="20.25" customHeight="1">
      <c r="AF1508" s="686"/>
      <c r="AG1508" s="560"/>
      <c r="AH1508" s="560"/>
      <c r="AI1508" s="622"/>
      <c r="AJ1508" s="560"/>
      <c r="AK1508" s="560"/>
      <c r="AL1508" s="560"/>
      <c r="AM1508" s="623"/>
      <c r="AN1508" s="267"/>
      <c r="AO1508" s="623"/>
      <c r="AP1508" s="560"/>
      <c r="AQ1508" s="560"/>
      <c r="AR1508" s="560"/>
      <c r="AS1508" s="560"/>
      <c r="AT1508" s="560"/>
      <c r="AU1508" s="560"/>
      <c r="AV1508" s="560"/>
      <c r="AW1508" s="624"/>
      <c r="AX1508" s="560"/>
      <c r="AY1508" s="560"/>
      <c r="AZ1508" s="560"/>
      <c r="BA1508" s="624"/>
      <c r="BB1508" s="560"/>
      <c r="BC1508" s="560"/>
      <c r="BD1508" s="560"/>
      <c r="BE1508" s="624"/>
      <c r="BF1508" s="560"/>
      <c r="BG1508" s="560"/>
      <c r="BH1508" s="560"/>
      <c r="BI1508" s="560"/>
      <c r="BJ1508" s="560"/>
      <c r="BK1508" s="560"/>
      <c r="BL1508" s="560"/>
      <c r="BM1508" s="560"/>
      <c r="BN1508" s="560"/>
      <c r="BO1508" s="686"/>
    </row>
    <row r="1509" spans="32:67" ht="20.25" customHeight="1">
      <c r="AF1509" s="686"/>
      <c r="AG1509" s="560"/>
      <c r="AH1509" s="560"/>
      <c r="AI1509" s="622"/>
      <c r="AJ1509" s="560"/>
      <c r="AK1509" s="560"/>
      <c r="AL1509" s="560"/>
      <c r="AM1509" s="623"/>
      <c r="AN1509" s="267"/>
      <c r="AO1509" s="623"/>
      <c r="AP1509" s="560"/>
      <c r="AQ1509" s="560"/>
      <c r="AR1509" s="560"/>
      <c r="AS1509" s="560"/>
      <c r="AT1509" s="560"/>
      <c r="AU1509" s="560"/>
      <c r="AV1509" s="560"/>
      <c r="AW1509" s="624"/>
      <c r="AX1509" s="560"/>
      <c r="AY1509" s="560"/>
      <c r="AZ1509" s="560"/>
      <c r="BA1509" s="624"/>
      <c r="BB1509" s="560"/>
      <c r="BC1509" s="560"/>
      <c r="BD1509" s="560"/>
      <c r="BE1509" s="624"/>
      <c r="BF1509" s="560"/>
      <c r="BG1509" s="560"/>
      <c r="BH1509" s="560"/>
      <c r="BI1509" s="560"/>
      <c r="BJ1509" s="560"/>
      <c r="BK1509" s="560"/>
      <c r="BL1509" s="560"/>
      <c r="BM1509" s="560"/>
      <c r="BN1509" s="560"/>
      <c r="BO1509" s="686"/>
    </row>
    <row r="1510" spans="32:67" ht="20.25" customHeight="1">
      <c r="AF1510" s="686"/>
      <c r="AG1510" s="560"/>
      <c r="AH1510" s="560"/>
      <c r="AI1510" s="622"/>
      <c r="AJ1510" s="560"/>
      <c r="AK1510" s="560"/>
      <c r="AL1510" s="560"/>
      <c r="AM1510" s="623"/>
      <c r="AN1510" s="267"/>
      <c r="AO1510" s="623"/>
      <c r="AP1510" s="560"/>
      <c r="AQ1510" s="560"/>
      <c r="AR1510" s="560"/>
      <c r="AS1510" s="560"/>
      <c r="AT1510" s="560"/>
      <c r="AU1510" s="560"/>
      <c r="AV1510" s="560"/>
      <c r="AW1510" s="624"/>
      <c r="AX1510" s="560"/>
      <c r="AY1510" s="560"/>
      <c r="AZ1510" s="560"/>
      <c r="BA1510" s="624"/>
      <c r="BB1510" s="560"/>
      <c r="BC1510" s="560"/>
      <c r="BD1510" s="560"/>
      <c r="BE1510" s="624"/>
      <c r="BF1510" s="560"/>
      <c r="BG1510" s="560"/>
      <c r="BH1510" s="560"/>
      <c r="BI1510" s="560"/>
      <c r="BJ1510" s="560"/>
      <c r="BK1510" s="560"/>
      <c r="BL1510" s="560"/>
      <c r="BM1510" s="560"/>
      <c r="BN1510" s="560"/>
      <c r="BO1510" s="686"/>
    </row>
    <row r="1511" spans="32:67" ht="20.25" customHeight="1">
      <c r="AF1511" s="686"/>
      <c r="AG1511" s="560"/>
      <c r="AH1511" s="560"/>
      <c r="AI1511" s="622"/>
      <c r="AJ1511" s="560"/>
      <c r="AK1511" s="560"/>
      <c r="AL1511" s="560"/>
      <c r="AM1511" s="623"/>
      <c r="AN1511" s="267"/>
      <c r="AO1511" s="623"/>
      <c r="AP1511" s="560"/>
      <c r="AQ1511" s="560"/>
      <c r="AR1511" s="560"/>
      <c r="AS1511" s="560"/>
      <c r="AT1511" s="560"/>
      <c r="AU1511" s="560"/>
      <c r="AV1511" s="560"/>
      <c r="AW1511" s="624"/>
      <c r="AX1511" s="560"/>
      <c r="AY1511" s="560"/>
      <c r="AZ1511" s="560"/>
      <c r="BA1511" s="624"/>
      <c r="BB1511" s="560"/>
      <c r="BC1511" s="560"/>
      <c r="BD1511" s="560"/>
      <c r="BE1511" s="624"/>
      <c r="BF1511" s="560"/>
      <c r="BG1511" s="560"/>
      <c r="BH1511" s="560"/>
      <c r="BI1511" s="560"/>
      <c r="BJ1511" s="560"/>
      <c r="BK1511" s="560"/>
      <c r="BL1511" s="560"/>
      <c r="BM1511" s="560"/>
      <c r="BN1511" s="560"/>
      <c r="BO1511" s="686"/>
    </row>
    <row r="1512" spans="32:67" ht="20.25" customHeight="1">
      <c r="AF1512" s="686"/>
      <c r="AG1512" s="560"/>
      <c r="AH1512" s="560"/>
      <c r="AI1512" s="622"/>
      <c r="AJ1512" s="560"/>
      <c r="AK1512" s="560"/>
      <c r="AL1512" s="560"/>
      <c r="AM1512" s="623"/>
      <c r="AN1512" s="267"/>
      <c r="AO1512" s="623"/>
      <c r="AP1512" s="560"/>
      <c r="AQ1512" s="560"/>
      <c r="AR1512" s="560"/>
      <c r="AS1512" s="560"/>
      <c r="AT1512" s="560"/>
      <c r="AU1512" s="560"/>
      <c r="AV1512" s="560"/>
      <c r="AW1512" s="624"/>
      <c r="AX1512" s="560"/>
      <c r="AY1512" s="560"/>
      <c r="AZ1512" s="560"/>
      <c r="BA1512" s="624"/>
      <c r="BB1512" s="560"/>
      <c r="BC1512" s="560"/>
      <c r="BD1512" s="560"/>
      <c r="BE1512" s="624"/>
      <c r="BF1512" s="560"/>
      <c r="BG1512" s="560"/>
      <c r="BH1512" s="560"/>
      <c r="BI1512" s="560"/>
      <c r="BJ1512" s="560"/>
      <c r="BK1512" s="560"/>
      <c r="BL1512" s="560"/>
      <c r="BM1512" s="560"/>
      <c r="BN1512" s="560"/>
      <c r="BO1512" s="686"/>
    </row>
    <row r="1513" spans="32:67" ht="20.25" customHeight="1">
      <c r="AF1513" s="686"/>
      <c r="AG1513" s="560"/>
      <c r="AH1513" s="560"/>
      <c r="AI1513" s="622"/>
      <c r="AJ1513" s="560"/>
      <c r="AK1513" s="560"/>
      <c r="AL1513" s="560"/>
      <c r="AM1513" s="623"/>
      <c r="AN1513" s="267"/>
      <c r="AO1513" s="623"/>
      <c r="AP1513" s="560"/>
      <c r="AQ1513" s="560"/>
      <c r="AR1513" s="560"/>
      <c r="AS1513" s="560"/>
      <c r="AT1513" s="560"/>
      <c r="AU1513" s="560"/>
      <c r="AV1513" s="560"/>
      <c r="AW1513" s="624"/>
      <c r="AX1513" s="560"/>
      <c r="AY1513" s="560"/>
      <c r="AZ1513" s="560"/>
      <c r="BA1513" s="624"/>
      <c r="BB1513" s="560"/>
      <c r="BC1513" s="560"/>
      <c r="BD1513" s="560"/>
      <c r="BE1513" s="624"/>
      <c r="BF1513" s="560"/>
      <c r="BG1513" s="560"/>
      <c r="BH1513" s="560"/>
      <c r="BI1513" s="560"/>
      <c r="BJ1513" s="560"/>
      <c r="BK1513" s="560"/>
      <c r="BL1513" s="560"/>
      <c r="BM1513" s="560"/>
      <c r="BN1513" s="560"/>
      <c r="BO1513" s="686"/>
    </row>
    <row r="1514" spans="32:67" ht="20.25" customHeight="1">
      <c r="AF1514" s="686"/>
      <c r="AG1514" s="560"/>
      <c r="AH1514" s="560"/>
      <c r="AI1514" s="622"/>
      <c r="AJ1514" s="560"/>
      <c r="AK1514" s="560"/>
      <c r="AL1514" s="560"/>
      <c r="AM1514" s="623"/>
      <c r="AN1514" s="267"/>
      <c r="AO1514" s="623"/>
      <c r="AP1514" s="560"/>
      <c r="AQ1514" s="560"/>
      <c r="AR1514" s="560"/>
      <c r="AS1514" s="560"/>
      <c r="AT1514" s="560"/>
      <c r="AU1514" s="560"/>
      <c r="AV1514" s="560"/>
      <c r="AW1514" s="624"/>
      <c r="AX1514" s="560"/>
      <c r="AY1514" s="560"/>
      <c r="AZ1514" s="560"/>
      <c r="BA1514" s="624"/>
      <c r="BB1514" s="560"/>
      <c r="BC1514" s="560"/>
      <c r="BD1514" s="560"/>
      <c r="BE1514" s="624"/>
      <c r="BF1514" s="560"/>
      <c r="BG1514" s="560"/>
      <c r="BH1514" s="560"/>
      <c r="BI1514" s="560"/>
      <c r="BJ1514" s="560"/>
      <c r="BK1514" s="560"/>
      <c r="BL1514" s="560"/>
      <c r="BM1514" s="560"/>
      <c r="BN1514" s="560"/>
      <c r="BO1514" s="686"/>
    </row>
    <row r="1515" spans="32:67" ht="20.25" customHeight="1">
      <c r="AF1515" s="686"/>
      <c r="AG1515" s="560"/>
      <c r="AH1515" s="560"/>
      <c r="AI1515" s="622"/>
      <c r="AJ1515" s="560"/>
      <c r="AK1515" s="560"/>
      <c r="AL1515" s="560"/>
      <c r="AM1515" s="623"/>
      <c r="AN1515" s="267"/>
      <c r="AO1515" s="623"/>
      <c r="AP1515" s="560"/>
      <c r="AQ1515" s="560"/>
      <c r="AR1515" s="560"/>
      <c r="AS1515" s="560"/>
      <c r="AT1515" s="560"/>
      <c r="AU1515" s="560"/>
      <c r="AV1515" s="560"/>
      <c r="AW1515" s="624"/>
      <c r="AX1515" s="560"/>
      <c r="AY1515" s="560"/>
      <c r="AZ1515" s="560"/>
      <c r="BA1515" s="624"/>
      <c r="BB1515" s="560"/>
      <c r="BC1515" s="560"/>
      <c r="BD1515" s="560"/>
      <c r="BE1515" s="624"/>
      <c r="BF1515" s="560"/>
      <c r="BG1515" s="560"/>
      <c r="BH1515" s="560"/>
      <c r="BI1515" s="560"/>
      <c r="BJ1515" s="560"/>
      <c r="BK1515" s="560"/>
      <c r="BL1515" s="560"/>
      <c r="BM1515" s="560"/>
      <c r="BN1515" s="560"/>
      <c r="BO1515" s="686"/>
    </row>
    <row r="1516" spans="32:67" ht="20.25" customHeight="1">
      <c r="AF1516" s="686"/>
      <c r="AG1516" s="560"/>
      <c r="AH1516" s="560"/>
      <c r="AI1516" s="622"/>
      <c r="AJ1516" s="560"/>
      <c r="AK1516" s="560"/>
      <c r="AL1516" s="560"/>
      <c r="AM1516" s="623"/>
      <c r="AN1516" s="267"/>
      <c r="AO1516" s="623"/>
      <c r="AP1516" s="560"/>
      <c r="AQ1516" s="560"/>
      <c r="AR1516" s="560"/>
      <c r="AS1516" s="560"/>
      <c r="AT1516" s="560"/>
      <c r="AU1516" s="560"/>
      <c r="AV1516" s="560"/>
      <c r="AW1516" s="624"/>
      <c r="AX1516" s="560"/>
      <c r="AY1516" s="560"/>
      <c r="AZ1516" s="560"/>
      <c r="BA1516" s="624"/>
      <c r="BB1516" s="560"/>
      <c r="BC1516" s="560"/>
      <c r="BD1516" s="560"/>
      <c r="BE1516" s="624"/>
      <c r="BF1516" s="560"/>
      <c r="BG1516" s="560"/>
      <c r="BH1516" s="560"/>
      <c r="BI1516" s="560"/>
      <c r="BJ1516" s="560"/>
      <c r="BK1516" s="560"/>
      <c r="BL1516" s="560"/>
      <c r="BM1516" s="560"/>
      <c r="BN1516" s="560"/>
      <c r="BO1516" s="686"/>
    </row>
    <row r="1517" spans="32:67" ht="20.25" customHeight="1">
      <c r="AF1517" s="686"/>
      <c r="AG1517" s="560"/>
      <c r="AH1517" s="560"/>
      <c r="AI1517" s="622"/>
      <c r="AJ1517" s="560"/>
      <c r="AK1517" s="560"/>
      <c r="AL1517" s="560"/>
      <c r="AM1517" s="623"/>
      <c r="AN1517" s="267"/>
      <c r="AO1517" s="623"/>
      <c r="AP1517" s="560"/>
      <c r="AQ1517" s="560"/>
      <c r="AR1517" s="560"/>
      <c r="AS1517" s="560"/>
      <c r="AT1517" s="560"/>
      <c r="AU1517" s="560"/>
      <c r="AV1517" s="560"/>
      <c r="AW1517" s="624"/>
      <c r="AX1517" s="560"/>
      <c r="AY1517" s="560"/>
      <c r="AZ1517" s="560"/>
      <c r="BA1517" s="624"/>
      <c r="BB1517" s="560"/>
      <c r="BC1517" s="560"/>
      <c r="BD1517" s="560"/>
      <c r="BE1517" s="624"/>
      <c r="BF1517" s="560"/>
      <c r="BG1517" s="560"/>
      <c r="BH1517" s="560"/>
      <c r="BI1517" s="560"/>
      <c r="BJ1517" s="560"/>
      <c r="BK1517" s="560"/>
      <c r="BL1517" s="560"/>
      <c r="BM1517" s="560"/>
      <c r="BN1517" s="560"/>
      <c r="BO1517" s="686"/>
    </row>
    <row r="1518" spans="32:67" ht="20.25" customHeight="1">
      <c r="AF1518" s="686"/>
      <c r="AG1518" s="560"/>
      <c r="AH1518" s="560"/>
      <c r="AI1518" s="622"/>
      <c r="AJ1518" s="560"/>
      <c r="AK1518" s="560"/>
      <c r="AL1518" s="560"/>
      <c r="AM1518" s="623"/>
      <c r="AN1518" s="267"/>
      <c r="AO1518" s="623"/>
      <c r="AP1518" s="560"/>
      <c r="AQ1518" s="560"/>
      <c r="AR1518" s="560"/>
      <c r="AS1518" s="560"/>
      <c r="AT1518" s="560"/>
      <c r="AU1518" s="560"/>
      <c r="AV1518" s="560"/>
      <c r="AW1518" s="624"/>
      <c r="AX1518" s="560"/>
      <c r="AY1518" s="560"/>
      <c r="AZ1518" s="560"/>
      <c r="BA1518" s="624"/>
      <c r="BB1518" s="560"/>
      <c r="BC1518" s="560"/>
      <c r="BD1518" s="560"/>
      <c r="BE1518" s="624"/>
      <c r="BF1518" s="560"/>
      <c r="BG1518" s="560"/>
      <c r="BH1518" s="560"/>
      <c r="BI1518" s="560"/>
      <c r="BJ1518" s="560"/>
      <c r="BK1518" s="560"/>
      <c r="BL1518" s="560"/>
      <c r="BM1518" s="560"/>
      <c r="BN1518" s="560"/>
      <c r="BO1518" s="686"/>
    </row>
    <row r="1519" spans="32:67" ht="20.25" customHeight="1">
      <c r="AF1519" s="686"/>
      <c r="AG1519" s="560"/>
      <c r="AH1519" s="560"/>
      <c r="AI1519" s="622"/>
      <c r="AJ1519" s="560"/>
      <c r="AK1519" s="560"/>
      <c r="AL1519" s="560"/>
      <c r="AM1519" s="623"/>
      <c r="AN1519" s="267"/>
      <c r="AO1519" s="623"/>
      <c r="AP1519" s="560"/>
      <c r="AQ1519" s="560"/>
      <c r="AR1519" s="560"/>
      <c r="AS1519" s="560"/>
      <c r="AT1519" s="560"/>
      <c r="AU1519" s="560"/>
      <c r="AV1519" s="560"/>
      <c r="AW1519" s="624"/>
      <c r="AX1519" s="560"/>
      <c r="AY1519" s="560"/>
      <c r="AZ1519" s="560"/>
      <c r="BA1519" s="624"/>
      <c r="BB1519" s="560"/>
      <c r="BC1519" s="560"/>
      <c r="BD1519" s="560"/>
      <c r="BE1519" s="624"/>
      <c r="BF1519" s="560"/>
      <c r="BG1519" s="560"/>
      <c r="BH1519" s="560"/>
      <c r="BI1519" s="560"/>
      <c r="BJ1519" s="560"/>
      <c r="BK1519" s="560"/>
      <c r="BL1519" s="560"/>
      <c r="BM1519" s="560"/>
      <c r="BN1519" s="560"/>
      <c r="BO1519" s="686"/>
    </row>
    <row r="1520" spans="32:67" ht="20.25" customHeight="1">
      <c r="AF1520" s="686"/>
      <c r="AG1520" s="560"/>
      <c r="AH1520" s="560"/>
      <c r="AI1520" s="622"/>
      <c r="AJ1520" s="560"/>
      <c r="AK1520" s="560"/>
      <c r="AL1520" s="560"/>
      <c r="AM1520" s="623"/>
      <c r="AN1520" s="267"/>
      <c r="AO1520" s="623"/>
      <c r="AP1520" s="560"/>
      <c r="AQ1520" s="560"/>
      <c r="AR1520" s="560"/>
      <c r="AS1520" s="560"/>
      <c r="AT1520" s="560"/>
      <c r="AU1520" s="560"/>
      <c r="AV1520" s="560"/>
      <c r="AW1520" s="624"/>
      <c r="AX1520" s="560"/>
      <c r="AY1520" s="560"/>
      <c r="AZ1520" s="560"/>
      <c r="BA1520" s="624"/>
      <c r="BB1520" s="560"/>
      <c r="BC1520" s="560"/>
      <c r="BD1520" s="560"/>
      <c r="BE1520" s="624"/>
      <c r="BF1520" s="560"/>
      <c r="BG1520" s="560"/>
      <c r="BH1520" s="560"/>
      <c r="BI1520" s="560"/>
      <c r="BJ1520" s="560"/>
      <c r="BK1520" s="560"/>
      <c r="BL1520" s="560"/>
      <c r="BM1520" s="560"/>
      <c r="BN1520" s="560"/>
      <c r="BO1520" s="686"/>
    </row>
    <row r="1521" spans="32:67" ht="20.25" customHeight="1">
      <c r="AF1521" s="686"/>
      <c r="AG1521" s="560"/>
      <c r="AH1521" s="560"/>
      <c r="AI1521" s="622"/>
      <c r="AJ1521" s="560"/>
      <c r="AK1521" s="560"/>
      <c r="AL1521" s="560"/>
      <c r="AM1521" s="623"/>
      <c r="AN1521" s="267"/>
      <c r="AO1521" s="623"/>
      <c r="AP1521" s="560"/>
      <c r="AQ1521" s="560"/>
      <c r="AR1521" s="560"/>
      <c r="AS1521" s="560"/>
      <c r="AT1521" s="560"/>
      <c r="AU1521" s="560"/>
      <c r="AV1521" s="560"/>
      <c r="AW1521" s="624"/>
      <c r="AX1521" s="560"/>
      <c r="AY1521" s="560"/>
      <c r="AZ1521" s="560"/>
      <c r="BA1521" s="624"/>
      <c r="BB1521" s="560"/>
      <c r="BC1521" s="560"/>
      <c r="BD1521" s="560"/>
      <c r="BE1521" s="624"/>
      <c r="BF1521" s="560"/>
      <c r="BG1521" s="560"/>
      <c r="BH1521" s="560"/>
      <c r="BI1521" s="560"/>
      <c r="BJ1521" s="560"/>
      <c r="BK1521" s="560"/>
      <c r="BL1521" s="560"/>
      <c r="BM1521" s="560"/>
      <c r="BN1521" s="560"/>
      <c r="BO1521" s="686"/>
    </row>
    <row r="1522" spans="32:67" ht="20.25" customHeight="1">
      <c r="AF1522" s="686"/>
      <c r="AG1522" s="560"/>
      <c r="AH1522" s="560"/>
      <c r="AI1522" s="622"/>
      <c r="AJ1522" s="560"/>
      <c r="AK1522" s="560"/>
      <c r="AL1522" s="560"/>
      <c r="AM1522" s="623"/>
      <c r="AN1522" s="267"/>
      <c r="AO1522" s="623"/>
      <c r="AP1522" s="560"/>
      <c r="AQ1522" s="560"/>
      <c r="AR1522" s="560"/>
      <c r="AS1522" s="560"/>
      <c r="AT1522" s="560"/>
      <c r="AU1522" s="560"/>
      <c r="AV1522" s="560"/>
      <c r="AW1522" s="624"/>
      <c r="AX1522" s="560"/>
      <c r="AY1522" s="560"/>
      <c r="AZ1522" s="560"/>
      <c r="BA1522" s="624"/>
      <c r="BB1522" s="560"/>
      <c r="BC1522" s="560"/>
      <c r="BD1522" s="560"/>
      <c r="BE1522" s="624"/>
      <c r="BF1522" s="560"/>
      <c r="BG1522" s="560"/>
      <c r="BH1522" s="560"/>
      <c r="BI1522" s="560"/>
      <c r="BJ1522" s="560"/>
      <c r="BK1522" s="560"/>
      <c r="BL1522" s="560"/>
      <c r="BM1522" s="560"/>
      <c r="BN1522" s="560"/>
      <c r="BO1522" s="686"/>
    </row>
    <row r="1523" spans="32:67" ht="20.25" customHeight="1">
      <c r="AF1523" s="686"/>
      <c r="AG1523" s="560"/>
      <c r="AH1523" s="560"/>
      <c r="AI1523" s="622"/>
      <c r="AJ1523" s="560"/>
      <c r="AK1523" s="560"/>
      <c r="AL1523" s="560"/>
      <c r="AM1523" s="623"/>
      <c r="AN1523" s="267"/>
      <c r="AO1523" s="623"/>
      <c r="AP1523" s="560"/>
      <c r="AQ1523" s="560"/>
      <c r="AR1523" s="560"/>
      <c r="AS1523" s="560"/>
      <c r="AT1523" s="560"/>
      <c r="AU1523" s="560"/>
      <c r="AV1523" s="560"/>
      <c r="AW1523" s="624"/>
      <c r="AX1523" s="560"/>
      <c r="AY1523" s="560"/>
      <c r="AZ1523" s="560"/>
      <c r="BA1523" s="624"/>
      <c r="BB1523" s="560"/>
      <c r="BC1523" s="560"/>
      <c r="BD1523" s="560"/>
      <c r="BE1523" s="624"/>
      <c r="BF1523" s="560"/>
      <c r="BG1523" s="560"/>
      <c r="BH1523" s="560"/>
      <c r="BI1523" s="560"/>
      <c r="BJ1523" s="560"/>
      <c r="BK1523" s="560"/>
      <c r="BL1523" s="560"/>
      <c r="BM1523" s="560"/>
      <c r="BN1523" s="560"/>
      <c r="BO1523" s="686"/>
    </row>
    <row r="1524" spans="32:67" ht="20.25" customHeight="1">
      <c r="AF1524" s="686"/>
      <c r="AG1524" s="560"/>
      <c r="AH1524" s="560"/>
      <c r="AI1524" s="622"/>
      <c r="AJ1524" s="560"/>
      <c r="AK1524" s="560"/>
      <c r="AL1524" s="560"/>
      <c r="AM1524" s="623"/>
      <c r="AN1524" s="267"/>
      <c r="AO1524" s="623"/>
      <c r="AP1524" s="560"/>
      <c r="AQ1524" s="560"/>
      <c r="AR1524" s="560"/>
      <c r="AS1524" s="560"/>
      <c r="AT1524" s="560"/>
      <c r="AU1524" s="560"/>
      <c r="AV1524" s="560"/>
      <c r="AW1524" s="624"/>
      <c r="AX1524" s="560"/>
      <c r="AY1524" s="560"/>
      <c r="AZ1524" s="560"/>
      <c r="BA1524" s="624"/>
      <c r="BB1524" s="560"/>
      <c r="BC1524" s="560"/>
      <c r="BD1524" s="560"/>
      <c r="BE1524" s="624"/>
      <c r="BF1524" s="560"/>
      <c r="BG1524" s="560"/>
      <c r="BH1524" s="560"/>
      <c r="BI1524" s="560"/>
      <c r="BJ1524" s="560"/>
      <c r="BK1524" s="560"/>
      <c r="BL1524" s="560"/>
      <c r="BM1524" s="560"/>
      <c r="BN1524" s="560"/>
      <c r="BO1524" s="686"/>
    </row>
    <row r="1525" spans="32:67" ht="20.25" customHeight="1">
      <c r="AF1525" s="686"/>
      <c r="AG1525" s="560"/>
      <c r="AH1525" s="560"/>
      <c r="AI1525" s="622"/>
      <c r="AJ1525" s="560"/>
      <c r="AK1525" s="560"/>
      <c r="AL1525" s="560"/>
      <c r="AM1525" s="623"/>
      <c r="AN1525" s="267"/>
      <c r="AO1525" s="623"/>
      <c r="AP1525" s="560"/>
      <c r="AQ1525" s="560"/>
      <c r="AR1525" s="560"/>
      <c r="AS1525" s="560"/>
      <c r="AT1525" s="560"/>
      <c r="AU1525" s="560"/>
      <c r="AV1525" s="560"/>
      <c r="AW1525" s="624"/>
      <c r="AX1525" s="560"/>
      <c r="AY1525" s="560"/>
      <c r="AZ1525" s="560"/>
      <c r="BA1525" s="624"/>
      <c r="BB1525" s="560"/>
      <c r="BC1525" s="560"/>
      <c r="BD1525" s="560"/>
      <c r="BE1525" s="624"/>
      <c r="BF1525" s="560"/>
      <c r="BG1525" s="560"/>
      <c r="BH1525" s="560"/>
      <c r="BI1525" s="560"/>
      <c r="BJ1525" s="560"/>
      <c r="BK1525" s="560"/>
      <c r="BL1525" s="560"/>
      <c r="BM1525" s="560"/>
      <c r="BN1525" s="560"/>
      <c r="BO1525" s="686"/>
    </row>
    <row r="1526" spans="32:67" ht="20.25" customHeight="1">
      <c r="AF1526" s="686"/>
      <c r="AG1526" s="560"/>
      <c r="AH1526" s="560"/>
      <c r="AI1526" s="622"/>
      <c r="AJ1526" s="560"/>
      <c r="AK1526" s="560"/>
      <c r="AL1526" s="560"/>
      <c r="AM1526" s="623"/>
      <c r="AN1526" s="267"/>
      <c r="AO1526" s="623"/>
      <c r="AP1526" s="560"/>
      <c r="AQ1526" s="560"/>
      <c r="AR1526" s="560"/>
      <c r="AS1526" s="560"/>
      <c r="AT1526" s="560"/>
      <c r="AU1526" s="560"/>
      <c r="AV1526" s="560"/>
      <c r="AW1526" s="624"/>
      <c r="AX1526" s="560"/>
      <c r="AY1526" s="560"/>
      <c r="AZ1526" s="560"/>
      <c r="BA1526" s="624"/>
      <c r="BB1526" s="560"/>
      <c r="BC1526" s="560"/>
      <c r="BD1526" s="560"/>
      <c r="BE1526" s="624"/>
      <c r="BF1526" s="560"/>
      <c r="BG1526" s="560"/>
      <c r="BH1526" s="560"/>
      <c r="BI1526" s="560"/>
      <c r="BJ1526" s="560"/>
      <c r="BK1526" s="560"/>
      <c r="BL1526" s="560"/>
      <c r="BM1526" s="560"/>
      <c r="BN1526" s="560"/>
      <c r="BO1526" s="686"/>
    </row>
    <row r="1527" spans="32:67" ht="20.25" customHeight="1">
      <c r="AF1527" s="686"/>
      <c r="AG1527" s="560"/>
      <c r="AH1527" s="560"/>
      <c r="AI1527" s="622"/>
      <c r="AJ1527" s="560"/>
      <c r="AK1527" s="560"/>
      <c r="AL1527" s="560"/>
      <c r="AM1527" s="623"/>
      <c r="AN1527" s="267"/>
      <c r="AO1527" s="623"/>
      <c r="AP1527" s="560"/>
      <c r="AQ1527" s="560"/>
      <c r="AR1527" s="560"/>
      <c r="AS1527" s="560"/>
      <c r="AT1527" s="560"/>
      <c r="AU1527" s="560"/>
      <c r="AV1527" s="560"/>
      <c r="AW1527" s="624"/>
      <c r="AX1527" s="560"/>
      <c r="AY1527" s="560"/>
      <c r="AZ1527" s="560"/>
      <c r="BA1527" s="624"/>
      <c r="BB1527" s="560"/>
      <c r="BC1527" s="560"/>
      <c r="BD1527" s="560"/>
      <c r="BE1527" s="624"/>
      <c r="BF1527" s="560"/>
      <c r="BG1527" s="560"/>
      <c r="BH1527" s="560"/>
      <c r="BI1527" s="560"/>
      <c r="BJ1527" s="560"/>
      <c r="BK1527" s="560"/>
      <c r="BL1527" s="560"/>
      <c r="BM1527" s="560"/>
      <c r="BN1527" s="560"/>
      <c r="BO1527" s="686"/>
    </row>
    <row r="1528" spans="32:67" ht="20.25" customHeight="1">
      <c r="AF1528" s="686"/>
      <c r="AG1528" s="560"/>
      <c r="AH1528" s="560"/>
      <c r="AI1528" s="622"/>
      <c r="AJ1528" s="560"/>
      <c r="AK1528" s="560"/>
      <c r="AL1528" s="560"/>
      <c r="AM1528" s="623"/>
      <c r="AN1528" s="267"/>
      <c r="AO1528" s="623"/>
      <c r="AP1528" s="560"/>
      <c r="AQ1528" s="560"/>
      <c r="AR1528" s="560"/>
      <c r="AS1528" s="560"/>
      <c r="AT1528" s="560"/>
      <c r="AU1528" s="560"/>
      <c r="AV1528" s="560"/>
      <c r="AW1528" s="624"/>
      <c r="AX1528" s="560"/>
      <c r="AY1528" s="560"/>
      <c r="AZ1528" s="560"/>
      <c r="BA1528" s="624"/>
      <c r="BB1528" s="560"/>
      <c r="BC1528" s="560"/>
      <c r="BD1528" s="560"/>
      <c r="BE1528" s="624"/>
      <c r="BF1528" s="560"/>
      <c r="BG1528" s="560"/>
      <c r="BH1528" s="560"/>
      <c r="BI1528" s="560"/>
      <c r="BJ1528" s="560"/>
      <c r="BK1528" s="560"/>
      <c r="BL1528" s="560"/>
      <c r="BM1528" s="560"/>
      <c r="BN1528" s="560"/>
      <c r="BO1528" s="686"/>
    </row>
    <row r="1529" spans="32:67" ht="20.25" customHeight="1">
      <c r="AF1529" s="686"/>
      <c r="AG1529" s="560"/>
      <c r="AH1529" s="560"/>
      <c r="AI1529" s="622"/>
      <c r="AJ1529" s="560"/>
      <c r="AK1529" s="560"/>
      <c r="AL1529" s="560"/>
      <c r="AM1529" s="623"/>
      <c r="AN1529" s="267"/>
      <c r="AO1529" s="623"/>
      <c r="AP1529" s="560"/>
      <c r="AQ1529" s="560"/>
      <c r="AR1529" s="560"/>
      <c r="AS1529" s="560"/>
      <c r="AT1529" s="560"/>
      <c r="AU1529" s="560"/>
      <c r="AV1529" s="560"/>
      <c r="AW1529" s="624"/>
      <c r="AX1529" s="560"/>
      <c r="AY1529" s="560"/>
      <c r="AZ1529" s="560"/>
      <c r="BA1529" s="624"/>
      <c r="BB1529" s="560"/>
      <c r="BC1529" s="560"/>
      <c r="BD1529" s="560"/>
      <c r="BE1529" s="624"/>
      <c r="BF1529" s="560"/>
      <c r="BG1529" s="560"/>
      <c r="BH1529" s="560"/>
      <c r="BI1529" s="560"/>
      <c r="BJ1529" s="560"/>
      <c r="BK1529" s="560"/>
      <c r="BL1529" s="560"/>
      <c r="BM1529" s="560"/>
      <c r="BN1529" s="560"/>
      <c r="BO1529" s="686"/>
    </row>
    <row r="1530" spans="32:67" ht="20.25" customHeight="1">
      <c r="AF1530" s="686"/>
      <c r="AG1530" s="560"/>
      <c r="AH1530" s="560"/>
      <c r="AI1530" s="622"/>
      <c r="AJ1530" s="560"/>
      <c r="AK1530" s="560"/>
      <c r="AL1530" s="560"/>
      <c r="AM1530" s="623"/>
      <c r="AN1530" s="267"/>
      <c r="AO1530" s="623"/>
      <c r="AP1530" s="560"/>
      <c r="AQ1530" s="560"/>
      <c r="AR1530" s="560"/>
      <c r="AS1530" s="560"/>
      <c r="AT1530" s="560"/>
      <c r="AU1530" s="560"/>
      <c r="AV1530" s="560"/>
      <c r="AW1530" s="624"/>
      <c r="AX1530" s="560"/>
      <c r="AY1530" s="560"/>
      <c r="AZ1530" s="560"/>
      <c r="BA1530" s="624"/>
      <c r="BB1530" s="560"/>
      <c r="BC1530" s="560"/>
      <c r="BD1530" s="560"/>
      <c r="BE1530" s="624"/>
      <c r="BF1530" s="560"/>
      <c r="BG1530" s="560"/>
      <c r="BH1530" s="560"/>
      <c r="BI1530" s="560"/>
      <c r="BJ1530" s="560"/>
      <c r="BK1530" s="560"/>
      <c r="BL1530" s="560"/>
      <c r="BM1530" s="560"/>
      <c r="BN1530" s="560"/>
      <c r="BO1530" s="686"/>
    </row>
    <row r="1531" spans="32:67" ht="20.25" customHeight="1">
      <c r="AF1531" s="686"/>
      <c r="AG1531" s="560"/>
      <c r="AH1531" s="560"/>
      <c r="AI1531" s="622"/>
      <c r="AJ1531" s="560"/>
      <c r="AK1531" s="560"/>
      <c r="AL1531" s="560"/>
      <c r="AM1531" s="623"/>
      <c r="AN1531" s="267"/>
      <c r="AO1531" s="623"/>
      <c r="AP1531" s="560"/>
      <c r="AQ1531" s="560"/>
      <c r="AR1531" s="560"/>
      <c r="AS1531" s="560"/>
      <c r="AT1531" s="560"/>
      <c r="AU1531" s="560"/>
      <c r="AV1531" s="560"/>
      <c r="AW1531" s="624"/>
      <c r="AX1531" s="560"/>
      <c r="AY1531" s="560"/>
      <c r="AZ1531" s="560"/>
      <c r="BA1531" s="624"/>
      <c r="BB1531" s="560"/>
      <c r="BC1531" s="560"/>
      <c r="BD1531" s="560"/>
      <c r="BE1531" s="624"/>
      <c r="BF1531" s="560"/>
      <c r="BG1531" s="560"/>
      <c r="BH1531" s="560"/>
      <c r="BI1531" s="560"/>
      <c r="BJ1531" s="560"/>
      <c r="BK1531" s="560"/>
      <c r="BL1531" s="560"/>
      <c r="BM1531" s="560"/>
      <c r="BN1531" s="560"/>
      <c r="BO1531" s="686"/>
    </row>
    <row r="1532" spans="32:67" ht="20.25" customHeight="1">
      <c r="AF1532" s="686"/>
      <c r="AG1532" s="560"/>
      <c r="AH1532" s="560"/>
      <c r="AI1532" s="622"/>
      <c r="AJ1532" s="560"/>
      <c r="AK1532" s="560"/>
      <c r="AL1532" s="560"/>
      <c r="AM1532" s="623"/>
      <c r="AN1532" s="267"/>
      <c r="AO1532" s="623"/>
      <c r="AP1532" s="560"/>
      <c r="AQ1532" s="560"/>
      <c r="AR1532" s="560"/>
      <c r="AS1532" s="560"/>
      <c r="AT1532" s="560"/>
      <c r="AU1532" s="560"/>
      <c r="AV1532" s="560"/>
      <c r="AW1532" s="624"/>
      <c r="AX1532" s="560"/>
      <c r="AY1532" s="560"/>
      <c r="AZ1532" s="560"/>
      <c r="BA1532" s="624"/>
      <c r="BB1532" s="560"/>
      <c r="BC1532" s="560"/>
      <c r="BD1532" s="560"/>
      <c r="BE1532" s="624"/>
      <c r="BF1532" s="560"/>
      <c r="BG1532" s="560"/>
      <c r="BH1532" s="560"/>
      <c r="BI1532" s="560"/>
      <c r="BJ1532" s="560"/>
      <c r="BK1532" s="560"/>
      <c r="BL1532" s="560"/>
      <c r="BM1532" s="560"/>
      <c r="BN1532" s="560"/>
      <c r="BO1532" s="686"/>
    </row>
    <row r="1533" spans="32:67" ht="20.25" customHeight="1">
      <c r="AF1533" s="686"/>
      <c r="AG1533" s="560"/>
      <c r="AH1533" s="560"/>
      <c r="AI1533" s="622"/>
      <c r="AJ1533" s="560"/>
      <c r="AK1533" s="560"/>
      <c r="AL1533" s="560"/>
      <c r="AM1533" s="623"/>
      <c r="AN1533" s="267"/>
      <c r="AO1533" s="623"/>
      <c r="AP1533" s="560"/>
      <c r="AQ1533" s="560"/>
      <c r="AR1533" s="560"/>
      <c r="AS1533" s="560"/>
      <c r="AT1533" s="560"/>
      <c r="AU1533" s="560"/>
      <c r="AV1533" s="560"/>
      <c r="AW1533" s="624"/>
      <c r="AX1533" s="560"/>
      <c r="AY1533" s="560"/>
      <c r="AZ1533" s="560"/>
      <c r="BA1533" s="624"/>
      <c r="BB1533" s="560"/>
      <c r="BC1533" s="560"/>
      <c r="BD1533" s="560"/>
      <c r="BE1533" s="624"/>
      <c r="BF1533" s="560"/>
      <c r="BG1533" s="560"/>
      <c r="BH1533" s="560"/>
      <c r="BI1533" s="560"/>
      <c r="BJ1533" s="560"/>
      <c r="BK1533" s="560"/>
      <c r="BL1533" s="560"/>
      <c r="BM1533" s="560"/>
      <c r="BN1533" s="560"/>
      <c r="BO1533" s="686"/>
    </row>
    <row r="1534" spans="32:67" ht="20.25" customHeight="1">
      <c r="AF1534" s="686"/>
      <c r="AG1534" s="560"/>
      <c r="AH1534" s="560"/>
      <c r="AI1534" s="622"/>
      <c r="AJ1534" s="560"/>
      <c r="AK1534" s="560"/>
      <c r="AL1534" s="560"/>
      <c r="AM1534" s="623"/>
      <c r="AN1534" s="267"/>
      <c r="AO1534" s="623"/>
      <c r="AP1534" s="560"/>
      <c r="AQ1534" s="560"/>
      <c r="AR1534" s="560"/>
      <c r="AS1534" s="560"/>
      <c r="AT1534" s="560"/>
      <c r="AU1534" s="560"/>
      <c r="AV1534" s="560"/>
      <c r="AW1534" s="624"/>
      <c r="AX1534" s="560"/>
      <c r="AY1534" s="560"/>
      <c r="AZ1534" s="560"/>
      <c r="BA1534" s="624"/>
      <c r="BB1534" s="560"/>
      <c r="BC1534" s="560"/>
      <c r="BD1534" s="560"/>
      <c r="BE1534" s="624"/>
      <c r="BF1534" s="560"/>
      <c r="BG1534" s="560"/>
      <c r="BH1534" s="560"/>
      <c r="BI1534" s="560"/>
      <c r="BJ1534" s="560"/>
      <c r="BK1534" s="560"/>
      <c r="BL1534" s="560"/>
      <c r="BM1534" s="560"/>
      <c r="BN1534" s="560"/>
      <c r="BO1534" s="686"/>
    </row>
    <row r="1535" spans="32:67" ht="20.25" customHeight="1">
      <c r="AF1535" s="686"/>
      <c r="AG1535" s="560"/>
      <c r="AH1535" s="560"/>
      <c r="AI1535" s="622"/>
      <c r="AJ1535" s="560"/>
      <c r="AK1535" s="560"/>
      <c r="AL1535" s="560"/>
      <c r="AM1535" s="623"/>
      <c r="AN1535" s="267"/>
      <c r="AO1535" s="623"/>
      <c r="AP1535" s="560"/>
      <c r="AQ1535" s="560"/>
      <c r="AR1535" s="560"/>
      <c r="AS1535" s="560"/>
      <c r="AT1535" s="560"/>
      <c r="AU1535" s="560"/>
      <c r="AV1535" s="560"/>
      <c r="AW1535" s="624"/>
      <c r="AX1535" s="560"/>
      <c r="AY1535" s="560"/>
      <c r="AZ1535" s="560"/>
      <c r="BA1535" s="624"/>
      <c r="BB1535" s="560"/>
      <c r="BC1535" s="560"/>
      <c r="BD1535" s="560"/>
      <c r="BE1535" s="624"/>
      <c r="BF1535" s="560"/>
      <c r="BG1535" s="560"/>
      <c r="BH1535" s="560"/>
      <c r="BI1535" s="560"/>
      <c r="BJ1535" s="560"/>
      <c r="BK1535" s="560"/>
      <c r="BL1535" s="560"/>
      <c r="BM1535" s="560"/>
      <c r="BN1535" s="560"/>
      <c r="BO1535" s="686"/>
    </row>
    <row r="1536" spans="32:67" ht="20.25" customHeight="1">
      <c r="AF1536" s="686"/>
      <c r="AG1536" s="560"/>
      <c r="AH1536" s="560"/>
      <c r="AI1536" s="622"/>
      <c r="AJ1536" s="560"/>
      <c r="AK1536" s="560"/>
      <c r="AL1536" s="560"/>
      <c r="AM1536" s="623"/>
      <c r="AN1536" s="267"/>
      <c r="AO1536" s="623"/>
      <c r="AP1536" s="560"/>
      <c r="AQ1536" s="560"/>
      <c r="AR1536" s="560"/>
      <c r="AS1536" s="560"/>
      <c r="AT1536" s="560"/>
      <c r="AU1536" s="560"/>
      <c r="AV1536" s="560"/>
      <c r="AW1536" s="624"/>
      <c r="AX1536" s="560"/>
      <c r="AY1536" s="560"/>
      <c r="AZ1536" s="560"/>
      <c r="BA1536" s="624"/>
      <c r="BB1536" s="560"/>
      <c r="BC1536" s="560"/>
      <c r="BD1536" s="560"/>
      <c r="BE1536" s="624"/>
      <c r="BF1536" s="560"/>
      <c r="BG1536" s="560"/>
      <c r="BH1536" s="560"/>
      <c r="BI1536" s="560"/>
      <c r="BJ1536" s="560"/>
      <c r="BK1536" s="560"/>
      <c r="BL1536" s="560"/>
      <c r="BM1536" s="560"/>
      <c r="BN1536" s="560"/>
      <c r="BO1536" s="686"/>
    </row>
    <row r="1537" spans="32:67" ht="20.25" customHeight="1">
      <c r="AF1537" s="686"/>
      <c r="AG1537" s="560"/>
      <c r="AH1537" s="560"/>
      <c r="AI1537" s="622"/>
      <c r="AJ1537" s="560"/>
      <c r="AK1537" s="560"/>
      <c r="AL1537" s="560"/>
      <c r="AM1537" s="623"/>
      <c r="AN1537" s="267"/>
      <c r="AO1537" s="623"/>
      <c r="AP1537" s="560"/>
      <c r="AQ1537" s="560"/>
      <c r="AR1537" s="560"/>
      <c r="AS1537" s="560"/>
      <c r="AT1537" s="560"/>
      <c r="AU1537" s="560"/>
      <c r="AV1537" s="560"/>
      <c r="AW1537" s="624"/>
      <c r="AX1537" s="560"/>
      <c r="AY1537" s="560"/>
      <c r="AZ1537" s="560"/>
      <c r="BA1537" s="624"/>
      <c r="BB1537" s="560"/>
      <c r="BC1537" s="560"/>
      <c r="BD1537" s="560"/>
      <c r="BE1537" s="624"/>
      <c r="BF1537" s="560"/>
      <c r="BG1537" s="560"/>
      <c r="BH1537" s="560"/>
      <c r="BI1537" s="560"/>
      <c r="BJ1537" s="560"/>
      <c r="BK1537" s="560"/>
      <c r="BL1537" s="560"/>
      <c r="BM1537" s="560"/>
      <c r="BN1537" s="560"/>
      <c r="BO1537" s="686"/>
    </row>
    <row r="1538" spans="32:67" ht="20.25" customHeight="1">
      <c r="AF1538" s="686"/>
      <c r="AG1538" s="560"/>
      <c r="AH1538" s="560"/>
      <c r="AI1538" s="622"/>
      <c r="AJ1538" s="560"/>
      <c r="AK1538" s="560"/>
      <c r="AL1538" s="560"/>
      <c r="AM1538" s="623"/>
      <c r="AN1538" s="267"/>
      <c r="AO1538" s="623"/>
      <c r="AP1538" s="560"/>
      <c r="AQ1538" s="560"/>
      <c r="AR1538" s="560"/>
      <c r="AS1538" s="560"/>
      <c r="AT1538" s="560"/>
      <c r="AU1538" s="560"/>
      <c r="AV1538" s="560"/>
      <c r="AW1538" s="624"/>
      <c r="AX1538" s="560"/>
      <c r="AY1538" s="560"/>
      <c r="AZ1538" s="560"/>
      <c r="BA1538" s="624"/>
      <c r="BB1538" s="560"/>
      <c r="BC1538" s="560"/>
      <c r="BD1538" s="560"/>
      <c r="BE1538" s="624"/>
      <c r="BF1538" s="560"/>
      <c r="BG1538" s="560"/>
      <c r="BH1538" s="560"/>
      <c r="BI1538" s="560"/>
      <c r="BJ1538" s="560"/>
      <c r="BK1538" s="560"/>
      <c r="BL1538" s="560"/>
      <c r="BM1538" s="560"/>
      <c r="BN1538" s="560"/>
      <c r="BO1538" s="686"/>
    </row>
    <row r="1539" spans="32:67" ht="20.25" customHeight="1">
      <c r="AF1539" s="686"/>
      <c r="AG1539" s="560"/>
      <c r="AH1539" s="560"/>
      <c r="AI1539" s="622"/>
      <c r="AJ1539" s="560"/>
      <c r="AK1539" s="560"/>
      <c r="AL1539" s="560"/>
      <c r="AM1539" s="623"/>
      <c r="AN1539" s="267"/>
      <c r="AO1539" s="623"/>
      <c r="AP1539" s="560"/>
      <c r="AQ1539" s="560"/>
      <c r="AR1539" s="560"/>
      <c r="AS1539" s="560"/>
      <c r="AT1539" s="560"/>
      <c r="AU1539" s="560"/>
      <c r="AV1539" s="560"/>
      <c r="AW1539" s="624"/>
      <c r="AX1539" s="560"/>
      <c r="AY1539" s="560"/>
      <c r="AZ1539" s="560"/>
      <c r="BA1539" s="624"/>
      <c r="BB1539" s="560"/>
      <c r="BC1539" s="560"/>
      <c r="BD1539" s="560"/>
      <c r="BE1539" s="624"/>
      <c r="BF1539" s="560"/>
      <c r="BG1539" s="560"/>
      <c r="BH1539" s="560"/>
      <c r="BI1539" s="560"/>
      <c r="BJ1539" s="560"/>
      <c r="BK1539" s="560"/>
      <c r="BL1539" s="560"/>
      <c r="BM1539" s="560"/>
      <c r="BN1539" s="560"/>
      <c r="BO1539" s="686"/>
    </row>
    <row r="1540" spans="32:67" ht="20.25" customHeight="1">
      <c r="AF1540" s="686"/>
      <c r="AG1540" s="560"/>
      <c r="AH1540" s="560"/>
      <c r="AI1540" s="622"/>
      <c r="AJ1540" s="560"/>
      <c r="AK1540" s="560"/>
      <c r="AL1540" s="560"/>
      <c r="AM1540" s="623"/>
      <c r="AN1540" s="267"/>
      <c r="AO1540" s="623"/>
      <c r="AP1540" s="560"/>
      <c r="AQ1540" s="560"/>
      <c r="AR1540" s="560"/>
      <c r="AS1540" s="560"/>
      <c r="AT1540" s="560"/>
      <c r="AU1540" s="560"/>
      <c r="AV1540" s="560"/>
      <c r="AW1540" s="624"/>
      <c r="AX1540" s="560"/>
      <c r="AY1540" s="560"/>
      <c r="AZ1540" s="560"/>
      <c r="BA1540" s="624"/>
      <c r="BB1540" s="560"/>
      <c r="BC1540" s="560"/>
      <c r="BD1540" s="560"/>
      <c r="BE1540" s="624"/>
      <c r="BF1540" s="560"/>
      <c r="BG1540" s="560"/>
      <c r="BH1540" s="560"/>
      <c r="BI1540" s="560"/>
      <c r="BJ1540" s="560"/>
      <c r="BK1540" s="560"/>
      <c r="BL1540" s="560"/>
      <c r="BM1540" s="560"/>
      <c r="BN1540" s="560"/>
      <c r="BO1540" s="686"/>
    </row>
    <row r="1541" spans="32:67" ht="20.25" customHeight="1">
      <c r="AF1541" s="686"/>
      <c r="AG1541" s="560"/>
      <c r="AH1541" s="560"/>
      <c r="AI1541" s="622"/>
      <c r="AJ1541" s="560"/>
      <c r="AK1541" s="560"/>
      <c r="AL1541" s="560"/>
      <c r="AM1541" s="623"/>
      <c r="AN1541" s="267"/>
      <c r="AO1541" s="623"/>
      <c r="AP1541" s="560"/>
      <c r="AQ1541" s="560"/>
      <c r="AR1541" s="560"/>
      <c r="AS1541" s="560"/>
      <c r="AT1541" s="560"/>
      <c r="AU1541" s="560"/>
      <c r="AV1541" s="560"/>
      <c r="AW1541" s="624"/>
      <c r="AX1541" s="560"/>
      <c r="AY1541" s="560"/>
      <c r="AZ1541" s="560"/>
      <c r="BA1541" s="624"/>
      <c r="BB1541" s="560"/>
      <c r="BC1541" s="560"/>
      <c r="BD1541" s="560"/>
      <c r="BE1541" s="624"/>
      <c r="BF1541" s="560"/>
      <c r="BG1541" s="560"/>
      <c r="BH1541" s="560"/>
      <c r="BI1541" s="560"/>
      <c r="BJ1541" s="560"/>
      <c r="BK1541" s="560"/>
      <c r="BL1541" s="560"/>
      <c r="BM1541" s="560"/>
      <c r="BN1541" s="560"/>
      <c r="BO1541" s="686"/>
    </row>
    <row r="1542" spans="32:67" ht="20.25" customHeight="1">
      <c r="AF1542" s="686"/>
      <c r="AG1542" s="560"/>
      <c r="AH1542" s="560"/>
      <c r="AI1542" s="622"/>
      <c r="AJ1542" s="560"/>
      <c r="AK1542" s="560"/>
      <c r="AL1542" s="560"/>
      <c r="AM1542" s="623"/>
      <c r="AN1542" s="267"/>
      <c r="AO1542" s="623"/>
      <c r="AP1542" s="560"/>
      <c r="AQ1542" s="560"/>
      <c r="AR1542" s="560"/>
      <c r="AS1542" s="560"/>
      <c r="AT1542" s="560"/>
      <c r="AU1542" s="560"/>
      <c r="AV1542" s="560"/>
      <c r="AW1542" s="624"/>
      <c r="AX1542" s="560"/>
      <c r="AY1542" s="560"/>
      <c r="AZ1542" s="560"/>
      <c r="BA1542" s="624"/>
      <c r="BB1542" s="560"/>
      <c r="BC1542" s="560"/>
      <c r="BD1542" s="560"/>
      <c r="BE1542" s="624"/>
      <c r="BF1542" s="560"/>
      <c r="BG1542" s="560"/>
      <c r="BH1542" s="560"/>
      <c r="BI1542" s="560"/>
      <c r="BJ1542" s="560"/>
      <c r="BK1542" s="560"/>
      <c r="BL1542" s="560"/>
      <c r="BM1542" s="560"/>
      <c r="BN1542" s="560"/>
      <c r="BO1542" s="686"/>
    </row>
    <row r="1543" spans="32:67" ht="20.25" customHeight="1">
      <c r="AF1543" s="686"/>
      <c r="AG1543" s="560"/>
      <c r="AH1543" s="560"/>
      <c r="AI1543" s="622"/>
      <c r="AJ1543" s="560"/>
      <c r="AK1543" s="560"/>
      <c r="AL1543" s="560"/>
      <c r="AM1543" s="623"/>
      <c r="AN1543" s="267"/>
      <c r="AO1543" s="623"/>
      <c r="AP1543" s="560"/>
      <c r="AQ1543" s="560"/>
      <c r="AR1543" s="560"/>
      <c r="AS1543" s="560"/>
      <c r="AT1543" s="560"/>
      <c r="AU1543" s="560"/>
      <c r="AV1543" s="560"/>
      <c r="AW1543" s="624"/>
      <c r="AX1543" s="560"/>
      <c r="AY1543" s="560"/>
      <c r="AZ1543" s="560"/>
      <c r="BA1543" s="624"/>
      <c r="BB1543" s="560"/>
      <c r="BC1543" s="560"/>
      <c r="BD1543" s="560"/>
      <c r="BE1543" s="624"/>
      <c r="BF1543" s="560"/>
      <c r="BG1543" s="560"/>
      <c r="BH1543" s="560"/>
      <c r="BI1543" s="560"/>
      <c r="BJ1543" s="560"/>
      <c r="BK1543" s="560"/>
      <c r="BL1543" s="560"/>
      <c r="BM1543" s="560"/>
      <c r="BN1543" s="560"/>
      <c r="BO1543" s="686"/>
    </row>
    <row r="1544" spans="32:67" ht="20.25" customHeight="1">
      <c r="AF1544" s="686"/>
      <c r="AG1544" s="560"/>
      <c r="AH1544" s="560"/>
      <c r="AI1544" s="622"/>
      <c r="AJ1544" s="560"/>
      <c r="AK1544" s="560"/>
      <c r="AL1544" s="560"/>
      <c r="AM1544" s="623"/>
      <c r="AN1544" s="267"/>
      <c r="AO1544" s="623"/>
      <c r="AP1544" s="560"/>
      <c r="AQ1544" s="560"/>
      <c r="AR1544" s="560"/>
      <c r="AS1544" s="560"/>
      <c r="AT1544" s="560"/>
      <c r="AU1544" s="560"/>
      <c r="AV1544" s="560"/>
      <c r="AW1544" s="624"/>
      <c r="AX1544" s="560"/>
      <c r="AY1544" s="560"/>
      <c r="AZ1544" s="560"/>
      <c r="BA1544" s="624"/>
      <c r="BB1544" s="560"/>
      <c r="BC1544" s="560"/>
      <c r="BD1544" s="560"/>
      <c r="BE1544" s="624"/>
      <c r="BF1544" s="560"/>
      <c r="BG1544" s="560"/>
      <c r="BH1544" s="560"/>
      <c r="BI1544" s="560"/>
      <c r="BJ1544" s="560"/>
      <c r="BK1544" s="560"/>
      <c r="BL1544" s="560"/>
      <c r="BM1544" s="560"/>
      <c r="BN1544" s="560"/>
      <c r="BO1544" s="686"/>
    </row>
    <row r="1545" spans="32:67" ht="20.25" customHeight="1">
      <c r="AF1545" s="686"/>
      <c r="AG1545" s="560"/>
      <c r="AH1545" s="560"/>
      <c r="AI1545" s="622"/>
      <c r="AJ1545" s="560"/>
      <c r="AK1545" s="560"/>
      <c r="AL1545" s="560"/>
      <c r="AM1545" s="623"/>
      <c r="AN1545" s="267"/>
      <c r="AO1545" s="623"/>
      <c r="AP1545" s="560"/>
      <c r="AQ1545" s="560"/>
      <c r="AR1545" s="560"/>
      <c r="AS1545" s="560"/>
      <c r="AT1545" s="560"/>
      <c r="AU1545" s="560"/>
      <c r="AV1545" s="560"/>
      <c r="AW1545" s="624"/>
      <c r="AX1545" s="560"/>
      <c r="AY1545" s="560"/>
      <c r="AZ1545" s="560"/>
      <c r="BA1545" s="624"/>
      <c r="BB1545" s="560"/>
      <c r="BC1545" s="560"/>
      <c r="BD1545" s="560"/>
      <c r="BE1545" s="624"/>
      <c r="BF1545" s="560"/>
      <c r="BG1545" s="560"/>
      <c r="BH1545" s="560"/>
      <c r="BI1545" s="560"/>
      <c r="BJ1545" s="560"/>
      <c r="BK1545" s="560"/>
      <c r="BL1545" s="560"/>
      <c r="BM1545" s="560"/>
      <c r="BN1545" s="560"/>
      <c r="BO1545" s="686"/>
    </row>
    <row r="1546" spans="32:67" ht="20.25" customHeight="1">
      <c r="AF1546" s="686"/>
      <c r="AG1546" s="560"/>
      <c r="AH1546" s="560"/>
      <c r="AI1546" s="622"/>
      <c r="AJ1546" s="560"/>
      <c r="AK1546" s="560"/>
      <c r="AL1546" s="560"/>
      <c r="AM1546" s="623"/>
      <c r="AN1546" s="267"/>
      <c r="AO1546" s="623"/>
      <c r="AP1546" s="560"/>
      <c r="AQ1546" s="560"/>
      <c r="AR1546" s="560"/>
      <c r="AS1546" s="560"/>
      <c r="AT1546" s="560"/>
      <c r="AU1546" s="560"/>
      <c r="AV1546" s="560"/>
      <c r="AW1546" s="624"/>
      <c r="AX1546" s="560"/>
      <c r="AY1546" s="560"/>
      <c r="AZ1546" s="560"/>
      <c r="BA1546" s="624"/>
      <c r="BB1546" s="560"/>
      <c r="BC1546" s="560"/>
      <c r="BD1546" s="560"/>
      <c r="BE1546" s="624"/>
      <c r="BF1546" s="560"/>
      <c r="BG1546" s="560"/>
      <c r="BH1546" s="560"/>
      <c r="BI1546" s="560"/>
      <c r="BJ1546" s="560"/>
      <c r="BK1546" s="560"/>
      <c r="BL1546" s="560"/>
      <c r="BM1546" s="560"/>
      <c r="BN1546" s="560"/>
      <c r="BO1546" s="686"/>
    </row>
    <row r="1547" spans="32:67" ht="20.25" customHeight="1">
      <c r="AF1547" s="686"/>
      <c r="AG1547" s="560"/>
      <c r="AH1547" s="560"/>
      <c r="AI1547" s="622"/>
      <c r="AJ1547" s="560"/>
      <c r="AK1547" s="560"/>
      <c r="AL1547" s="560"/>
      <c r="AM1547" s="623"/>
      <c r="AN1547" s="267"/>
      <c r="AO1547" s="623"/>
      <c r="AP1547" s="560"/>
      <c r="AQ1547" s="560"/>
      <c r="AR1547" s="560"/>
      <c r="AS1547" s="560"/>
      <c r="AT1547" s="560"/>
      <c r="AU1547" s="560"/>
      <c r="AV1547" s="560"/>
      <c r="AW1547" s="624"/>
      <c r="AX1547" s="560"/>
      <c r="AY1547" s="560"/>
      <c r="AZ1547" s="560"/>
      <c r="BA1547" s="624"/>
      <c r="BB1547" s="560"/>
      <c r="BC1547" s="560"/>
      <c r="BD1547" s="560"/>
      <c r="BE1547" s="624"/>
      <c r="BF1547" s="560"/>
      <c r="BG1547" s="560"/>
      <c r="BH1547" s="560"/>
      <c r="BI1547" s="560"/>
      <c r="BJ1547" s="560"/>
      <c r="BK1547" s="560"/>
      <c r="BL1547" s="560"/>
      <c r="BM1547" s="560"/>
      <c r="BN1547" s="560"/>
      <c r="BO1547" s="686"/>
    </row>
    <row r="1548" spans="32:67" ht="20.25" customHeight="1">
      <c r="AF1548" s="686"/>
      <c r="AG1548" s="560"/>
      <c r="AH1548" s="560"/>
      <c r="AI1548" s="622"/>
      <c r="AJ1548" s="560"/>
      <c r="AK1548" s="560"/>
      <c r="AL1548" s="560"/>
      <c r="AM1548" s="623"/>
      <c r="AN1548" s="267"/>
      <c r="AO1548" s="623"/>
      <c r="AP1548" s="560"/>
      <c r="AQ1548" s="560"/>
      <c r="AR1548" s="560"/>
      <c r="AS1548" s="560"/>
      <c r="AT1548" s="560"/>
      <c r="AU1548" s="560"/>
      <c r="AV1548" s="560"/>
      <c r="AW1548" s="624"/>
      <c r="AX1548" s="560"/>
      <c r="AY1548" s="560"/>
      <c r="AZ1548" s="560"/>
      <c r="BA1548" s="624"/>
      <c r="BB1548" s="560"/>
      <c r="BC1548" s="560"/>
      <c r="BD1548" s="560"/>
      <c r="BE1548" s="624"/>
      <c r="BF1548" s="560"/>
      <c r="BG1548" s="560"/>
      <c r="BH1548" s="560"/>
      <c r="BI1548" s="560"/>
      <c r="BJ1548" s="560"/>
      <c r="BK1548" s="560"/>
      <c r="BL1548" s="560"/>
      <c r="BM1548" s="560"/>
      <c r="BN1548" s="560"/>
      <c r="BO1548" s="686"/>
    </row>
    <row r="1549" spans="32:67" ht="20.25" customHeight="1">
      <c r="AF1549" s="686"/>
      <c r="AG1549" s="560"/>
      <c r="AH1549" s="560"/>
      <c r="AI1549" s="622"/>
      <c r="AJ1549" s="560"/>
      <c r="AK1549" s="560"/>
      <c r="AL1549" s="560"/>
      <c r="AM1549" s="623"/>
      <c r="AN1549" s="267"/>
      <c r="AO1549" s="623"/>
      <c r="AP1549" s="560"/>
      <c r="AQ1549" s="560"/>
      <c r="AR1549" s="560"/>
      <c r="AS1549" s="560"/>
      <c r="AT1549" s="560"/>
      <c r="AU1549" s="560"/>
      <c r="AV1549" s="560"/>
      <c r="AW1549" s="624"/>
      <c r="AX1549" s="560"/>
      <c r="AY1549" s="560"/>
      <c r="AZ1549" s="560"/>
      <c r="BA1549" s="624"/>
      <c r="BB1549" s="560"/>
      <c r="BC1549" s="560"/>
      <c r="BD1549" s="560"/>
      <c r="BE1549" s="624"/>
      <c r="BF1549" s="560"/>
      <c r="BG1549" s="560"/>
      <c r="BH1549" s="560"/>
      <c r="BI1549" s="560"/>
      <c r="BJ1549" s="560"/>
      <c r="BK1549" s="560"/>
      <c r="BL1549" s="560"/>
      <c r="BM1549" s="560"/>
      <c r="BN1549" s="560"/>
      <c r="BO1549" s="686"/>
    </row>
    <row r="1550" spans="32:67" ht="20.25" customHeight="1">
      <c r="AF1550" s="686"/>
      <c r="AG1550" s="560"/>
      <c r="AH1550" s="560"/>
      <c r="AI1550" s="622"/>
      <c r="AJ1550" s="560"/>
      <c r="AK1550" s="560"/>
      <c r="AL1550" s="560"/>
      <c r="AM1550" s="623"/>
      <c r="AN1550" s="267"/>
      <c r="AO1550" s="623"/>
      <c r="AP1550" s="560"/>
      <c r="AQ1550" s="560"/>
      <c r="AR1550" s="560"/>
      <c r="AS1550" s="560"/>
      <c r="AT1550" s="560"/>
      <c r="AU1550" s="560"/>
      <c r="AV1550" s="560"/>
      <c r="AW1550" s="624"/>
      <c r="AX1550" s="560"/>
      <c r="AY1550" s="560"/>
      <c r="AZ1550" s="560"/>
      <c r="BA1550" s="624"/>
      <c r="BB1550" s="560"/>
      <c r="BC1550" s="560"/>
      <c r="BD1550" s="560"/>
      <c r="BE1550" s="624"/>
      <c r="BF1550" s="560"/>
      <c r="BG1550" s="560"/>
      <c r="BH1550" s="560"/>
      <c r="BI1550" s="560"/>
      <c r="BJ1550" s="560"/>
      <c r="BK1550" s="560"/>
      <c r="BL1550" s="560"/>
      <c r="BM1550" s="560"/>
      <c r="BN1550" s="560"/>
      <c r="BO1550" s="686"/>
    </row>
    <row r="1551" spans="32:67" ht="20.25" customHeight="1">
      <c r="AF1551" s="686"/>
      <c r="AG1551" s="560"/>
      <c r="AH1551" s="560"/>
      <c r="AI1551" s="622"/>
      <c r="AJ1551" s="560"/>
      <c r="AK1551" s="560"/>
      <c r="AL1551" s="560"/>
      <c r="AM1551" s="623"/>
      <c r="AN1551" s="267"/>
      <c r="AO1551" s="623"/>
      <c r="AP1551" s="560"/>
      <c r="AQ1551" s="560"/>
      <c r="AR1551" s="560"/>
      <c r="AS1551" s="560"/>
      <c r="AT1551" s="560"/>
      <c r="AU1551" s="560"/>
      <c r="AV1551" s="560"/>
      <c r="AW1551" s="624"/>
      <c r="AX1551" s="560"/>
      <c r="AY1551" s="560"/>
      <c r="AZ1551" s="560"/>
      <c r="BA1551" s="624"/>
      <c r="BB1551" s="560"/>
      <c r="BC1551" s="560"/>
      <c r="BD1551" s="560"/>
      <c r="BE1551" s="624"/>
      <c r="BF1551" s="560"/>
      <c r="BG1551" s="560"/>
      <c r="BH1551" s="560"/>
      <c r="BI1551" s="560"/>
      <c r="BJ1551" s="560"/>
      <c r="BK1551" s="560"/>
      <c r="BL1551" s="560"/>
      <c r="BM1551" s="560"/>
      <c r="BN1551" s="560"/>
      <c r="BO1551" s="686"/>
    </row>
    <row r="1552" spans="32:67" ht="20.25" customHeight="1">
      <c r="AF1552" s="686"/>
      <c r="AG1552" s="560"/>
      <c r="AH1552" s="560"/>
      <c r="AI1552" s="622"/>
      <c r="AJ1552" s="560"/>
      <c r="AK1552" s="560"/>
      <c r="AL1552" s="560"/>
      <c r="AM1552" s="623"/>
      <c r="AN1552" s="267"/>
      <c r="AO1552" s="623"/>
      <c r="AP1552" s="560"/>
      <c r="AQ1552" s="560"/>
      <c r="AR1552" s="560"/>
      <c r="AS1552" s="560"/>
      <c r="AT1552" s="560"/>
      <c r="AU1552" s="560"/>
      <c r="AV1552" s="560"/>
      <c r="AW1552" s="624"/>
      <c r="AX1552" s="560"/>
      <c r="AY1552" s="560"/>
      <c r="AZ1552" s="560"/>
      <c r="BA1552" s="624"/>
      <c r="BB1552" s="560"/>
      <c r="BC1552" s="560"/>
      <c r="BD1552" s="560"/>
      <c r="BE1552" s="624"/>
      <c r="BF1552" s="560"/>
      <c r="BG1552" s="560"/>
      <c r="BH1552" s="560"/>
      <c r="BI1552" s="560"/>
      <c r="BJ1552" s="560"/>
      <c r="BK1552" s="560"/>
      <c r="BL1552" s="560"/>
      <c r="BM1552" s="560"/>
      <c r="BN1552" s="560"/>
      <c r="BO1552" s="686"/>
    </row>
    <row r="1553" spans="32:67" ht="20.25" customHeight="1">
      <c r="AF1553" s="686"/>
      <c r="AG1553" s="560"/>
      <c r="AH1553" s="560"/>
      <c r="AI1553" s="622"/>
      <c r="AJ1553" s="560"/>
      <c r="AK1553" s="560"/>
      <c r="AL1553" s="560"/>
      <c r="AM1553" s="623"/>
      <c r="AN1553" s="267"/>
      <c r="AO1553" s="623"/>
      <c r="AP1553" s="560"/>
      <c r="AQ1553" s="560"/>
      <c r="AR1553" s="560"/>
      <c r="AS1553" s="560"/>
      <c r="AT1553" s="560"/>
      <c r="AU1553" s="560"/>
      <c r="AV1553" s="560"/>
      <c r="AW1553" s="624"/>
      <c r="AX1553" s="560"/>
      <c r="AY1553" s="560"/>
      <c r="AZ1553" s="560"/>
      <c r="BA1553" s="624"/>
      <c r="BB1553" s="560"/>
      <c r="BC1553" s="560"/>
      <c r="BD1553" s="560"/>
      <c r="BE1553" s="624"/>
      <c r="BF1553" s="560"/>
      <c r="BG1553" s="560"/>
      <c r="BH1553" s="560"/>
      <c r="BI1553" s="560"/>
      <c r="BJ1553" s="560"/>
      <c r="BK1553" s="560"/>
      <c r="BL1553" s="560"/>
      <c r="BM1553" s="560"/>
      <c r="BN1553" s="560"/>
      <c r="BO1553" s="686"/>
    </row>
    <row r="1554" spans="32:67" ht="20.25" customHeight="1">
      <c r="AF1554" s="686"/>
      <c r="AG1554" s="560"/>
      <c r="AH1554" s="560"/>
      <c r="AI1554" s="622"/>
      <c r="AJ1554" s="560"/>
      <c r="AK1554" s="560"/>
      <c r="AL1554" s="560"/>
      <c r="AM1554" s="623"/>
      <c r="AN1554" s="267"/>
      <c r="AO1554" s="623"/>
      <c r="AP1554" s="560"/>
      <c r="AQ1554" s="560"/>
      <c r="AR1554" s="560"/>
      <c r="AS1554" s="560"/>
      <c r="AT1554" s="560"/>
      <c r="AU1554" s="560"/>
      <c r="AV1554" s="560"/>
      <c r="AW1554" s="624"/>
      <c r="AX1554" s="560"/>
      <c r="AY1554" s="560"/>
      <c r="AZ1554" s="560"/>
      <c r="BA1554" s="624"/>
      <c r="BB1554" s="560"/>
      <c r="BC1554" s="560"/>
      <c r="BD1554" s="560"/>
      <c r="BE1554" s="624"/>
      <c r="BF1554" s="560"/>
      <c r="BG1554" s="560"/>
      <c r="BH1554" s="560"/>
      <c r="BI1554" s="560"/>
      <c r="BJ1554" s="560"/>
      <c r="BK1554" s="560"/>
      <c r="BL1554" s="560"/>
      <c r="BM1554" s="560"/>
      <c r="BN1554" s="560"/>
      <c r="BO1554" s="686"/>
    </row>
    <row r="1555" spans="32:67" ht="20.25" customHeight="1">
      <c r="AF1555" s="686"/>
      <c r="AG1555" s="560"/>
      <c r="AH1555" s="560"/>
      <c r="AI1555" s="622"/>
      <c r="AJ1555" s="560"/>
      <c r="AK1555" s="560"/>
      <c r="AL1555" s="560"/>
      <c r="AM1555" s="623"/>
      <c r="AN1555" s="267"/>
      <c r="AO1555" s="623"/>
      <c r="AP1555" s="560"/>
      <c r="AQ1555" s="560"/>
      <c r="AR1555" s="560"/>
      <c r="AS1555" s="560"/>
      <c r="AT1555" s="560"/>
      <c r="AU1555" s="560"/>
      <c r="AV1555" s="560"/>
      <c r="AW1555" s="624"/>
      <c r="AX1555" s="560"/>
      <c r="AY1555" s="560"/>
      <c r="AZ1555" s="560"/>
      <c r="BA1555" s="624"/>
      <c r="BB1555" s="560"/>
      <c r="BC1555" s="560"/>
      <c r="BD1555" s="560"/>
      <c r="BE1555" s="624"/>
      <c r="BF1555" s="560"/>
      <c r="BG1555" s="560"/>
      <c r="BH1555" s="560"/>
      <c r="BI1555" s="560"/>
      <c r="BJ1555" s="560"/>
      <c r="BK1555" s="560"/>
      <c r="BL1555" s="560"/>
      <c r="BM1555" s="560"/>
      <c r="BN1555" s="560"/>
      <c r="BO1555" s="686"/>
    </row>
    <row r="1556" spans="32:67" ht="20.25" customHeight="1">
      <c r="AF1556" s="686"/>
      <c r="AG1556" s="560"/>
      <c r="AH1556" s="560"/>
      <c r="AI1556" s="622"/>
      <c r="AJ1556" s="560"/>
      <c r="AK1556" s="560"/>
      <c r="AL1556" s="560"/>
      <c r="AM1556" s="623"/>
      <c r="AN1556" s="267"/>
      <c r="AO1556" s="623"/>
      <c r="AP1556" s="560"/>
      <c r="AQ1556" s="560"/>
      <c r="AR1556" s="560"/>
      <c r="AS1556" s="560"/>
      <c r="AT1556" s="560"/>
      <c r="AU1556" s="560"/>
      <c r="AV1556" s="560"/>
      <c r="AW1556" s="624"/>
      <c r="AX1556" s="560"/>
      <c r="AY1556" s="560"/>
      <c r="AZ1556" s="560"/>
      <c r="BA1556" s="624"/>
      <c r="BB1556" s="560"/>
      <c r="BC1556" s="560"/>
      <c r="BD1556" s="560"/>
      <c r="BE1556" s="624"/>
      <c r="BF1556" s="560"/>
      <c r="BG1556" s="560"/>
      <c r="BH1556" s="560"/>
      <c r="BI1556" s="560"/>
      <c r="BJ1556" s="560"/>
      <c r="BK1556" s="560"/>
      <c r="BL1556" s="560"/>
      <c r="BM1556" s="560"/>
      <c r="BN1556" s="560"/>
      <c r="BO1556" s="686"/>
    </row>
    <row r="1557" spans="32:67" ht="20.25" customHeight="1">
      <c r="AF1557" s="686"/>
      <c r="AG1557" s="560"/>
      <c r="AH1557" s="560"/>
      <c r="AI1557" s="622"/>
      <c r="AJ1557" s="560"/>
      <c r="AK1557" s="560"/>
      <c r="AL1557" s="560"/>
      <c r="AM1557" s="623"/>
      <c r="AN1557" s="267"/>
      <c r="AO1557" s="623"/>
      <c r="AP1557" s="560"/>
      <c r="AQ1557" s="560"/>
      <c r="AR1557" s="560"/>
      <c r="AS1557" s="560"/>
      <c r="AT1557" s="560"/>
      <c r="AU1557" s="560"/>
      <c r="AV1557" s="560"/>
      <c r="AW1557" s="624"/>
      <c r="AX1557" s="560"/>
      <c r="AY1557" s="560"/>
      <c r="AZ1557" s="560"/>
      <c r="BA1557" s="624"/>
      <c r="BB1557" s="560"/>
      <c r="BC1557" s="560"/>
      <c r="BD1557" s="560"/>
      <c r="BE1557" s="624"/>
      <c r="BF1557" s="560"/>
      <c r="BG1557" s="560"/>
      <c r="BH1557" s="560"/>
      <c r="BI1557" s="560"/>
      <c r="BJ1557" s="560"/>
      <c r="BK1557" s="560"/>
      <c r="BL1557" s="560"/>
      <c r="BM1557" s="560"/>
      <c r="BN1557" s="560"/>
      <c r="BO1557" s="686"/>
    </row>
    <row r="1558" spans="32:67" ht="20.25" customHeight="1">
      <c r="AF1558" s="686"/>
      <c r="AG1558" s="560"/>
      <c r="AH1558" s="560"/>
      <c r="AI1558" s="622"/>
      <c r="AJ1558" s="560"/>
      <c r="AK1558" s="560"/>
      <c r="AL1558" s="560"/>
      <c r="AM1558" s="623"/>
      <c r="AN1558" s="267"/>
      <c r="AO1558" s="623"/>
      <c r="AP1558" s="560"/>
      <c r="AQ1558" s="560"/>
      <c r="AR1558" s="560"/>
      <c r="AS1558" s="560"/>
      <c r="AT1558" s="560"/>
      <c r="AU1558" s="560"/>
      <c r="AV1558" s="560"/>
      <c r="AW1558" s="624"/>
      <c r="AX1558" s="560"/>
      <c r="AY1558" s="560"/>
      <c r="AZ1558" s="560"/>
      <c r="BA1558" s="624"/>
      <c r="BB1558" s="560"/>
      <c r="BC1558" s="560"/>
      <c r="BD1558" s="560"/>
      <c r="BE1558" s="624"/>
      <c r="BF1558" s="560"/>
      <c r="BG1558" s="560"/>
      <c r="BH1558" s="560"/>
      <c r="BI1558" s="560"/>
      <c r="BJ1558" s="560"/>
      <c r="BK1558" s="560"/>
      <c r="BL1558" s="560"/>
      <c r="BM1558" s="560"/>
      <c r="BN1558" s="560"/>
      <c r="BO1558" s="686"/>
    </row>
    <row r="1559" spans="32:67" ht="20.25" customHeight="1">
      <c r="AF1559" s="686"/>
      <c r="AG1559" s="560"/>
      <c r="AH1559" s="560"/>
      <c r="AI1559" s="622"/>
      <c r="AJ1559" s="560"/>
      <c r="AK1559" s="560"/>
      <c r="AL1559" s="560"/>
      <c r="AM1559" s="623"/>
      <c r="AN1559" s="267"/>
      <c r="AO1559" s="623"/>
      <c r="AP1559" s="560"/>
      <c r="AQ1559" s="560"/>
      <c r="AR1559" s="560"/>
      <c r="AS1559" s="560"/>
      <c r="AT1559" s="560"/>
      <c r="AU1559" s="560"/>
      <c r="AV1559" s="560"/>
      <c r="AW1559" s="624"/>
      <c r="AX1559" s="560"/>
      <c r="AY1559" s="560"/>
      <c r="AZ1559" s="560"/>
      <c r="BA1559" s="624"/>
      <c r="BB1559" s="560"/>
      <c r="BC1559" s="560"/>
      <c r="BD1559" s="560"/>
      <c r="BE1559" s="624"/>
      <c r="BF1559" s="560"/>
      <c r="BG1559" s="560"/>
      <c r="BH1559" s="560"/>
      <c r="BI1559" s="560"/>
      <c r="BJ1559" s="560"/>
      <c r="BK1559" s="560"/>
      <c r="BL1559" s="560"/>
      <c r="BM1559" s="560"/>
      <c r="BN1559" s="560"/>
      <c r="BO1559" s="686"/>
    </row>
    <row r="1560" spans="32:67" ht="20.25" customHeight="1">
      <c r="AF1560" s="686"/>
      <c r="AG1560" s="560"/>
      <c r="AH1560" s="560"/>
      <c r="AI1560" s="622"/>
      <c r="AJ1560" s="560"/>
      <c r="AK1560" s="560"/>
      <c r="AL1560" s="560"/>
      <c r="AM1560" s="623"/>
      <c r="AN1560" s="267"/>
      <c r="AO1560" s="623"/>
      <c r="AP1560" s="560"/>
      <c r="AQ1560" s="560"/>
      <c r="AR1560" s="560"/>
      <c r="AS1560" s="560"/>
      <c r="AT1560" s="560"/>
      <c r="AU1560" s="560"/>
      <c r="AV1560" s="560"/>
      <c r="AW1560" s="624"/>
      <c r="AX1560" s="560"/>
      <c r="AY1560" s="560"/>
      <c r="AZ1560" s="560"/>
      <c r="BA1560" s="624"/>
      <c r="BB1560" s="560"/>
      <c r="BC1560" s="560"/>
      <c r="BD1560" s="560"/>
      <c r="BE1560" s="624"/>
      <c r="BF1560" s="560"/>
      <c r="BG1560" s="560"/>
      <c r="BH1560" s="560"/>
      <c r="BI1560" s="560"/>
      <c r="BJ1560" s="560"/>
      <c r="BK1560" s="560"/>
      <c r="BL1560" s="560"/>
      <c r="BM1560" s="560"/>
      <c r="BN1560" s="560"/>
      <c r="BO1560" s="686"/>
    </row>
    <row r="1561" spans="32:67" ht="20.25" customHeight="1">
      <c r="AF1561" s="686"/>
      <c r="AG1561" s="560"/>
      <c r="AH1561" s="560"/>
      <c r="AI1561" s="622"/>
      <c r="AJ1561" s="560"/>
      <c r="AK1561" s="560"/>
      <c r="AL1561" s="560"/>
      <c r="AM1561" s="623"/>
      <c r="AN1561" s="267"/>
      <c r="AO1561" s="623"/>
      <c r="AP1561" s="560"/>
      <c r="AQ1561" s="560"/>
      <c r="AR1561" s="560"/>
      <c r="AS1561" s="560"/>
      <c r="AT1561" s="560"/>
      <c r="AU1561" s="560"/>
      <c r="AV1561" s="560"/>
      <c r="AW1561" s="624"/>
      <c r="AX1561" s="560"/>
      <c r="AY1561" s="560"/>
      <c r="AZ1561" s="560"/>
      <c r="BA1561" s="624"/>
      <c r="BB1561" s="560"/>
      <c r="BC1561" s="560"/>
      <c r="BD1561" s="560"/>
      <c r="BE1561" s="624"/>
      <c r="BF1561" s="560"/>
      <c r="BG1561" s="560"/>
      <c r="BH1561" s="560"/>
      <c r="BI1561" s="560"/>
      <c r="BJ1561" s="560"/>
      <c r="BK1561" s="560"/>
      <c r="BL1561" s="560"/>
      <c r="BM1561" s="560"/>
      <c r="BN1561" s="560"/>
      <c r="BO1561" s="686"/>
    </row>
    <row r="1562" spans="32:67" ht="20.25" customHeight="1">
      <c r="AF1562" s="686"/>
      <c r="AG1562" s="560"/>
      <c r="AH1562" s="560"/>
      <c r="AI1562" s="622"/>
      <c r="AJ1562" s="560"/>
      <c r="AK1562" s="560"/>
      <c r="AL1562" s="560"/>
      <c r="AM1562" s="623"/>
      <c r="AN1562" s="267"/>
      <c r="AO1562" s="623"/>
      <c r="AP1562" s="560"/>
      <c r="AQ1562" s="560"/>
      <c r="AR1562" s="560"/>
      <c r="AS1562" s="560"/>
      <c r="AT1562" s="560"/>
      <c r="AU1562" s="560"/>
      <c r="AV1562" s="560"/>
      <c r="AW1562" s="624"/>
      <c r="AX1562" s="560"/>
      <c r="AY1562" s="560"/>
      <c r="AZ1562" s="560"/>
      <c r="BA1562" s="624"/>
      <c r="BB1562" s="560"/>
      <c r="BC1562" s="560"/>
      <c r="BD1562" s="560"/>
      <c r="BE1562" s="624"/>
      <c r="BF1562" s="560"/>
      <c r="BG1562" s="560"/>
      <c r="BH1562" s="560"/>
      <c r="BI1562" s="560"/>
      <c r="BJ1562" s="560"/>
      <c r="BK1562" s="560"/>
      <c r="BL1562" s="560"/>
      <c r="BM1562" s="560"/>
      <c r="BN1562" s="560"/>
      <c r="BO1562" s="686"/>
    </row>
    <row r="1563" spans="32:67" ht="20.25" customHeight="1">
      <c r="AF1563" s="686"/>
      <c r="AG1563" s="560"/>
      <c r="AH1563" s="560"/>
      <c r="AI1563" s="622"/>
      <c r="AJ1563" s="560"/>
      <c r="AK1563" s="560"/>
      <c r="AL1563" s="560"/>
      <c r="AM1563" s="623"/>
      <c r="AN1563" s="267"/>
      <c r="AO1563" s="623"/>
      <c r="AP1563" s="560"/>
      <c r="AQ1563" s="560"/>
      <c r="AR1563" s="560"/>
      <c r="AS1563" s="560"/>
      <c r="AT1563" s="560"/>
      <c r="AU1563" s="560"/>
      <c r="AV1563" s="560"/>
      <c r="AW1563" s="624"/>
      <c r="AX1563" s="560"/>
      <c r="AY1563" s="560"/>
      <c r="AZ1563" s="560"/>
      <c r="BA1563" s="624"/>
      <c r="BB1563" s="560"/>
      <c r="BC1563" s="560"/>
      <c r="BD1563" s="560"/>
      <c r="BE1563" s="624"/>
      <c r="BF1563" s="560"/>
      <c r="BG1563" s="560"/>
      <c r="BH1563" s="560"/>
      <c r="BI1563" s="560"/>
      <c r="BJ1563" s="560"/>
      <c r="BK1563" s="560"/>
      <c r="BL1563" s="560"/>
      <c r="BM1563" s="560"/>
      <c r="BN1563" s="560"/>
      <c r="BO1563" s="686"/>
    </row>
    <row r="1564" spans="32:67" ht="20.25" customHeight="1">
      <c r="AF1564" s="686"/>
      <c r="AG1564" s="560"/>
      <c r="AH1564" s="560"/>
      <c r="AI1564" s="622"/>
      <c r="AJ1564" s="560"/>
      <c r="AK1564" s="560"/>
      <c r="AL1564" s="560"/>
      <c r="AM1564" s="623"/>
      <c r="AN1564" s="267"/>
      <c r="AO1564" s="623"/>
      <c r="AP1564" s="560"/>
      <c r="AQ1564" s="560"/>
      <c r="AR1564" s="560"/>
      <c r="AS1564" s="560"/>
      <c r="AT1564" s="560"/>
      <c r="AU1564" s="560"/>
      <c r="AV1564" s="560"/>
      <c r="AW1564" s="624"/>
      <c r="AX1564" s="560"/>
      <c r="AY1564" s="560"/>
      <c r="AZ1564" s="560"/>
      <c r="BA1564" s="624"/>
      <c r="BB1564" s="560"/>
      <c r="BC1564" s="560"/>
      <c r="BD1564" s="560"/>
      <c r="BE1564" s="624"/>
      <c r="BF1564" s="560"/>
      <c r="BG1564" s="560"/>
      <c r="BH1564" s="560"/>
      <c r="BI1564" s="560"/>
      <c r="BJ1564" s="560"/>
      <c r="BK1564" s="560"/>
      <c r="BL1564" s="560"/>
      <c r="BM1564" s="560"/>
      <c r="BN1564" s="560"/>
      <c r="BO1564" s="686"/>
    </row>
    <row r="1565" spans="32:67" ht="20.25" customHeight="1">
      <c r="AF1565" s="686"/>
      <c r="AG1565" s="560"/>
      <c r="AH1565" s="560"/>
      <c r="AI1565" s="622"/>
      <c r="AJ1565" s="560"/>
      <c r="AK1565" s="560"/>
      <c r="AL1565" s="560"/>
      <c r="AM1565" s="623"/>
      <c r="AN1565" s="267"/>
      <c r="AO1565" s="623"/>
      <c r="AP1565" s="560"/>
      <c r="AQ1565" s="560"/>
      <c r="AR1565" s="560"/>
      <c r="AS1565" s="560"/>
      <c r="AT1565" s="560"/>
      <c r="AU1565" s="560"/>
      <c r="AV1565" s="560"/>
      <c r="AW1565" s="624"/>
      <c r="AX1565" s="560"/>
      <c r="AY1565" s="560"/>
      <c r="AZ1565" s="560"/>
      <c r="BA1565" s="624"/>
      <c r="BB1565" s="560"/>
      <c r="BC1565" s="560"/>
      <c r="BD1565" s="560"/>
      <c r="BE1565" s="624"/>
      <c r="BF1565" s="560"/>
      <c r="BG1565" s="560"/>
      <c r="BH1565" s="560"/>
      <c r="BI1565" s="560"/>
      <c r="BJ1565" s="560"/>
      <c r="BK1565" s="560"/>
      <c r="BL1565" s="560"/>
      <c r="BM1565" s="560"/>
      <c r="BN1565" s="560"/>
      <c r="BO1565" s="686"/>
    </row>
    <row r="1566" spans="32:67" ht="20.25" customHeight="1">
      <c r="AF1566" s="686"/>
      <c r="AG1566" s="560"/>
      <c r="AH1566" s="560"/>
      <c r="AI1566" s="622"/>
      <c r="AJ1566" s="560"/>
      <c r="AK1566" s="560"/>
      <c r="AL1566" s="560"/>
      <c r="AM1566" s="623"/>
      <c r="AN1566" s="267"/>
      <c r="AO1566" s="623"/>
      <c r="AP1566" s="560"/>
      <c r="AQ1566" s="560"/>
      <c r="AR1566" s="560"/>
      <c r="AS1566" s="560"/>
      <c r="AT1566" s="560"/>
      <c r="AU1566" s="560"/>
      <c r="AV1566" s="560"/>
      <c r="AW1566" s="624"/>
      <c r="AX1566" s="560"/>
      <c r="AY1566" s="560"/>
      <c r="AZ1566" s="560"/>
      <c r="BA1566" s="624"/>
      <c r="BB1566" s="560"/>
      <c r="BC1566" s="560"/>
      <c r="BD1566" s="560"/>
      <c r="BE1566" s="624"/>
      <c r="BF1566" s="560"/>
      <c r="BG1566" s="560"/>
      <c r="BH1566" s="560"/>
      <c r="BI1566" s="560"/>
      <c r="BJ1566" s="560"/>
      <c r="BK1566" s="560"/>
      <c r="BL1566" s="560"/>
      <c r="BM1566" s="560"/>
      <c r="BN1566" s="560"/>
      <c r="BO1566" s="686"/>
    </row>
    <row r="1567" spans="32:67" ht="20.25" customHeight="1">
      <c r="AF1567" s="686"/>
      <c r="AG1567" s="560"/>
      <c r="AH1567" s="560"/>
      <c r="AI1567" s="622"/>
      <c r="AJ1567" s="560"/>
      <c r="AK1567" s="560"/>
      <c r="AL1567" s="560"/>
      <c r="AM1567" s="623"/>
      <c r="AN1567" s="267"/>
      <c r="AO1567" s="623"/>
      <c r="AP1567" s="560"/>
      <c r="AQ1567" s="560"/>
      <c r="AR1567" s="560"/>
      <c r="AS1567" s="560"/>
      <c r="AT1567" s="560"/>
      <c r="AU1567" s="560"/>
      <c r="AV1567" s="560"/>
      <c r="AW1567" s="624"/>
      <c r="AX1567" s="560"/>
      <c r="AY1567" s="560"/>
      <c r="AZ1567" s="560"/>
      <c r="BA1567" s="624"/>
      <c r="BB1567" s="560"/>
      <c r="BC1567" s="560"/>
      <c r="BD1567" s="560"/>
      <c r="BE1567" s="624"/>
      <c r="BF1567" s="560"/>
      <c r="BG1567" s="560"/>
      <c r="BH1567" s="560"/>
      <c r="BI1567" s="560"/>
      <c r="BJ1567" s="560"/>
      <c r="BK1567" s="560"/>
      <c r="BL1567" s="560"/>
      <c r="BM1567" s="560"/>
      <c r="BN1567" s="560"/>
      <c r="BO1567" s="686"/>
    </row>
    <row r="1568" spans="32:67" ht="20.25" customHeight="1">
      <c r="AF1568" s="686"/>
      <c r="AG1568" s="560"/>
      <c r="AH1568" s="560"/>
      <c r="AI1568" s="622"/>
      <c r="AJ1568" s="560"/>
      <c r="AK1568" s="560"/>
      <c r="AL1568" s="560"/>
      <c r="AM1568" s="623"/>
      <c r="AN1568" s="267"/>
      <c r="AO1568" s="623"/>
      <c r="AP1568" s="560"/>
      <c r="AQ1568" s="560"/>
      <c r="AR1568" s="560"/>
      <c r="AS1568" s="560"/>
      <c r="AT1568" s="560"/>
      <c r="AU1568" s="560"/>
      <c r="AV1568" s="560"/>
      <c r="AW1568" s="624"/>
      <c r="AX1568" s="560"/>
      <c r="AY1568" s="560"/>
      <c r="AZ1568" s="560"/>
      <c r="BA1568" s="624"/>
      <c r="BB1568" s="560"/>
      <c r="BC1568" s="560"/>
      <c r="BD1568" s="560"/>
      <c r="BE1568" s="624"/>
      <c r="BF1568" s="560"/>
      <c r="BG1568" s="560"/>
      <c r="BH1568" s="560"/>
      <c r="BI1568" s="560"/>
      <c r="BJ1568" s="560"/>
      <c r="BK1568" s="560"/>
      <c r="BL1568" s="560"/>
      <c r="BM1568" s="560"/>
      <c r="BN1568" s="560"/>
      <c r="BO1568" s="686"/>
    </row>
    <row r="1569" spans="32:67" ht="20.25" customHeight="1">
      <c r="AF1569" s="686"/>
      <c r="AG1569" s="560"/>
      <c r="AH1569" s="560"/>
      <c r="AI1569" s="622"/>
      <c r="AJ1569" s="560"/>
      <c r="AK1569" s="560"/>
      <c r="AL1569" s="560"/>
      <c r="AM1569" s="623"/>
      <c r="AN1569" s="267"/>
      <c r="AO1569" s="623"/>
      <c r="AP1569" s="560"/>
      <c r="AQ1569" s="560"/>
      <c r="AR1569" s="560"/>
      <c r="AS1569" s="560"/>
      <c r="AT1569" s="560"/>
      <c r="AU1569" s="560"/>
      <c r="AV1569" s="560"/>
      <c r="AW1569" s="624"/>
      <c r="AX1569" s="560"/>
      <c r="AY1569" s="560"/>
      <c r="AZ1569" s="560"/>
      <c r="BA1569" s="624"/>
      <c r="BB1569" s="560"/>
      <c r="BC1569" s="560"/>
      <c r="BD1569" s="560"/>
      <c r="BE1569" s="624"/>
      <c r="BF1569" s="560"/>
      <c r="BG1569" s="560"/>
      <c r="BH1569" s="560"/>
      <c r="BI1569" s="560"/>
      <c r="BJ1569" s="560"/>
      <c r="BK1569" s="560"/>
      <c r="BL1569" s="560"/>
      <c r="BM1569" s="560"/>
      <c r="BN1569" s="560"/>
      <c r="BO1569" s="686"/>
    </row>
    <row r="1570" spans="32:67" ht="20.25" customHeight="1">
      <c r="AF1570" s="686"/>
      <c r="AG1570" s="560"/>
      <c r="AH1570" s="560"/>
      <c r="AI1570" s="622"/>
      <c r="AJ1570" s="560"/>
      <c r="AK1570" s="560"/>
      <c r="AL1570" s="560"/>
      <c r="AM1570" s="623"/>
      <c r="AN1570" s="267"/>
      <c r="AO1570" s="623"/>
      <c r="AP1570" s="560"/>
      <c r="AQ1570" s="560"/>
      <c r="AR1570" s="560"/>
      <c r="AS1570" s="560"/>
      <c r="AT1570" s="560"/>
      <c r="AU1570" s="560"/>
      <c r="AV1570" s="560"/>
      <c r="AW1570" s="624"/>
      <c r="AX1570" s="560"/>
      <c r="AY1570" s="560"/>
      <c r="AZ1570" s="560"/>
      <c r="BA1570" s="624"/>
      <c r="BB1570" s="560"/>
      <c r="BC1570" s="560"/>
      <c r="BD1570" s="560"/>
      <c r="BE1570" s="624"/>
      <c r="BF1570" s="560"/>
      <c r="BG1570" s="560"/>
      <c r="BH1570" s="560"/>
      <c r="BI1570" s="560"/>
      <c r="BJ1570" s="560"/>
      <c r="BK1570" s="560"/>
      <c r="BL1570" s="560"/>
      <c r="BM1570" s="560"/>
      <c r="BN1570" s="560"/>
      <c r="BO1570" s="686"/>
    </row>
    <row r="1571" spans="32:67" ht="20.25" customHeight="1">
      <c r="AF1571" s="686"/>
      <c r="AG1571" s="560"/>
      <c r="AH1571" s="560"/>
      <c r="AI1571" s="622"/>
      <c r="AJ1571" s="560"/>
      <c r="AK1571" s="560"/>
      <c r="AL1571" s="560"/>
      <c r="AM1571" s="623"/>
      <c r="AN1571" s="267"/>
      <c r="AO1571" s="623"/>
      <c r="AP1571" s="560"/>
      <c r="AQ1571" s="560"/>
      <c r="AR1571" s="560"/>
      <c r="AS1571" s="560"/>
      <c r="AT1571" s="560"/>
      <c r="AU1571" s="560"/>
      <c r="AV1571" s="560"/>
      <c r="AW1571" s="624"/>
      <c r="AX1571" s="560"/>
      <c r="AY1571" s="560"/>
      <c r="AZ1571" s="560"/>
      <c r="BA1571" s="624"/>
      <c r="BB1571" s="560"/>
      <c r="BC1571" s="560"/>
      <c r="BD1571" s="560"/>
      <c r="BE1571" s="624"/>
      <c r="BF1571" s="560"/>
      <c r="BG1571" s="560"/>
      <c r="BH1571" s="560"/>
      <c r="BI1571" s="560"/>
      <c r="BJ1571" s="560"/>
      <c r="BK1571" s="560"/>
      <c r="BL1571" s="560"/>
      <c r="BM1571" s="560"/>
      <c r="BN1571" s="560"/>
      <c r="BO1571" s="686"/>
    </row>
    <row r="1572" spans="32:67" ht="20.25" customHeight="1">
      <c r="AF1572" s="686"/>
      <c r="AG1572" s="560"/>
      <c r="AH1572" s="560"/>
      <c r="AI1572" s="622"/>
      <c r="AJ1572" s="560"/>
      <c r="AK1572" s="560"/>
      <c r="AL1572" s="560"/>
      <c r="AM1572" s="623"/>
      <c r="AN1572" s="267"/>
      <c r="AO1572" s="623"/>
      <c r="AP1572" s="560"/>
      <c r="AQ1572" s="560"/>
      <c r="AR1572" s="560"/>
      <c r="AS1572" s="560"/>
      <c r="AT1572" s="560"/>
      <c r="AU1572" s="560"/>
      <c r="AV1572" s="560"/>
      <c r="AW1572" s="624"/>
      <c r="AX1572" s="560"/>
      <c r="AY1572" s="560"/>
      <c r="AZ1572" s="560"/>
      <c r="BA1572" s="624"/>
      <c r="BB1572" s="560"/>
      <c r="BC1572" s="560"/>
      <c r="BD1572" s="560"/>
      <c r="BE1572" s="624"/>
      <c r="BF1572" s="560"/>
      <c r="BG1572" s="560"/>
      <c r="BH1572" s="560"/>
      <c r="BI1572" s="560"/>
      <c r="BJ1572" s="560"/>
      <c r="BK1572" s="560"/>
      <c r="BL1572" s="560"/>
      <c r="BM1572" s="560"/>
      <c r="BN1572" s="560"/>
      <c r="BO1572" s="686"/>
    </row>
    <row r="1573" spans="32:67" ht="20.25" customHeight="1">
      <c r="AF1573" s="686"/>
      <c r="AG1573" s="560"/>
      <c r="AH1573" s="560"/>
      <c r="AI1573" s="622"/>
      <c r="AJ1573" s="560"/>
      <c r="AK1573" s="560"/>
      <c r="AL1573" s="560"/>
      <c r="AM1573" s="623"/>
      <c r="AN1573" s="267"/>
      <c r="AO1573" s="623"/>
      <c r="AP1573" s="560"/>
      <c r="AQ1573" s="560"/>
      <c r="AR1573" s="560"/>
      <c r="AS1573" s="560"/>
      <c r="AT1573" s="560"/>
      <c r="AU1573" s="560"/>
      <c r="AV1573" s="560"/>
      <c r="AW1573" s="624"/>
      <c r="AX1573" s="560"/>
      <c r="AY1573" s="560"/>
      <c r="AZ1573" s="560"/>
      <c r="BA1573" s="624"/>
      <c r="BB1573" s="560"/>
      <c r="BC1573" s="560"/>
      <c r="BD1573" s="560"/>
      <c r="BE1573" s="624"/>
      <c r="BF1573" s="560"/>
      <c r="BG1573" s="560"/>
      <c r="BH1573" s="560"/>
      <c r="BI1573" s="560"/>
      <c r="BJ1573" s="560"/>
      <c r="BK1573" s="560"/>
      <c r="BL1573" s="560"/>
      <c r="BM1573" s="560"/>
      <c r="BN1573" s="560"/>
      <c r="BO1573" s="686"/>
    </row>
    <row r="1574" spans="32:67" ht="20.25" customHeight="1">
      <c r="AF1574" s="686"/>
      <c r="AG1574" s="560"/>
      <c r="AH1574" s="560"/>
      <c r="AI1574" s="622"/>
      <c r="AJ1574" s="560"/>
      <c r="AK1574" s="560"/>
      <c r="AL1574" s="560"/>
      <c r="AM1574" s="623"/>
      <c r="AN1574" s="267"/>
      <c r="AO1574" s="623"/>
      <c r="AP1574" s="560"/>
      <c r="AQ1574" s="560"/>
      <c r="AR1574" s="560"/>
      <c r="AS1574" s="560"/>
      <c r="AT1574" s="560"/>
      <c r="AU1574" s="560"/>
      <c r="AV1574" s="560"/>
      <c r="AW1574" s="624"/>
      <c r="AX1574" s="560"/>
      <c r="AY1574" s="560"/>
      <c r="AZ1574" s="560"/>
      <c r="BA1574" s="624"/>
      <c r="BB1574" s="560"/>
      <c r="BC1574" s="560"/>
      <c r="BD1574" s="560"/>
      <c r="BE1574" s="624"/>
      <c r="BF1574" s="560"/>
      <c r="BG1574" s="560"/>
      <c r="BH1574" s="560"/>
      <c r="BI1574" s="560"/>
      <c r="BJ1574" s="560"/>
      <c r="BK1574" s="560"/>
      <c r="BL1574" s="560"/>
      <c r="BM1574" s="560"/>
      <c r="BN1574" s="560"/>
      <c r="BO1574" s="686"/>
    </row>
    <row r="1575" spans="32:67" ht="20.25" customHeight="1">
      <c r="AF1575" s="686"/>
      <c r="AG1575" s="560"/>
      <c r="AH1575" s="560"/>
      <c r="AI1575" s="622"/>
      <c r="AJ1575" s="560"/>
      <c r="AK1575" s="560"/>
      <c r="AL1575" s="560"/>
      <c r="AM1575" s="623"/>
      <c r="AN1575" s="267"/>
      <c r="AO1575" s="623"/>
      <c r="AP1575" s="560"/>
      <c r="AQ1575" s="560"/>
      <c r="AR1575" s="560"/>
      <c r="AS1575" s="560"/>
      <c r="AT1575" s="560"/>
      <c r="AU1575" s="560"/>
      <c r="AV1575" s="560"/>
      <c r="AW1575" s="624"/>
      <c r="AX1575" s="560"/>
      <c r="AY1575" s="560"/>
      <c r="AZ1575" s="560"/>
      <c r="BA1575" s="624"/>
      <c r="BB1575" s="560"/>
      <c r="BC1575" s="560"/>
      <c r="BD1575" s="560"/>
      <c r="BE1575" s="624"/>
      <c r="BF1575" s="560"/>
      <c r="BG1575" s="560"/>
      <c r="BH1575" s="560"/>
      <c r="BI1575" s="560"/>
      <c r="BJ1575" s="560"/>
      <c r="BK1575" s="560"/>
      <c r="BL1575" s="560"/>
      <c r="BM1575" s="560"/>
      <c r="BN1575" s="560"/>
      <c r="BO1575" s="686"/>
    </row>
    <row r="1576" spans="32:67" ht="20.25" customHeight="1">
      <c r="AF1576" s="686"/>
      <c r="AG1576" s="560"/>
      <c r="AH1576" s="560"/>
      <c r="AI1576" s="622"/>
      <c r="AJ1576" s="560"/>
      <c r="AK1576" s="560"/>
      <c r="AL1576" s="560"/>
      <c r="AM1576" s="623"/>
      <c r="AN1576" s="267"/>
      <c r="AO1576" s="623"/>
      <c r="AP1576" s="560"/>
      <c r="AQ1576" s="560"/>
      <c r="AR1576" s="560"/>
      <c r="AS1576" s="560"/>
      <c r="AT1576" s="560"/>
      <c r="AU1576" s="560"/>
      <c r="AV1576" s="560"/>
      <c r="AW1576" s="624"/>
      <c r="AX1576" s="560"/>
      <c r="AY1576" s="560"/>
      <c r="AZ1576" s="560"/>
      <c r="BA1576" s="624"/>
      <c r="BB1576" s="560"/>
      <c r="BC1576" s="560"/>
      <c r="BD1576" s="560"/>
      <c r="BE1576" s="624"/>
      <c r="BF1576" s="560"/>
      <c r="BG1576" s="560"/>
      <c r="BH1576" s="560"/>
      <c r="BI1576" s="560"/>
      <c r="BJ1576" s="560"/>
      <c r="BK1576" s="560"/>
      <c r="BL1576" s="560"/>
      <c r="BM1576" s="560"/>
      <c r="BN1576" s="560"/>
      <c r="BO1576" s="686"/>
    </row>
    <row r="1577" spans="32:67" ht="20.25" customHeight="1">
      <c r="AF1577" s="686"/>
      <c r="AG1577" s="560"/>
      <c r="AH1577" s="560"/>
      <c r="AI1577" s="622"/>
      <c r="AJ1577" s="560"/>
      <c r="AK1577" s="560"/>
      <c r="AL1577" s="560"/>
      <c r="AM1577" s="623"/>
      <c r="AN1577" s="267"/>
      <c r="AO1577" s="623"/>
      <c r="AP1577" s="560"/>
      <c r="AQ1577" s="560"/>
      <c r="AR1577" s="560"/>
      <c r="AS1577" s="560"/>
      <c r="AT1577" s="560"/>
      <c r="AU1577" s="560"/>
      <c r="AV1577" s="560"/>
      <c r="AW1577" s="624"/>
      <c r="AX1577" s="560"/>
      <c r="AY1577" s="560"/>
      <c r="AZ1577" s="560"/>
      <c r="BA1577" s="624"/>
      <c r="BB1577" s="560"/>
      <c r="BC1577" s="560"/>
      <c r="BD1577" s="560"/>
      <c r="BE1577" s="624"/>
      <c r="BF1577" s="560"/>
      <c r="BG1577" s="560"/>
      <c r="BH1577" s="560"/>
      <c r="BI1577" s="560"/>
      <c r="BJ1577" s="560"/>
      <c r="BK1577" s="560"/>
      <c r="BL1577" s="560"/>
      <c r="BM1577" s="560"/>
      <c r="BN1577" s="560"/>
      <c r="BO1577" s="686"/>
    </row>
    <row r="1578" spans="32:67" ht="20.25" customHeight="1">
      <c r="AF1578" s="686"/>
      <c r="AG1578" s="560"/>
      <c r="AH1578" s="560"/>
      <c r="AI1578" s="622"/>
      <c r="AJ1578" s="560"/>
      <c r="AK1578" s="560"/>
      <c r="AL1578" s="560"/>
      <c r="AM1578" s="623"/>
      <c r="AN1578" s="267"/>
      <c r="AO1578" s="623"/>
      <c r="AP1578" s="560"/>
      <c r="AQ1578" s="560"/>
      <c r="AR1578" s="560"/>
      <c r="AS1578" s="560"/>
      <c r="AT1578" s="560"/>
      <c r="AU1578" s="560"/>
      <c r="AV1578" s="560"/>
      <c r="AW1578" s="624"/>
      <c r="AX1578" s="560"/>
      <c r="AY1578" s="560"/>
      <c r="AZ1578" s="560"/>
      <c r="BA1578" s="624"/>
      <c r="BB1578" s="560"/>
      <c r="BC1578" s="560"/>
      <c r="BD1578" s="560"/>
      <c r="BE1578" s="624"/>
      <c r="BF1578" s="560"/>
      <c r="BG1578" s="560"/>
      <c r="BH1578" s="560"/>
      <c r="BI1578" s="560"/>
      <c r="BJ1578" s="560"/>
      <c r="BK1578" s="560"/>
      <c r="BL1578" s="560"/>
      <c r="BM1578" s="560"/>
      <c r="BN1578" s="560"/>
      <c r="BO1578" s="686"/>
    </row>
    <row r="1579" spans="32:67" ht="20.25" customHeight="1">
      <c r="AF1579" s="686"/>
      <c r="AG1579" s="560"/>
      <c r="AH1579" s="560"/>
      <c r="AI1579" s="622"/>
      <c r="AJ1579" s="560"/>
      <c r="AK1579" s="560"/>
      <c r="AL1579" s="560"/>
      <c r="AM1579" s="623"/>
      <c r="AN1579" s="267"/>
      <c r="AO1579" s="623"/>
      <c r="AP1579" s="560"/>
      <c r="AQ1579" s="560"/>
      <c r="AR1579" s="560"/>
      <c r="AS1579" s="560"/>
      <c r="AT1579" s="560"/>
      <c r="AU1579" s="560"/>
      <c r="AV1579" s="560"/>
      <c r="AW1579" s="624"/>
      <c r="AX1579" s="560"/>
      <c r="AY1579" s="560"/>
      <c r="AZ1579" s="560"/>
      <c r="BA1579" s="624"/>
      <c r="BB1579" s="560"/>
      <c r="BC1579" s="560"/>
      <c r="BD1579" s="560"/>
      <c r="BE1579" s="624"/>
      <c r="BF1579" s="560"/>
      <c r="BG1579" s="560"/>
      <c r="BH1579" s="560"/>
      <c r="BI1579" s="560"/>
      <c r="BJ1579" s="560"/>
      <c r="BK1579" s="560"/>
      <c r="BL1579" s="560"/>
      <c r="BM1579" s="560"/>
      <c r="BN1579" s="560"/>
      <c r="BO1579" s="686"/>
    </row>
    <row r="1580" spans="32:67" ht="20.25" customHeight="1">
      <c r="AF1580" s="686"/>
      <c r="AG1580" s="560"/>
      <c r="AH1580" s="560"/>
      <c r="AI1580" s="622"/>
      <c r="AJ1580" s="560"/>
      <c r="AK1580" s="560"/>
      <c r="AL1580" s="560"/>
      <c r="AM1580" s="623"/>
      <c r="AN1580" s="267"/>
      <c r="AO1580" s="623"/>
      <c r="AP1580" s="560"/>
      <c r="AQ1580" s="560"/>
      <c r="AR1580" s="560"/>
      <c r="AS1580" s="560"/>
      <c r="AT1580" s="560"/>
      <c r="AU1580" s="560"/>
      <c r="AV1580" s="560"/>
      <c r="AW1580" s="624"/>
      <c r="AX1580" s="560"/>
      <c r="AY1580" s="560"/>
      <c r="AZ1580" s="560"/>
      <c r="BA1580" s="624"/>
      <c r="BB1580" s="560"/>
      <c r="BC1580" s="560"/>
      <c r="BD1580" s="560"/>
      <c r="BE1580" s="624"/>
      <c r="BF1580" s="560"/>
      <c r="BG1580" s="560"/>
      <c r="BH1580" s="560"/>
      <c r="BI1580" s="560"/>
      <c r="BJ1580" s="560"/>
      <c r="BK1580" s="560"/>
      <c r="BL1580" s="560"/>
      <c r="BM1580" s="560"/>
      <c r="BN1580" s="560"/>
      <c r="BO1580" s="686"/>
    </row>
    <row r="1581" spans="32:67" ht="20.25" customHeight="1">
      <c r="AF1581" s="686"/>
      <c r="AG1581" s="560"/>
      <c r="AH1581" s="560"/>
      <c r="AI1581" s="622"/>
      <c r="AJ1581" s="560"/>
      <c r="AK1581" s="560"/>
      <c r="AL1581" s="560"/>
      <c r="AM1581" s="623"/>
      <c r="AN1581" s="267"/>
      <c r="AO1581" s="623"/>
      <c r="AP1581" s="560"/>
      <c r="AQ1581" s="560"/>
      <c r="AR1581" s="560"/>
      <c r="AS1581" s="560"/>
      <c r="AT1581" s="560"/>
      <c r="AU1581" s="560"/>
      <c r="AV1581" s="560"/>
      <c r="AW1581" s="624"/>
      <c r="AX1581" s="560"/>
      <c r="AY1581" s="560"/>
      <c r="AZ1581" s="560"/>
      <c r="BA1581" s="624"/>
      <c r="BB1581" s="560"/>
      <c r="BC1581" s="560"/>
      <c r="BD1581" s="560"/>
      <c r="BE1581" s="624"/>
      <c r="BF1581" s="560"/>
      <c r="BG1581" s="560"/>
      <c r="BH1581" s="560"/>
      <c r="BI1581" s="560"/>
      <c r="BJ1581" s="560"/>
      <c r="BK1581" s="560"/>
      <c r="BL1581" s="560"/>
      <c r="BM1581" s="560"/>
      <c r="BN1581" s="560"/>
      <c r="BO1581" s="686"/>
    </row>
    <row r="1582" spans="32:67" ht="20.25" customHeight="1">
      <c r="AF1582" s="686"/>
      <c r="AG1582" s="560"/>
      <c r="AH1582" s="560"/>
      <c r="AI1582" s="622"/>
      <c r="AJ1582" s="560"/>
      <c r="AK1582" s="560"/>
      <c r="AL1582" s="560"/>
      <c r="AM1582" s="623"/>
      <c r="AN1582" s="267"/>
      <c r="AO1582" s="623"/>
      <c r="AP1582" s="560"/>
      <c r="AQ1582" s="560"/>
      <c r="AR1582" s="560"/>
      <c r="AS1582" s="560"/>
      <c r="AT1582" s="560"/>
      <c r="AU1582" s="560"/>
      <c r="AV1582" s="560"/>
      <c r="AW1582" s="624"/>
      <c r="AX1582" s="560"/>
      <c r="AY1582" s="560"/>
      <c r="AZ1582" s="560"/>
      <c r="BA1582" s="624"/>
      <c r="BB1582" s="560"/>
      <c r="BC1582" s="560"/>
      <c r="BD1582" s="560"/>
      <c r="BE1582" s="624"/>
      <c r="BF1582" s="560"/>
      <c r="BG1582" s="560"/>
      <c r="BH1582" s="560"/>
      <c r="BI1582" s="560"/>
      <c r="BJ1582" s="560"/>
      <c r="BK1582" s="560"/>
      <c r="BL1582" s="560"/>
      <c r="BM1582" s="560"/>
      <c r="BN1582" s="560"/>
      <c r="BO1582" s="686"/>
    </row>
    <row r="1583" spans="32:67" ht="20.25" customHeight="1">
      <c r="AF1583" s="686"/>
      <c r="AG1583" s="560"/>
      <c r="AH1583" s="560"/>
      <c r="AI1583" s="622"/>
      <c r="AJ1583" s="560"/>
      <c r="AK1583" s="560"/>
      <c r="AL1583" s="560"/>
      <c r="AM1583" s="623"/>
      <c r="AN1583" s="267"/>
      <c r="AO1583" s="623"/>
      <c r="AP1583" s="560"/>
      <c r="AQ1583" s="560"/>
      <c r="AR1583" s="560"/>
      <c r="AS1583" s="560"/>
      <c r="AT1583" s="560"/>
      <c r="AU1583" s="560"/>
      <c r="AV1583" s="560"/>
      <c r="AW1583" s="624"/>
      <c r="AX1583" s="560"/>
      <c r="AY1583" s="560"/>
      <c r="AZ1583" s="560"/>
      <c r="BA1583" s="624"/>
      <c r="BB1583" s="560"/>
      <c r="BC1583" s="560"/>
      <c r="BD1583" s="560"/>
      <c r="BE1583" s="624"/>
      <c r="BF1583" s="560"/>
      <c r="BG1583" s="560"/>
      <c r="BH1583" s="560"/>
      <c r="BI1583" s="560"/>
      <c r="BJ1583" s="560"/>
      <c r="BK1583" s="560"/>
      <c r="BL1583" s="560"/>
      <c r="BM1583" s="560"/>
      <c r="BN1583" s="560"/>
      <c r="BO1583" s="686"/>
    </row>
    <row r="1584" spans="32:67" ht="20.25" customHeight="1">
      <c r="AF1584" s="686"/>
      <c r="AG1584" s="560"/>
      <c r="AH1584" s="560"/>
      <c r="AI1584" s="622"/>
      <c r="AJ1584" s="560"/>
      <c r="AK1584" s="560"/>
      <c r="AL1584" s="560"/>
      <c r="AM1584" s="623"/>
      <c r="AN1584" s="267"/>
      <c r="AO1584" s="623"/>
      <c r="AP1584" s="560"/>
      <c r="AQ1584" s="560"/>
      <c r="AR1584" s="560"/>
      <c r="AS1584" s="560"/>
      <c r="AT1584" s="560"/>
      <c r="AU1584" s="560"/>
      <c r="AV1584" s="560"/>
      <c r="AW1584" s="624"/>
      <c r="AX1584" s="560"/>
      <c r="AY1584" s="560"/>
      <c r="AZ1584" s="560"/>
      <c r="BA1584" s="624"/>
      <c r="BB1584" s="560"/>
      <c r="BC1584" s="560"/>
      <c r="BD1584" s="560"/>
      <c r="BE1584" s="624"/>
      <c r="BF1584" s="560"/>
      <c r="BG1584" s="560"/>
      <c r="BH1584" s="560"/>
      <c r="BI1584" s="560"/>
      <c r="BJ1584" s="560"/>
      <c r="BK1584" s="560"/>
      <c r="BL1584" s="560"/>
      <c r="BM1584" s="560"/>
      <c r="BN1584" s="560"/>
      <c r="BO1584" s="686"/>
    </row>
    <row r="1585" spans="32:67" ht="20.25" customHeight="1">
      <c r="AF1585" s="686"/>
      <c r="AG1585" s="560"/>
      <c r="AH1585" s="560"/>
      <c r="AI1585" s="622"/>
      <c r="AJ1585" s="560"/>
      <c r="AK1585" s="560"/>
      <c r="AL1585" s="560"/>
      <c r="AM1585" s="623"/>
      <c r="AN1585" s="267"/>
      <c r="AO1585" s="623"/>
      <c r="AP1585" s="560"/>
      <c r="AQ1585" s="560"/>
      <c r="AR1585" s="560"/>
      <c r="AS1585" s="560"/>
      <c r="AT1585" s="560"/>
      <c r="AU1585" s="560"/>
      <c r="AV1585" s="560"/>
      <c r="AW1585" s="624"/>
      <c r="AX1585" s="560"/>
      <c r="AY1585" s="560"/>
      <c r="AZ1585" s="560"/>
      <c r="BA1585" s="624"/>
      <c r="BB1585" s="560"/>
      <c r="BC1585" s="560"/>
      <c r="BD1585" s="560"/>
      <c r="BE1585" s="624"/>
      <c r="BF1585" s="560"/>
      <c r="BG1585" s="560"/>
      <c r="BH1585" s="560"/>
      <c r="BI1585" s="560"/>
      <c r="BJ1585" s="560"/>
      <c r="BK1585" s="560"/>
      <c r="BL1585" s="560"/>
      <c r="BM1585" s="560"/>
      <c r="BN1585" s="560"/>
      <c r="BO1585" s="686"/>
    </row>
    <row r="1586" spans="32:67" ht="20.25" customHeight="1">
      <c r="AF1586" s="686"/>
      <c r="AG1586" s="560"/>
      <c r="AH1586" s="560"/>
      <c r="AI1586" s="622"/>
      <c r="AJ1586" s="560"/>
      <c r="AK1586" s="560"/>
      <c r="AL1586" s="560"/>
      <c r="AM1586" s="623"/>
      <c r="AN1586" s="267"/>
      <c r="AO1586" s="623"/>
      <c r="AP1586" s="560"/>
      <c r="AQ1586" s="560"/>
      <c r="AR1586" s="560"/>
      <c r="AS1586" s="560"/>
      <c r="AT1586" s="560"/>
      <c r="AU1586" s="560"/>
      <c r="AV1586" s="560"/>
      <c r="AW1586" s="624"/>
      <c r="AX1586" s="560"/>
      <c r="AY1586" s="560"/>
      <c r="AZ1586" s="560"/>
      <c r="BA1586" s="624"/>
      <c r="BB1586" s="560"/>
      <c r="BC1586" s="560"/>
      <c r="BD1586" s="560"/>
      <c r="BE1586" s="624"/>
      <c r="BF1586" s="560"/>
      <c r="BG1586" s="560"/>
      <c r="BH1586" s="560"/>
      <c r="BI1586" s="560"/>
      <c r="BJ1586" s="560"/>
      <c r="BK1586" s="560"/>
      <c r="BL1586" s="560"/>
      <c r="BM1586" s="560"/>
      <c r="BN1586" s="560"/>
      <c r="BO1586" s="686"/>
    </row>
    <row r="1587" spans="32:67" ht="20.25" customHeight="1">
      <c r="AF1587" s="686"/>
      <c r="AG1587" s="560"/>
      <c r="AH1587" s="560"/>
      <c r="AI1587" s="622"/>
      <c r="AJ1587" s="560"/>
      <c r="AK1587" s="560"/>
      <c r="AL1587" s="560"/>
      <c r="AM1587" s="623"/>
      <c r="AN1587" s="267"/>
      <c r="AO1587" s="623"/>
      <c r="AP1587" s="560"/>
      <c r="AQ1587" s="560"/>
      <c r="AR1587" s="560"/>
      <c r="AS1587" s="560"/>
      <c r="AT1587" s="560"/>
      <c r="AU1587" s="560"/>
      <c r="AV1587" s="560"/>
      <c r="AW1587" s="624"/>
      <c r="AX1587" s="560"/>
      <c r="AY1587" s="560"/>
      <c r="AZ1587" s="560"/>
      <c r="BA1587" s="624"/>
      <c r="BB1587" s="560"/>
      <c r="BC1587" s="560"/>
      <c r="BD1587" s="560"/>
      <c r="BE1587" s="624"/>
      <c r="BF1587" s="560"/>
      <c r="BG1587" s="560"/>
      <c r="BH1587" s="560"/>
      <c r="BI1587" s="560"/>
      <c r="BJ1587" s="560"/>
      <c r="BK1587" s="560"/>
      <c r="BL1587" s="560"/>
      <c r="BM1587" s="560"/>
      <c r="BN1587" s="560"/>
      <c r="BO1587" s="686"/>
    </row>
    <row r="1588" spans="32:67" ht="20.25" customHeight="1">
      <c r="AF1588" s="686"/>
      <c r="AG1588" s="560"/>
      <c r="AH1588" s="560"/>
      <c r="AI1588" s="622"/>
      <c r="AJ1588" s="560"/>
      <c r="AK1588" s="560"/>
      <c r="AL1588" s="560"/>
      <c r="AM1588" s="623"/>
      <c r="AN1588" s="267"/>
      <c r="AO1588" s="623"/>
      <c r="AP1588" s="560"/>
      <c r="AQ1588" s="560"/>
      <c r="AR1588" s="560"/>
      <c r="AS1588" s="560"/>
      <c r="AT1588" s="560"/>
      <c r="AU1588" s="560"/>
      <c r="AV1588" s="560"/>
      <c r="AW1588" s="624"/>
      <c r="AX1588" s="560"/>
      <c r="AY1588" s="560"/>
      <c r="AZ1588" s="560"/>
      <c r="BA1588" s="624"/>
      <c r="BB1588" s="560"/>
      <c r="BC1588" s="560"/>
      <c r="BD1588" s="560"/>
      <c r="BE1588" s="624"/>
      <c r="BF1588" s="560"/>
      <c r="BG1588" s="560"/>
      <c r="BH1588" s="560"/>
      <c r="BI1588" s="560"/>
      <c r="BJ1588" s="560"/>
      <c r="BK1588" s="560"/>
      <c r="BL1588" s="560"/>
      <c r="BM1588" s="560"/>
      <c r="BN1588" s="560"/>
      <c r="BO1588" s="686"/>
    </row>
    <row r="1589" spans="32:67" ht="20.25" customHeight="1">
      <c r="AF1589" s="686"/>
      <c r="AG1589" s="560"/>
      <c r="AH1589" s="560"/>
      <c r="AI1589" s="622"/>
      <c r="AJ1589" s="560"/>
      <c r="AK1589" s="560"/>
      <c r="AL1589" s="560"/>
      <c r="AM1589" s="623"/>
      <c r="AN1589" s="267"/>
      <c r="AO1589" s="623"/>
      <c r="AP1589" s="560"/>
      <c r="AQ1589" s="560"/>
      <c r="AR1589" s="560"/>
      <c r="AS1589" s="560"/>
      <c r="AT1589" s="560"/>
      <c r="AU1589" s="560"/>
      <c r="AV1589" s="560"/>
      <c r="AW1589" s="624"/>
      <c r="AX1589" s="560"/>
      <c r="AY1589" s="560"/>
      <c r="AZ1589" s="560"/>
      <c r="BA1589" s="624"/>
      <c r="BB1589" s="560"/>
      <c r="BC1589" s="560"/>
      <c r="BD1589" s="560"/>
      <c r="BE1589" s="624"/>
      <c r="BF1589" s="560"/>
      <c r="BG1589" s="560"/>
      <c r="BH1589" s="560"/>
      <c r="BI1589" s="560"/>
      <c r="BJ1589" s="560"/>
      <c r="BK1589" s="560"/>
      <c r="BL1589" s="560"/>
      <c r="BM1589" s="560"/>
      <c r="BN1589" s="560"/>
      <c r="BO1589" s="686"/>
    </row>
    <row r="1590" spans="32:67" ht="20.25" customHeight="1">
      <c r="AF1590" s="686"/>
      <c r="AG1590" s="560"/>
      <c r="AH1590" s="560"/>
      <c r="AI1590" s="622"/>
      <c r="AJ1590" s="560"/>
      <c r="AK1590" s="560"/>
      <c r="AL1590" s="560"/>
      <c r="AM1590" s="623"/>
      <c r="AN1590" s="267"/>
      <c r="AO1590" s="623"/>
      <c r="AP1590" s="560"/>
      <c r="AQ1590" s="560"/>
      <c r="AR1590" s="560"/>
      <c r="AS1590" s="560"/>
      <c r="AT1590" s="560"/>
      <c r="AU1590" s="560"/>
      <c r="AV1590" s="560"/>
      <c r="AW1590" s="624"/>
      <c r="AX1590" s="560"/>
      <c r="AY1590" s="560"/>
      <c r="AZ1590" s="560"/>
      <c r="BA1590" s="624"/>
      <c r="BB1590" s="560"/>
      <c r="BC1590" s="560"/>
      <c r="BD1590" s="560"/>
      <c r="BE1590" s="624"/>
      <c r="BF1590" s="560"/>
      <c r="BG1590" s="560"/>
      <c r="BH1590" s="560"/>
      <c r="BI1590" s="560"/>
      <c r="BJ1590" s="560"/>
      <c r="BK1590" s="560"/>
      <c r="BL1590" s="560"/>
      <c r="BM1590" s="560"/>
      <c r="BN1590" s="560"/>
      <c r="BO1590" s="686"/>
    </row>
    <row r="1591" spans="32:67" ht="20.25" customHeight="1">
      <c r="AF1591" s="686"/>
      <c r="AG1591" s="560"/>
      <c r="AH1591" s="560"/>
      <c r="AI1591" s="622"/>
      <c r="AJ1591" s="560"/>
      <c r="AK1591" s="560"/>
      <c r="AL1591" s="560"/>
      <c r="AM1591" s="623"/>
      <c r="AN1591" s="267"/>
      <c r="AO1591" s="623"/>
      <c r="AP1591" s="560"/>
      <c r="AQ1591" s="560"/>
      <c r="AR1591" s="560"/>
      <c r="AS1591" s="560"/>
      <c r="AT1591" s="560"/>
      <c r="AU1591" s="560"/>
      <c r="AV1591" s="560"/>
      <c r="AW1591" s="624"/>
      <c r="AX1591" s="560"/>
      <c r="AY1591" s="560"/>
      <c r="AZ1591" s="560"/>
      <c r="BA1591" s="624"/>
      <c r="BB1591" s="560"/>
      <c r="BC1591" s="560"/>
      <c r="BD1591" s="560"/>
      <c r="BE1591" s="624"/>
      <c r="BF1591" s="560"/>
      <c r="BG1591" s="560"/>
      <c r="BH1591" s="560"/>
      <c r="BI1591" s="560"/>
      <c r="BJ1591" s="560"/>
      <c r="BK1591" s="560"/>
      <c r="BL1591" s="560"/>
      <c r="BM1591" s="560"/>
      <c r="BN1591" s="560"/>
      <c r="BO1591" s="686"/>
    </row>
    <row r="1592" spans="32:67" ht="20.25" customHeight="1">
      <c r="AF1592" s="686"/>
      <c r="AG1592" s="560"/>
      <c r="AH1592" s="560"/>
      <c r="AI1592" s="622"/>
      <c r="AJ1592" s="560"/>
      <c r="AK1592" s="560"/>
      <c r="AL1592" s="560"/>
      <c r="AM1592" s="623"/>
      <c r="AN1592" s="267"/>
      <c r="AO1592" s="623"/>
      <c r="AP1592" s="560"/>
      <c r="AQ1592" s="560"/>
      <c r="AR1592" s="560"/>
      <c r="AS1592" s="560"/>
      <c r="AT1592" s="560"/>
      <c r="AU1592" s="560"/>
      <c r="AV1592" s="560"/>
      <c r="AW1592" s="624"/>
      <c r="AX1592" s="560"/>
      <c r="AY1592" s="560"/>
      <c r="AZ1592" s="560"/>
      <c r="BA1592" s="624"/>
      <c r="BB1592" s="560"/>
      <c r="BC1592" s="560"/>
      <c r="BD1592" s="560"/>
      <c r="BE1592" s="624"/>
      <c r="BF1592" s="560"/>
      <c r="BG1592" s="560"/>
      <c r="BH1592" s="560"/>
      <c r="BI1592" s="560"/>
      <c r="BJ1592" s="560"/>
      <c r="BK1592" s="560"/>
      <c r="BL1592" s="560"/>
      <c r="BM1592" s="560"/>
      <c r="BN1592" s="560"/>
      <c r="BO1592" s="686"/>
    </row>
    <row r="1593" spans="32:67" ht="20.25" customHeight="1">
      <c r="AF1593" s="686"/>
      <c r="AG1593" s="560"/>
      <c r="AH1593" s="560"/>
      <c r="AI1593" s="622"/>
      <c r="AJ1593" s="560"/>
      <c r="AK1593" s="560"/>
      <c r="AL1593" s="560"/>
      <c r="AM1593" s="623"/>
      <c r="AN1593" s="267"/>
      <c r="AO1593" s="623"/>
      <c r="AP1593" s="560"/>
      <c r="AQ1593" s="560"/>
      <c r="AR1593" s="560"/>
      <c r="AS1593" s="560"/>
      <c r="AT1593" s="560"/>
      <c r="AU1593" s="560"/>
      <c r="AV1593" s="560"/>
      <c r="AW1593" s="624"/>
      <c r="AX1593" s="560"/>
      <c r="AY1593" s="560"/>
      <c r="AZ1593" s="560"/>
      <c r="BA1593" s="624"/>
      <c r="BB1593" s="560"/>
      <c r="BC1593" s="560"/>
      <c r="BD1593" s="560"/>
      <c r="BE1593" s="624"/>
      <c r="BF1593" s="560"/>
      <c r="BG1593" s="560"/>
      <c r="BH1593" s="560"/>
      <c r="BI1593" s="560"/>
      <c r="BJ1593" s="560"/>
      <c r="BK1593" s="560"/>
      <c r="BL1593" s="560"/>
      <c r="BM1593" s="560"/>
      <c r="BN1593" s="560"/>
      <c r="BO1593" s="686"/>
    </row>
    <row r="1594" spans="32:67" ht="20.25" customHeight="1">
      <c r="AF1594" s="686"/>
      <c r="AG1594" s="560"/>
      <c r="AH1594" s="560"/>
      <c r="AI1594" s="622"/>
      <c r="AJ1594" s="560"/>
      <c r="AK1594" s="560"/>
      <c r="AL1594" s="560"/>
      <c r="AM1594" s="623"/>
      <c r="AN1594" s="267"/>
      <c r="AO1594" s="623"/>
      <c r="AP1594" s="560"/>
      <c r="AQ1594" s="560"/>
      <c r="AR1594" s="560"/>
      <c r="AS1594" s="560"/>
      <c r="AT1594" s="560"/>
      <c r="AU1594" s="560"/>
      <c r="AV1594" s="560"/>
      <c r="AW1594" s="624"/>
      <c r="AX1594" s="560"/>
      <c r="AY1594" s="560"/>
      <c r="AZ1594" s="560"/>
      <c r="BA1594" s="624"/>
      <c r="BB1594" s="560"/>
      <c r="BC1594" s="560"/>
      <c r="BD1594" s="560"/>
      <c r="BE1594" s="624"/>
      <c r="BF1594" s="560"/>
      <c r="BG1594" s="560"/>
      <c r="BH1594" s="560"/>
      <c r="BI1594" s="560"/>
      <c r="BJ1594" s="560"/>
      <c r="BK1594" s="560"/>
      <c r="BL1594" s="560"/>
      <c r="BM1594" s="560"/>
      <c r="BN1594" s="560"/>
      <c r="BO1594" s="686"/>
    </row>
    <row r="1595" spans="32:67" ht="20.25" customHeight="1">
      <c r="AF1595" s="686"/>
      <c r="AG1595" s="560"/>
      <c r="AH1595" s="560"/>
      <c r="AI1595" s="622"/>
      <c r="AJ1595" s="560"/>
      <c r="AK1595" s="560"/>
      <c r="AL1595" s="560"/>
      <c r="AM1595" s="623"/>
      <c r="AN1595" s="267"/>
      <c r="AO1595" s="623"/>
      <c r="AP1595" s="560"/>
      <c r="AQ1595" s="560"/>
      <c r="AR1595" s="560"/>
      <c r="AS1595" s="560"/>
      <c r="AT1595" s="560"/>
      <c r="AU1595" s="560"/>
      <c r="AV1595" s="560"/>
      <c r="AW1595" s="624"/>
      <c r="AX1595" s="560"/>
      <c r="AY1595" s="560"/>
      <c r="AZ1595" s="560"/>
      <c r="BA1595" s="624"/>
      <c r="BB1595" s="560"/>
      <c r="BC1595" s="560"/>
      <c r="BD1595" s="560"/>
      <c r="BE1595" s="624"/>
      <c r="BF1595" s="560"/>
      <c r="BG1595" s="560"/>
      <c r="BH1595" s="560"/>
      <c r="BI1595" s="560"/>
      <c r="BJ1595" s="560"/>
      <c r="BK1595" s="560"/>
      <c r="BL1595" s="560"/>
      <c r="BM1595" s="560"/>
      <c r="BN1595" s="560"/>
      <c r="BO1595" s="686"/>
    </row>
    <row r="1596" spans="32:67" ht="20.25" customHeight="1">
      <c r="AF1596" s="686"/>
      <c r="AG1596" s="560"/>
      <c r="AH1596" s="560"/>
      <c r="AI1596" s="622"/>
      <c r="AJ1596" s="560"/>
      <c r="AK1596" s="560"/>
      <c r="AL1596" s="560"/>
      <c r="AM1596" s="623"/>
      <c r="AN1596" s="267"/>
      <c r="AO1596" s="623"/>
      <c r="AP1596" s="560"/>
      <c r="AQ1596" s="560"/>
      <c r="AR1596" s="560"/>
      <c r="AS1596" s="560"/>
      <c r="AT1596" s="560"/>
      <c r="AU1596" s="560"/>
      <c r="AV1596" s="560"/>
      <c r="AW1596" s="624"/>
      <c r="AX1596" s="560"/>
      <c r="AY1596" s="560"/>
      <c r="AZ1596" s="560"/>
      <c r="BA1596" s="624"/>
      <c r="BB1596" s="560"/>
      <c r="BC1596" s="560"/>
      <c r="BD1596" s="560"/>
      <c r="BE1596" s="624"/>
      <c r="BF1596" s="560"/>
      <c r="BG1596" s="560"/>
      <c r="BH1596" s="560"/>
      <c r="BI1596" s="560"/>
      <c r="BJ1596" s="560"/>
      <c r="BK1596" s="560"/>
      <c r="BL1596" s="560"/>
      <c r="BM1596" s="560"/>
      <c r="BN1596" s="560"/>
      <c r="BO1596" s="686"/>
    </row>
    <row r="1597" spans="32:67" ht="20.25" customHeight="1">
      <c r="AF1597" s="686"/>
      <c r="AG1597" s="560"/>
      <c r="AH1597" s="560"/>
      <c r="AI1597" s="622"/>
      <c r="AJ1597" s="560"/>
      <c r="AK1597" s="560"/>
      <c r="AL1597" s="560"/>
      <c r="AM1597" s="623"/>
      <c r="AN1597" s="267"/>
      <c r="AO1597" s="623"/>
      <c r="AP1597" s="560"/>
      <c r="AQ1597" s="560"/>
      <c r="AR1597" s="560"/>
      <c r="AS1597" s="560"/>
      <c r="AT1597" s="560"/>
      <c r="AU1597" s="560"/>
      <c r="AV1597" s="560"/>
      <c r="AW1597" s="624"/>
      <c r="AX1597" s="560"/>
      <c r="AY1597" s="560"/>
      <c r="AZ1597" s="560"/>
      <c r="BA1597" s="624"/>
      <c r="BB1597" s="560"/>
      <c r="BC1597" s="560"/>
      <c r="BD1597" s="560"/>
      <c r="BE1597" s="624"/>
      <c r="BF1597" s="560"/>
      <c r="BG1597" s="560"/>
      <c r="BH1597" s="560"/>
      <c r="BI1597" s="560"/>
      <c r="BJ1597" s="560"/>
      <c r="BK1597" s="560"/>
      <c r="BL1597" s="560"/>
      <c r="BM1597" s="560"/>
      <c r="BN1597" s="560"/>
      <c r="BO1597" s="686"/>
    </row>
    <row r="1598" spans="32:67" ht="20.25" customHeight="1">
      <c r="AF1598" s="686"/>
      <c r="AG1598" s="560"/>
      <c r="AH1598" s="560"/>
      <c r="AI1598" s="622"/>
      <c r="AJ1598" s="560"/>
      <c r="AK1598" s="560"/>
      <c r="AL1598" s="560"/>
      <c r="AM1598" s="623"/>
      <c r="AN1598" s="267"/>
      <c r="AO1598" s="623"/>
      <c r="AP1598" s="560"/>
      <c r="AQ1598" s="560"/>
      <c r="AR1598" s="560"/>
      <c r="AS1598" s="560"/>
      <c r="AT1598" s="560"/>
      <c r="AU1598" s="560"/>
      <c r="AV1598" s="560"/>
      <c r="AW1598" s="624"/>
      <c r="AX1598" s="560"/>
      <c r="AY1598" s="560"/>
      <c r="AZ1598" s="560"/>
      <c r="BA1598" s="624"/>
      <c r="BB1598" s="560"/>
      <c r="BC1598" s="560"/>
      <c r="BD1598" s="560"/>
      <c r="BE1598" s="624"/>
      <c r="BF1598" s="560"/>
      <c r="BG1598" s="560"/>
      <c r="BH1598" s="560"/>
      <c r="BI1598" s="560"/>
      <c r="BJ1598" s="560"/>
      <c r="BK1598" s="560"/>
      <c r="BL1598" s="560"/>
      <c r="BM1598" s="560"/>
      <c r="BN1598" s="560"/>
      <c r="BO1598" s="686"/>
    </row>
    <row r="1599" spans="32:67" ht="20.25" customHeight="1">
      <c r="AF1599" s="686"/>
      <c r="AG1599" s="560"/>
      <c r="AH1599" s="560"/>
      <c r="AI1599" s="622"/>
      <c r="AJ1599" s="560"/>
      <c r="AK1599" s="560"/>
      <c r="AL1599" s="560"/>
      <c r="AM1599" s="623"/>
      <c r="AN1599" s="267"/>
      <c r="AO1599" s="623"/>
      <c r="AP1599" s="560"/>
      <c r="AQ1599" s="560"/>
      <c r="AR1599" s="560"/>
      <c r="AS1599" s="560"/>
      <c r="AT1599" s="560"/>
      <c r="AU1599" s="560"/>
      <c r="AV1599" s="560"/>
      <c r="AW1599" s="624"/>
      <c r="AX1599" s="560"/>
      <c r="AY1599" s="560"/>
      <c r="AZ1599" s="560"/>
      <c r="BA1599" s="624"/>
      <c r="BB1599" s="560"/>
      <c r="BC1599" s="560"/>
      <c r="BD1599" s="560"/>
      <c r="BE1599" s="624"/>
      <c r="BF1599" s="560"/>
      <c r="BG1599" s="560"/>
      <c r="BH1599" s="560"/>
      <c r="BI1599" s="560"/>
      <c r="BJ1599" s="560"/>
      <c r="BK1599" s="560"/>
      <c r="BL1599" s="560"/>
      <c r="BM1599" s="560"/>
      <c r="BN1599" s="560"/>
      <c r="BO1599" s="686"/>
    </row>
    <row r="1600" spans="32:67" ht="20.25" customHeight="1">
      <c r="AF1600" s="686"/>
      <c r="AG1600" s="560"/>
      <c r="AH1600" s="560"/>
      <c r="AI1600" s="622"/>
      <c r="AJ1600" s="560"/>
      <c r="AK1600" s="560"/>
      <c r="AL1600" s="560"/>
      <c r="AM1600" s="623"/>
      <c r="AN1600" s="267"/>
      <c r="AO1600" s="623"/>
      <c r="AP1600" s="560"/>
      <c r="AQ1600" s="560"/>
      <c r="AR1600" s="560"/>
      <c r="AS1600" s="560"/>
      <c r="AT1600" s="560"/>
      <c r="AU1600" s="560"/>
      <c r="AV1600" s="560"/>
      <c r="AW1600" s="624"/>
      <c r="AX1600" s="560"/>
      <c r="AY1600" s="560"/>
      <c r="AZ1600" s="560"/>
      <c r="BA1600" s="624"/>
      <c r="BB1600" s="560"/>
      <c r="BC1600" s="560"/>
      <c r="BD1600" s="560"/>
      <c r="BE1600" s="624"/>
      <c r="BF1600" s="560"/>
      <c r="BG1600" s="560"/>
      <c r="BH1600" s="560"/>
      <c r="BI1600" s="560"/>
      <c r="BJ1600" s="560"/>
      <c r="BK1600" s="560"/>
      <c r="BL1600" s="560"/>
      <c r="BM1600" s="560"/>
      <c r="BN1600" s="560"/>
      <c r="BO1600" s="686"/>
    </row>
    <row r="1601" spans="32:67" ht="20.25" customHeight="1">
      <c r="AF1601" s="686"/>
      <c r="AG1601" s="560"/>
      <c r="AH1601" s="560"/>
      <c r="AI1601" s="622"/>
      <c r="AJ1601" s="560"/>
      <c r="AK1601" s="560"/>
      <c r="AL1601" s="560"/>
      <c r="AM1601" s="623"/>
      <c r="AN1601" s="267"/>
      <c r="AO1601" s="623"/>
      <c r="AP1601" s="560"/>
      <c r="AQ1601" s="560"/>
      <c r="AR1601" s="560"/>
      <c r="AS1601" s="560"/>
      <c r="AT1601" s="560"/>
      <c r="AU1601" s="560"/>
      <c r="AV1601" s="560"/>
      <c r="AW1601" s="624"/>
      <c r="AX1601" s="560"/>
      <c r="AY1601" s="560"/>
      <c r="AZ1601" s="560"/>
      <c r="BA1601" s="624"/>
      <c r="BB1601" s="560"/>
      <c r="BC1601" s="560"/>
      <c r="BD1601" s="560"/>
      <c r="BE1601" s="624"/>
      <c r="BF1601" s="560"/>
      <c r="BG1601" s="560"/>
      <c r="BH1601" s="560"/>
      <c r="BI1601" s="560"/>
      <c r="BJ1601" s="560"/>
      <c r="BK1601" s="560"/>
      <c r="BL1601" s="560"/>
      <c r="BM1601" s="560"/>
      <c r="BN1601" s="560"/>
      <c r="BO1601" s="686"/>
    </row>
    <row r="1602" spans="32:67" ht="20.25" customHeight="1">
      <c r="AF1602" s="686"/>
      <c r="AG1602" s="560"/>
      <c r="AH1602" s="560"/>
      <c r="AI1602" s="622"/>
      <c r="AJ1602" s="560"/>
      <c r="AK1602" s="560"/>
      <c r="AL1602" s="560"/>
      <c r="AM1602" s="623"/>
      <c r="AN1602" s="267"/>
      <c r="AO1602" s="623"/>
      <c r="AP1602" s="560"/>
      <c r="AQ1602" s="560"/>
      <c r="AR1602" s="560"/>
      <c r="AS1602" s="560"/>
      <c r="AT1602" s="560"/>
      <c r="AU1602" s="560"/>
      <c r="AV1602" s="560"/>
      <c r="AW1602" s="624"/>
      <c r="AX1602" s="560"/>
      <c r="AY1602" s="560"/>
      <c r="AZ1602" s="560"/>
      <c r="BA1602" s="624"/>
      <c r="BB1602" s="560"/>
      <c r="BC1602" s="560"/>
      <c r="BD1602" s="560"/>
      <c r="BE1602" s="624"/>
      <c r="BF1602" s="560"/>
      <c r="BG1602" s="560"/>
      <c r="BH1602" s="560"/>
      <c r="BI1602" s="560"/>
      <c r="BJ1602" s="560"/>
      <c r="BK1602" s="560"/>
      <c r="BL1602" s="560"/>
      <c r="BM1602" s="560"/>
      <c r="BN1602" s="560"/>
      <c r="BO1602" s="686"/>
    </row>
    <row r="1603" spans="32:67" ht="20.25" customHeight="1">
      <c r="AF1603" s="686"/>
      <c r="AG1603" s="560"/>
      <c r="AH1603" s="560"/>
      <c r="AI1603" s="622"/>
      <c r="AJ1603" s="560"/>
      <c r="AK1603" s="560"/>
      <c r="AL1603" s="560"/>
      <c r="AM1603" s="623"/>
      <c r="AN1603" s="267"/>
      <c r="AO1603" s="623"/>
      <c r="AP1603" s="560"/>
      <c r="AQ1603" s="560"/>
      <c r="AR1603" s="560"/>
      <c r="AS1603" s="560"/>
      <c r="AT1603" s="560"/>
      <c r="AU1603" s="560"/>
      <c r="AV1603" s="560"/>
      <c r="AW1603" s="624"/>
      <c r="AX1603" s="560"/>
      <c r="AY1603" s="560"/>
      <c r="AZ1603" s="560"/>
      <c r="BA1603" s="624"/>
      <c r="BB1603" s="560"/>
      <c r="BC1603" s="560"/>
      <c r="BD1603" s="560"/>
      <c r="BE1603" s="624"/>
      <c r="BF1603" s="560"/>
      <c r="BG1603" s="560"/>
      <c r="BH1603" s="560"/>
      <c r="BI1603" s="560"/>
      <c r="BJ1603" s="560"/>
      <c r="BK1603" s="560"/>
      <c r="BL1603" s="560"/>
      <c r="BM1603" s="560"/>
      <c r="BN1603" s="560"/>
      <c r="BO1603" s="686"/>
    </row>
    <row r="1604" spans="32:67" ht="20.25" customHeight="1">
      <c r="AF1604" s="686"/>
      <c r="AG1604" s="560"/>
      <c r="AH1604" s="560"/>
      <c r="AI1604" s="622"/>
      <c r="AJ1604" s="560"/>
      <c r="AK1604" s="560"/>
      <c r="AL1604" s="560"/>
      <c r="AM1604" s="623"/>
      <c r="AN1604" s="267"/>
      <c r="AO1604" s="623"/>
      <c r="AP1604" s="560"/>
      <c r="AQ1604" s="560"/>
      <c r="AR1604" s="560"/>
      <c r="AS1604" s="560"/>
      <c r="AT1604" s="560"/>
      <c r="AU1604" s="560"/>
      <c r="AV1604" s="560"/>
      <c r="AW1604" s="624"/>
      <c r="AX1604" s="560"/>
      <c r="AY1604" s="560"/>
      <c r="AZ1604" s="560"/>
      <c r="BA1604" s="624"/>
      <c r="BB1604" s="560"/>
      <c r="BC1604" s="560"/>
      <c r="BD1604" s="560"/>
      <c r="BE1604" s="624"/>
      <c r="BF1604" s="560"/>
      <c r="BG1604" s="560"/>
      <c r="BH1604" s="560"/>
      <c r="BI1604" s="560"/>
      <c r="BJ1604" s="560"/>
      <c r="BK1604" s="560"/>
      <c r="BL1604" s="560"/>
      <c r="BM1604" s="560"/>
      <c r="BN1604" s="560"/>
      <c r="BO1604" s="686"/>
    </row>
    <row r="1605" spans="32:67" ht="20.25" customHeight="1">
      <c r="AF1605" s="686"/>
      <c r="AG1605" s="560"/>
      <c r="AH1605" s="560"/>
      <c r="AI1605" s="622"/>
      <c r="AJ1605" s="560"/>
      <c r="AK1605" s="560"/>
      <c r="AL1605" s="560"/>
      <c r="AM1605" s="623"/>
      <c r="AN1605" s="267"/>
      <c r="AO1605" s="623"/>
      <c r="AP1605" s="560"/>
      <c r="AQ1605" s="560"/>
      <c r="AR1605" s="560"/>
      <c r="AS1605" s="560"/>
      <c r="AT1605" s="560"/>
      <c r="AU1605" s="560"/>
      <c r="AV1605" s="560"/>
      <c r="AW1605" s="624"/>
      <c r="AX1605" s="560"/>
      <c r="AY1605" s="560"/>
      <c r="AZ1605" s="560"/>
      <c r="BA1605" s="624"/>
      <c r="BB1605" s="560"/>
      <c r="BC1605" s="560"/>
      <c r="BD1605" s="560"/>
      <c r="BE1605" s="624"/>
      <c r="BF1605" s="560"/>
      <c r="BG1605" s="560"/>
      <c r="BH1605" s="560"/>
      <c r="BI1605" s="560"/>
      <c r="BJ1605" s="560"/>
      <c r="BK1605" s="560"/>
      <c r="BL1605" s="560"/>
      <c r="BM1605" s="560"/>
      <c r="BN1605" s="560"/>
      <c r="BO1605" s="686"/>
    </row>
    <row r="1606" spans="32:67" ht="20.25" customHeight="1">
      <c r="AF1606" s="686"/>
      <c r="AG1606" s="560"/>
      <c r="AH1606" s="560"/>
      <c r="AI1606" s="622"/>
      <c r="AJ1606" s="560"/>
      <c r="AK1606" s="560"/>
      <c r="AL1606" s="560"/>
      <c r="AM1606" s="623"/>
      <c r="AN1606" s="267"/>
      <c r="AO1606" s="623"/>
      <c r="AP1606" s="560"/>
      <c r="AQ1606" s="560"/>
      <c r="AR1606" s="560"/>
      <c r="AS1606" s="560"/>
      <c r="AT1606" s="560"/>
      <c r="AU1606" s="560"/>
      <c r="AV1606" s="560"/>
      <c r="AW1606" s="624"/>
      <c r="AX1606" s="560"/>
      <c r="AY1606" s="560"/>
      <c r="AZ1606" s="560"/>
      <c r="BA1606" s="624"/>
      <c r="BB1606" s="560"/>
      <c r="BC1606" s="560"/>
      <c r="BD1606" s="560"/>
      <c r="BE1606" s="624"/>
      <c r="BF1606" s="560"/>
      <c r="BG1606" s="560"/>
      <c r="BH1606" s="560"/>
      <c r="BI1606" s="560"/>
      <c r="BJ1606" s="560"/>
      <c r="BK1606" s="560"/>
      <c r="BL1606" s="560"/>
      <c r="BM1606" s="560"/>
      <c r="BN1606" s="560"/>
      <c r="BO1606" s="686"/>
    </row>
    <row r="1607" spans="32:67" ht="20.25" customHeight="1">
      <c r="AF1607" s="686"/>
      <c r="AG1607" s="560"/>
      <c r="AH1607" s="560"/>
      <c r="AI1607" s="622"/>
      <c r="AJ1607" s="560"/>
      <c r="AK1607" s="560"/>
      <c r="AL1607" s="560"/>
      <c r="AM1607" s="623"/>
      <c r="AN1607" s="267"/>
      <c r="AO1607" s="623"/>
      <c r="AP1607" s="560"/>
      <c r="AQ1607" s="560"/>
      <c r="AR1607" s="560"/>
      <c r="AS1607" s="560"/>
      <c r="AT1607" s="560"/>
      <c r="AU1607" s="560"/>
      <c r="AV1607" s="560"/>
      <c r="AW1607" s="624"/>
      <c r="AX1607" s="560"/>
      <c r="AY1607" s="560"/>
      <c r="AZ1607" s="560"/>
      <c r="BA1607" s="624"/>
      <c r="BB1607" s="560"/>
      <c r="BC1607" s="560"/>
      <c r="BD1607" s="560"/>
      <c r="BE1607" s="624"/>
      <c r="BF1607" s="560"/>
      <c r="BG1607" s="560"/>
      <c r="BH1607" s="560"/>
      <c r="BI1607" s="560"/>
      <c r="BJ1607" s="560"/>
      <c r="BK1607" s="560"/>
      <c r="BL1607" s="560"/>
      <c r="BM1607" s="560"/>
      <c r="BN1607" s="560"/>
      <c r="BO1607" s="686"/>
    </row>
    <row r="1608" spans="32:67" ht="20.25" customHeight="1">
      <c r="AF1608" s="686"/>
      <c r="AG1608" s="560"/>
      <c r="AH1608" s="560"/>
      <c r="AI1608" s="622"/>
      <c r="AJ1608" s="560"/>
      <c r="AK1608" s="560"/>
      <c r="AL1608" s="560"/>
      <c r="AM1608" s="623"/>
      <c r="AN1608" s="267"/>
      <c r="AO1608" s="623"/>
      <c r="AP1608" s="560"/>
      <c r="AQ1608" s="560"/>
      <c r="AR1608" s="560"/>
      <c r="AS1608" s="560"/>
      <c r="AT1608" s="560"/>
      <c r="AU1608" s="560"/>
      <c r="AV1608" s="560"/>
      <c r="AW1608" s="624"/>
      <c r="AX1608" s="560"/>
      <c r="AY1608" s="560"/>
      <c r="AZ1608" s="560"/>
      <c r="BA1608" s="624"/>
      <c r="BB1608" s="560"/>
      <c r="BC1608" s="560"/>
      <c r="BD1608" s="560"/>
      <c r="BE1608" s="624"/>
      <c r="BF1608" s="560"/>
      <c r="BG1608" s="560"/>
      <c r="BH1608" s="560"/>
      <c r="BI1608" s="560"/>
      <c r="BJ1608" s="560"/>
      <c r="BK1608" s="560"/>
      <c r="BL1608" s="560"/>
      <c r="BM1608" s="560"/>
      <c r="BN1608" s="560"/>
      <c r="BO1608" s="686"/>
    </row>
    <row r="1609" spans="32:67" ht="20.25" customHeight="1">
      <c r="AF1609" s="686"/>
      <c r="AG1609" s="560"/>
      <c r="AH1609" s="560"/>
      <c r="AI1609" s="622"/>
      <c r="AJ1609" s="560"/>
      <c r="AK1609" s="560"/>
      <c r="AL1609" s="560"/>
      <c r="AM1609" s="623"/>
      <c r="AN1609" s="267"/>
      <c r="AO1609" s="623"/>
      <c r="AP1609" s="560"/>
      <c r="AQ1609" s="560"/>
      <c r="AR1609" s="560"/>
      <c r="AS1609" s="560"/>
      <c r="AT1609" s="560"/>
      <c r="AU1609" s="560"/>
      <c r="AV1609" s="560"/>
      <c r="AW1609" s="624"/>
      <c r="AX1609" s="560"/>
      <c r="AY1609" s="560"/>
      <c r="AZ1609" s="560"/>
      <c r="BA1609" s="624"/>
      <c r="BB1609" s="560"/>
      <c r="BC1609" s="560"/>
      <c r="BD1609" s="560"/>
      <c r="BE1609" s="624"/>
      <c r="BF1609" s="560"/>
      <c r="BG1609" s="560"/>
      <c r="BH1609" s="560"/>
      <c r="BI1609" s="560"/>
      <c r="BJ1609" s="560"/>
      <c r="BK1609" s="560"/>
      <c r="BL1609" s="560"/>
      <c r="BM1609" s="560"/>
      <c r="BN1609" s="560"/>
      <c r="BO1609" s="686"/>
    </row>
    <row r="1610" spans="32:67" ht="20.25" customHeight="1">
      <c r="AF1610" s="686"/>
      <c r="AG1610" s="560"/>
      <c r="AH1610" s="560"/>
      <c r="AI1610" s="622"/>
      <c r="AJ1610" s="560"/>
      <c r="AK1610" s="560"/>
      <c r="AL1610" s="560"/>
      <c r="AM1610" s="623"/>
      <c r="AN1610" s="267"/>
      <c r="AO1610" s="623"/>
      <c r="AP1610" s="560"/>
      <c r="AQ1610" s="560"/>
      <c r="AR1610" s="560"/>
      <c r="AS1610" s="560"/>
      <c r="AT1610" s="560"/>
      <c r="AU1610" s="560"/>
      <c r="AV1610" s="560"/>
      <c r="AW1610" s="624"/>
      <c r="AX1610" s="560"/>
      <c r="AY1610" s="560"/>
      <c r="AZ1610" s="560"/>
      <c r="BA1610" s="624"/>
      <c r="BB1610" s="560"/>
      <c r="BC1610" s="560"/>
      <c r="BD1610" s="560"/>
      <c r="BE1610" s="624"/>
      <c r="BF1610" s="560"/>
      <c r="BG1610" s="560"/>
      <c r="BH1610" s="560"/>
      <c r="BI1610" s="560"/>
      <c r="BJ1610" s="560"/>
      <c r="BK1610" s="560"/>
      <c r="BL1610" s="560"/>
      <c r="BM1610" s="560"/>
      <c r="BN1610" s="560"/>
      <c r="BO1610" s="686"/>
    </row>
    <row r="1611" spans="32:67" ht="20.25" customHeight="1">
      <c r="AF1611" s="686"/>
      <c r="AG1611" s="560"/>
      <c r="AH1611" s="560"/>
      <c r="AI1611" s="622"/>
      <c r="AJ1611" s="560"/>
      <c r="AK1611" s="560"/>
      <c r="AL1611" s="560"/>
      <c r="AM1611" s="623"/>
      <c r="AN1611" s="267"/>
      <c r="AO1611" s="623"/>
      <c r="AP1611" s="560"/>
      <c r="AQ1611" s="560"/>
      <c r="AR1611" s="560"/>
      <c r="AS1611" s="560"/>
      <c r="AT1611" s="560"/>
      <c r="AU1611" s="560"/>
      <c r="AV1611" s="560"/>
      <c r="AW1611" s="624"/>
      <c r="AX1611" s="560"/>
      <c r="AY1611" s="560"/>
      <c r="AZ1611" s="560"/>
      <c r="BA1611" s="624"/>
      <c r="BB1611" s="560"/>
      <c r="BC1611" s="560"/>
      <c r="BD1611" s="560"/>
      <c r="BE1611" s="624"/>
      <c r="BF1611" s="560"/>
      <c r="BG1611" s="560"/>
      <c r="BH1611" s="560"/>
      <c r="BI1611" s="560"/>
      <c r="BJ1611" s="560"/>
      <c r="BK1611" s="560"/>
      <c r="BL1611" s="560"/>
      <c r="BM1611" s="560"/>
      <c r="BN1611" s="560"/>
      <c r="BO1611" s="686"/>
    </row>
    <row r="1612" spans="32:67" ht="20.25" customHeight="1">
      <c r="AF1612" s="686"/>
      <c r="AG1612" s="560"/>
      <c r="AH1612" s="560"/>
      <c r="AI1612" s="622"/>
      <c r="AJ1612" s="560"/>
      <c r="AK1612" s="560"/>
      <c r="AL1612" s="560"/>
      <c r="AM1612" s="623"/>
      <c r="AN1612" s="267"/>
      <c r="AO1612" s="623"/>
      <c r="AP1612" s="560"/>
      <c r="AQ1612" s="560"/>
      <c r="AR1612" s="560"/>
      <c r="AS1612" s="560"/>
      <c r="AT1612" s="560"/>
      <c r="AU1612" s="560"/>
      <c r="AV1612" s="560"/>
      <c r="AW1612" s="624"/>
      <c r="AX1612" s="560"/>
      <c r="AY1612" s="560"/>
      <c r="AZ1612" s="560"/>
      <c r="BA1612" s="624"/>
      <c r="BB1612" s="560"/>
      <c r="BC1612" s="560"/>
      <c r="BD1612" s="560"/>
      <c r="BE1612" s="624"/>
      <c r="BF1612" s="560"/>
      <c r="BG1612" s="560"/>
      <c r="BH1612" s="560"/>
      <c r="BI1612" s="560"/>
      <c r="BJ1612" s="560"/>
      <c r="BK1612" s="560"/>
      <c r="BL1612" s="560"/>
      <c r="BM1612" s="560"/>
      <c r="BN1612" s="560"/>
      <c r="BO1612" s="686"/>
    </row>
    <row r="1613" spans="32:67" ht="20.25" customHeight="1">
      <c r="AF1613" s="686"/>
      <c r="AG1613" s="560"/>
      <c r="AH1613" s="560"/>
      <c r="AI1613" s="622"/>
      <c r="AJ1613" s="560"/>
      <c r="AK1613" s="560"/>
      <c r="AL1613" s="560"/>
      <c r="AM1613" s="623"/>
      <c r="AN1613" s="267"/>
      <c r="AO1613" s="623"/>
      <c r="AP1613" s="560"/>
      <c r="AQ1613" s="560"/>
      <c r="AR1613" s="560"/>
      <c r="AS1613" s="560"/>
      <c r="AT1613" s="560"/>
      <c r="AU1613" s="560"/>
      <c r="AV1613" s="560"/>
      <c r="AW1613" s="624"/>
      <c r="AX1613" s="560"/>
      <c r="AY1613" s="560"/>
      <c r="AZ1613" s="560"/>
      <c r="BA1613" s="624"/>
      <c r="BB1613" s="560"/>
      <c r="BC1613" s="560"/>
      <c r="BD1613" s="560"/>
      <c r="BE1613" s="624"/>
      <c r="BF1613" s="560"/>
      <c r="BG1613" s="560"/>
      <c r="BH1613" s="560"/>
      <c r="BI1613" s="560"/>
      <c r="BJ1613" s="560"/>
      <c r="BK1613" s="560"/>
      <c r="BL1613" s="560"/>
      <c r="BM1613" s="560"/>
      <c r="BN1613" s="560"/>
      <c r="BO1613" s="686"/>
    </row>
    <row r="1614" spans="32:67" ht="20.25" customHeight="1">
      <c r="AF1614" s="686"/>
      <c r="AG1614" s="560"/>
      <c r="AH1614" s="560"/>
      <c r="AI1614" s="622"/>
      <c r="AJ1614" s="560"/>
      <c r="AK1614" s="560"/>
      <c r="AL1614" s="560"/>
      <c r="AM1614" s="623"/>
      <c r="AN1614" s="267"/>
      <c r="AO1614" s="623"/>
      <c r="AP1614" s="560"/>
      <c r="AQ1614" s="560"/>
      <c r="AR1614" s="560"/>
      <c r="AS1614" s="560"/>
      <c r="AT1614" s="560"/>
      <c r="AU1614" s="560"/>
      <c r="AV1614" s="560"/>
      <c r="AW1614" s="624"/>
      <c r="AX1614" s="560"/>
      <c r="AY1614" s="560"/>
      <c r="AZ1614" s="560"/>
      <c r="BA1614" s="624"/>
      <c r="BB1614" s="560"/>
      <c r="BC1614" s="560"/>
      <c r="BD1614" s="560"/>
      <c r="BE1614" s="624"/>
      <c r="BF1614" s="560"/>
      <c r="BG1614" s="560"/>
      <c r="BH1614" s="560"/>
      <c r="BI1614" s="560"/>
      <c r="BJ1614" s="560"/>
      <c r="BK1614" s="560"/>
      <c r="BL1614" s="560"/>
      <c r="BM1614" s="560"/>
      <c r="BN1614" s="560"/>
      <c r="BO1614" s="686"/>
    </row>
    <row r="1615" spans="32:67" ht="20.25" customHeight="1">
      <c r="AF1615" s="686"/>
      <c r="AG1615" s="560"/>
      <c r="AH1615" s="560"/>
      <c r="AI1615" s="622"/>
      <c r="AJ1615" s="560"/>
      <c r="AK1615" s="560"/>
      <c r="AL1615" s="560"/>
      <c r="AM1615" s="623"/>
      <c r="AN1615" s="267"/>
      <c r="AO1615" s="623"/>
      <c r="AP1615" s="560"/>
      <c r="AQ1615" s="560"/>
      <c r="AR1615" s="560"/>
      <c r="AS1615" s="560"/>
      <c r="AT1615" s="560"/>
      <c r="AU1615" s="560"/>
      <c r="AV1615" s="560"/>
      <c r="AW1615" s="624"/>
      <c r="AX1615" s="560"/>
      <c r="AY1615" s="560"/>
      <c r="AZ1615" s="560"/>
      <c r="BA1615" s="624"/>
      <c r="BB1615" s="560"/>
      <c r="BC1615" s="560"/>
      <c r="BD1615" s="560"/>
      <c r="BE1615" s="624"/>
      <c r="BF1615" s="560"/>
      <c r="BG1615" s="560"/>
      <c r="BH1615" s="560"/>
      <c r="BI1615" s="560"/>
      <c r="BJ1615" s="560"/>
      <c r="BK1615" s="560"/>
      <c r="BL1615" s="560"/>
      <c r="BM1615" s="560"/>
      <c r="BN1615" s="560"/>
      <c r="BO1615" s="686"/>
    </row>
    <row r="1616" spans="32:67" ht="20.25" customHeight="1">
      <c r="AF1616" s="686"/>
      <c r="AG1616" s="560"/>
      <c r="AH1616" s="560"/>
      <c r="AI1616" s="622"/>
      <c r="AJ1616" s="560"/>
      <c r="AK1616" s="560"/>
      <c r="AL1616" s="560"/>
      <c r="AM1616" s="623"/>
      <c r="AN1616" s="267"/>
      <c r="AO1616" s="623"/>
      <c r="AP1616" s="560"/>
      <c r="AQ1616" s="560"/>
      <c r="AR1616" s="560"/>
      <c r="AS1616" s="560"/>
      <c r="AT1616" s="560"/>
      <c r="AU1616" s="560"/>
      <c r="AV1616" s="560"/>
      <c r="AW1616" s="624"/>
      <c r="AX1616" s="560"/>
      <c r="AY1616" s="560"/>
      <c r="AZ1616" s="560"/>
      <c r="BA1616" s="624"/>
      <c r="BB1616" s="560"/>
      <c r="BC1616" s="560"/>
      <c r="BD1616" s="560"/>
      <c r="BE1616" s="624"/>
      <c r="BF1616" s="560"/>
      <c r="BG1616" s="560"/>
      <c r="BH1616" s="560"/>
      <c r="BI1616" s="560"/>
      <c r="BJ1616" s="560"/>
      <c r="BK1616" s="560"/>
      <c r="BL1616" s="560"/>
      <c r="BM1616" s="560"/>
      <c r="BN1616" s="560"/>
      <c r="BO1616" s="686"/>
    </row>
    <row r="1617" spans="32:67" ht="20.25" customHeight="1">
      <c r="AF1617" s="686"/>
      <c r="AG1617" s="560"/>
      <c r="AH1617" s="560"/>
      <c r="AI1617" s="622"/>
      <c r="AJ1617" s="560"/>
      <c r="AK1617" s="560"/>
      <c r="AL1617" s="560"/>
      <c r="AM1617" s="623"/>
      <c r="AN1617" s="267"/>
      <c r="AO1617" s="623"/>
      <c r="AP1617" s="560"/>
      <c r="AQ1617" s="560"/>
      <c r="AR1617" s="560"/>
      <c r="AS1617" s="560"/>
      <c r="AT1617" s="560"/>
      <c r="AU1617" s="560"/>
      <c r="AV1617" s="560"/>
      <c r="AW1617" s="624"/>
      <c r="AX1617" s="560"/>
      <c r="AY1617" s="560"/>
      <c r="AZ1617" s="560"/>
      <c r="BA1617" s="624"/>
      <c r="BB1617" s="560"/>
      <c r="BC1617" s="560"/>
      <c r="BD1617" s="560"/>
      <c r="BE1617" s="624"/>
      <c r="BF1617" s="560"/>
      <c r="BG1617" s="560"/>
      <c r="BH1617" s="560"/>
      <c r="BI1617" s="560"/>
      <c r="BJ1617" s="560"/>
      <c r="BK1617" s="560"/>
      <c r="BL1617" s="560"/>
      <c r="BM1617" s="560"/>
      <c r="BN1617" s="560"/>
      <c r="BO1617" s="686"/>
    </row>
    <row r="1618" spans="32:67" ht="20.25" customHeight="1">
      <c r="AF1618" s="686"/>
      <c r="AG1618" s="560"/>
      <c r="AH1618" s="560"/>
      <c r="AI1618" s="622"/>
      <c r="AJ1618" s="560"/>
      <c r="AK1618" s="560"/>
      <c r="AL1618" s="560"/>
      <c r="AM1618" s="623"/>
      <c r="AN1618" s="267"/>
      <c r="AO1618" s="623"/>
      <c r="AP1618" s="560"/>
      <c r="AQ1618" s="560"/>
      <c r="AR1618" s="560"/>
      <c r="AS1618" s="560"/>
      <c r="AT1618" s="560"/>
      <c r="AU1618" s="560"/>
      <c r="AV1618" s="560"/>
      <c r="AW1618" s="624"/>
      <c r="AX1618" s="560"/>
      <c r="AY1618" s="560"/>
      <c r="AZ1618" s="560"/>
      <c r="BA1618" s="624"/>
      <c r="BB1618" s="560"/>
      <c r="BC1618" s="560"/>
      <c r="BD1618" s="560"/>
      <c r="BE1618" s="624"/>
      <c r="BF1618" s="560"/>
      <c r="BG1618" s="560"/>
      <c r="BH1618" s="560"/>
      <c r="BI1618" s="560"/>
      <c r="BJ1618" s="560"/>
      <c r="BK1618" s="560"/>
      <c r="BL1618" s="560"/>
      <c r="BM1618" s="560"/>
      <c r="BN1618" s="560"/>
      <c r="BO1618" s="686"/>
    </row>
    <row r="1619" spans="32:67" ht="20.25" customHeight="1">
      <c r="AF1619" s="686"/>
      <c r="AG1619" s="560"/>
      <c r="AH1619" s="560"/>
      <c r="AI1619" s="622"/>
      <c r="AJ1619" s="560"/>
      <c r="AK1619" s="560"/>
      <c r="AL1619" s="560"/>
      <c r="AM1619" s="623"/>
      <c r="AN1619" s="267"/>
      <c r="AO1619" s="623"/>
      <c r="AP1619" s="560"/>
      <c r="AQ1619" s="560"/>
      <c r="AR1619" s="560"/>
      <c r="AS1619" s="560"/>
      <c r="AT1619" s="560"/>
      <c r="AU1619" s="560"/>
      <c r="AV1619" s="560"/>
      <c r="AW1619" s="624"/>
      <c r="AX1619" s="560"/>
      <c r="AY1619" s="560"/>
      <c r="AZ1619" s="560"/>
      <c r="BA1619" s="624"/>
      <c r="BB1619" s="560"/>
      <c r="BC1619" s="560"/>
      <c r="BD1619" s="560"/>
      <c r="BE1619" s="624"/>
      <c r="BF1619" s="560"/>
      <c r="BG1619" s="560"/>
      <c r="BH1619" s="560"/>
      <c r="BI1619" s="560"/>
      <c r="BJ1619" s="560"/>
      <c r="BK1619" s="560"/>
      <c r="BL1619" s="560"/>
      <c r="BM1619" s="560"/>
      <c r="BN1619" s="560"/>
      <c r="BO1619" s="686"/>
    </row>
    <row r="1620" spans="32:67" ht="20.25" customHeight="1">
      <c r="AF1620" s="686"/>
      <c r="AG1620" s="560"/>
      <c r="AH1620" s="560"/>
      <c r="AI1620" s="622"/>
      <c r="AJ1620" s="560"/>
      <c r="AK1620" s="560"/>
      <c r="AL1620" s="560"/>
      <c r="AM1620" s="623"/>
      <c r="AN1620" s="267"/>
      <c r="AO1620" s="623"/>
      <c r="AP1620" s="560"/>
      <c r="AQ1620" s="560"/>
      <c r="AR1620" s="560"/>
      <c r="AS1620" s="560"/>
      <c r="AT1620" s="560"/>
      <c r="AU1620" s="560"/>
      <c r="AV1620" s="560"/>
      <c r="AW1620" s="624"/>
      <c r="AX1620" s="560"/>
      <c r="AY1620" s="560"/>
      <c r="AZ1620" s="560"/>
      <c r="BA1620" s="624"/>
      <c r="BB1620" s="560"/>
      <c r="BC1620" s="560"/>
      <c r="BD1620" s="560"/>
      <c r="BE1620" s="624"/>
      <c r="BF1620" s="560"/>
      <c r="BG1620" s="560"/>
      <c r="BH1620" s="560"/>
      <c r="BI1620" s="560"/>
      <c r="BJ1620" s="560"/>
      <c r="BK1620" s="560"/>
      <c r="BL1620" s="560"/>
      <c r="BM1620" s="560"/>
      <c r="BN1620" s="560"/>
      <c r="BO1620" s="686"/>
    </row>
    <row r="1621" spans="32:67" ht="20.25" customHeight="1">
      <c r="AF1621" s="686"/>
      <c r="AG1621" s="560"/>
      <c r="AH1621" s="560"/>
      <c r="AI1621" s="622"/>
      <c r="AJ1621" s="560"/>
      <c r="AK1621" s="560"/>
      <c r="AL1621" s="560"/>
      <c r="AM1621" s="623"/>
      <c r="AN1621" s="267"/>
      <c r="AO1621" s="623"/>
      <c r="AP1621" s="560"/>
      <c r="AQ1621" s="560"/>
      <c r="AR1621" s="560"/>
      <c r="AS1621" s="560"/>
      <c r="AT1621" s="560"/>
      <c r="AU1621" s="560"/>
      <c r="AV1621" s="560"/>
      <c r="AW1621" s="624"/>
      <c r="AX1621" s="560"/>
      <c r="AY1621" s="560"/>
      <c r="AZ1621" s="560"/>
      <c r="BA1621" s="624"/>
      <c r="BB1621" s="560"/>
      <c r="BC1621" s="560"/>
      <c r="BD1621" s="560"/>
      <c r="BE1621" s="624"/>
      <c r="BF1621" s="560"/>
      <c r="BG1621" s="560"/>
      <c r="BH1621" s="560"/>
      <c r="BI1621" s="560"/>
      <c r="BJ1621" s="560"/>
      <c r="BK1621" s="560"/>
      <c r="BL1621" s="560"/>
      <c r="BM1621" s="560"/>
      <c r="BN1621" s="560"/>
      <c r="BO1621" s="686"/>
    </row>
    <row r="1622" spans="32:67" ht="20.25" customHeight="1">
      <c r="AF1622" s="686"/>
      <c r="AG1622" s="560"/>
      <c r="AH1622" s="560"/>
      <c r="AI1622" s="622"/>
      <c r="AJ1622" s="560"/>
      <c r="AK1622" s="560"/>
      <c r="AL1622" s="560"/>
      <c r="AM1622" s="623"/>
      <c r="AN1622" s="267"/>
      <c r="AO1622" s="623"/>
      <c r="AP1622" s="560"/>
      <c r="AQ1622" s="560"/>
      <c r="AR1622" s="560"/>
      <c r="AS1622" s="560"/>
      <c r="AT1622" s="560"/>
      <c r="AU1622" s="560"/>
      <c r="AV1622" s="560"/>
      <c r="AW1622" s="624"/>
      <c r="AX1622" s="560"/>
      <c r="AY1622" s="560"/>
      <c r="AZ1622" s="560"/>
      <c r="BA1622" s="624"/>
      <c r="BB1622" s="560"/>
      <c r="BC1622" s="560"/>
      <c r="BD1622" s="560"/>
      <c r="BE1622" s="624"/>
      <c r="BF1622" s="560"/>
      <c r="BG1622" s="560"/>
      <c r="BH1622" s="560"/>
      <c r="BI1622" s="560"/>
      <c r="BJ1622" s="560"/>
      <c r="BK1622" s="560"/>
      <c r="BL1622" s="560"/>
      <c r="BM1622" s="560"/>
      <c r="BN1622" s="560"/>
      <c r="BO1622" s="686"/>
    </row>
    <row r="1623" spans="32:67" ht="20.25" customHeight="1">
      <c r="AF1623" s="686"/>
      <c r="AG1623" s="560"/>
      <c r="AH1623" s="560"/>
      <c r="AI1623" s="622"/>
      <c r="AJ1623" s="560"/>
      <c r="AK1623" s="560"/>
      <c r="AL1623" s="560"/>
      <c r="AM1623" s="623"/>
      <c r="AN1623" s="267"/>
      <c r="AO1623" s="623"/>
      <c r="AP1623" s="560"/>
      <c r="AQ1623" s="560"/>
      <c r="AR1623" s="560"/>
      <c r="AS1623" s="560"/>
      <c r="AT1623" s="560"/>
      <c r="AU1623" s="560"/>
      <c r="AV1623" s="560"/>
      <c r="AW1623" s="624"/>
      <c r="AX1623" s="560"/>
      <c r="AY1623" s="560"/>
      <c r="AZ1623" s="560"/>
      <c r="BA1623" s="624"/>
      <c r="BB1623" s="560"/>
      <c r="BC1623" s="560"/>
      <c r="BD1623" s="560"/>
      <c r="BE1623" s="624"/>
      <c r="BF1623" s="560"/>
      <c r="BG1623" s="560"/>
      <c r="BH1623" s="560"/>
      <c r="BI1623" s="560"/>
      <c r="BJ1623" s="560"/>
      <c r="BK1623" s="560"/>
      <c r="BL1623" s="560"/>
      <c r="BM1623" s="560"/>
      <c r="BN1623" s="560"/>
      <c r="BO1623" s="686"/>
    </row>
    <row r="1624" spans="32:67" ht="20.25" customHeight="1">
      <c r="AF1624" s="686"/>
      <c r="AG1624" s="560"/>
      <c r="AH1624" s="560"/>
      <c r="AI1624" s="622"/>
      <c r="AJ1624" s="560"/>
      <c r="AK1624" s="560"/>
      <c r="AL1624" s="560"/>
      <c r="AM1624" s="623"/>
      <c r="AN1624" s="267"/>
      <c r="AO1624" s="623"/>
      <c r="AP1624" s="560"/>
      <c r="AQ1624" s="560"/>
      <c r="AR1624" s="560"/>
      <c r="AS1624" s="560"/>
      <c r="AT1624" s="560"/>
      <c r="AU1624" s="560"/>
      <c r="AV1624" s="560"/>
      <c r="AW1624" s="624"/>
      <c r="AX1624" s="560"/>
      <c r="AY1624" s="560"/>
      <c r="AZ1624" s="560"/>
      <c r="BA1624" s="624"/>
      <c r="BB1624" s="560"/>
      <c r="BC1624" s="560"/>
      <c r="BD1624" s="560"/>
      <c r="BE1624" s="624"/>
      <c r="BF1624" s="560"/>
      <c r="BG1624" s="560"/>
      <c r="BH1624" s="560"/>
      <c r="BI1624" s="560"/>
      <c r="BJ1624" s="560"/>
      <c r="BK1624" s="560"/>
      <c r="BL1624" s="560"/>
      <c r="BM1624" s="560"/>
      <c r="BN1624" s="560"/>
      <c r="BO1624" s="686"/>
    </row>
    <row r="1625" spans="32:67" ht="20.25" customHeight="1">
      <c r="AF1625" s="686"/>
      <c r="AG1625" s="560"/>
      <c r="AH1625" s="560"/>
      <c r="AI1625" s="622"/>
      <c r="AJ1625" s="560"/>
      <c r="AK1625" s="560"/>
      <c r="AL1625" s="560"/>
      <c r="AM1625" s="623"/>
      <c r="AN1625" s="267"/>
      <c r="AO1625" s="623"/>
      <c r="AP1625" s="560"/>
      <c r="AQ1625" s="560"/>
      <c r="AR1625" s="560"/>
      <c r="AS1625" s="560"/>
      <c r="AT1625" s="560"/>
      <c r="AU1625" s="560"/>
      <c r="AV1625" s="560"/>
      <c r="AW1625" s="624"/>
      <c r="AX1625" s="560"/>
      <c r="AY1625" s="560"/>
      <c r="AZ1625" s="560"/>
      <c r="BA1625" s="624"/>
      <c r="BB1625" s="560"/>
      <c r="BC1625" s="560"/>
      <c r="BD1625" s="560"/>
      <c r="BE1625" s="624"/>
      <c r="BF1625" s="560"/>
      <c r="BG1625" s="560"/>
      <c r="BH1625" s="560"/>
      <c r="BI1625" s="560"/>
      <c r="BJ1625" s="560"/>
      <c r="BK1625" s="560"/>
      <c r="BL1625" s="560"/>
      <c r="BM1625" s="560"/>
      <c r="BN1625" s="560"/>
      <c r="BO1625" s="686"/>
    </row>
    <row r="1626" spans="32:67" ht="20.25" customHeight="1">
      <c r="AF1626" s="686"/>
      <c r="AG1626" s="560"/>
      <c r="AH1626" s="560"/>
      <c r="AI1626" s="622"/>
      <c r="AJ1626" s="560"/>
      <c r="AK1626" s="560"/>
      <c r="AL1626" s="560"/>
      <c r="AM1626" s="623"/>
      <c r="AN1626" s="267"/>
      <c r="AO1626" s="623"/>
      <c r="AP1626" s="560"/>
      <c r="AQ1626" s="560"/>
      <c r="AR1626" s="560"/>
      <c r="AS1626" s="560"/>
      <c r="AT1626" s="560"/>
      <c r="AU1626" s="560"/>
      <c r="AV1626" s="560"/>
      <c r="AW1626" s="624"/>
      <c r="AX1626" s="560"/>
      <c r="AY1626" s="560"/>
      <c r="AZ1626" s="560"/>
      <c r="BA1626" s="624"/>
      <c r="BB1626" s="560"/>
      <c r="BC1626" s="560"/>
      <c r="BD1626" s="560"/>
      <c r="BE1626" s="624"/>
      <c r="BF1626" s="560"/>
      <c r="BG1626" s="560"/>
      <c r="BH1626" s="560"/>
      <c r="BI1626" s="560"/>
      <c r="BJ1626" s="560"/>
      <c r="BK1626" s="560"/>
      <c r="BL1626" s="560"/>
      <c r="BM1626" s="560"/>
      <c r="BN1626" s="560"/>
      <c r="BO1626" s="686"/>
    </row>
    <row r="1627" spans="32:67" ht="20.25" customHeight="1">
      <c r="AF1627" s="686"/>
      <c r="AG1627" s="560"/>
      <c r="AH1627" s="560"/>
      <c r="AI1627" s="622"/>
      <c r="AJ1627" s="560"/>
      <c r="AK1627" s="560"/>
      <c r="AL1627" s="560"/>
      <c r="AM1627" s="623"/>
      <c r="AN1627" s="267"/>
      <c r="AO1627" s="623"/>
      <c r="AP1627" s="560"/>
      <c r="AQ1627" s="560"/>
      <c r="AR1627" s="560"/>
      <c r="AS1627" s="560"/>
      <c r="AT1627" s="560"/>
      <c r="AU1627" s="560"/>
      <c r="AV1627" s="560"/>
      <c r="AW1627" s="624"/>
      <c r="AX1627" s="560"/>
      <c r="AY1627" s="560"/>
      <c r="AZ1627" s="560"/>
      <c r="BA1627" s="624"/>
      <c r="BB1627" s="560"/>
      <c r="BC1627" s="560"/>
      <c r="BD1627" s="560"/>
      <c r="BE1627" s="624"/>
      <c r="BF1627" s="560"/>
      <c r="BG1627" s="560"/>
      <c r="BH1627" s="560"/>
      <c r="BI1627" s="560"/>
      <c r="BJ1627" s="560"/>
      <c r="BK1627" s="560"/>
      <c r="BL1627" s="560"/>
      <c r="BM1627" s="560"/>
      <c r="BN1627" s="560"/>
      <c r="BO1627" s="686"/>
    </row>
    <row r="1628" spans="32:67" ht="20.25" customHeight="1">
      <c r="AF1628" s="686"/>
      <c r="AG1628" s="560"/>
      <c r="AH1628" s="560"/>
      <c r="AI1628" s="622"/>
      <c r="AJ1628" s="560"/>
      <c r="AK1628" s="560"/>
      <c r="AL1628" s="560"/>
      <c r="AM1628" s="623"/>
      <c r="AN1628" s="267"/>
      <c r="AO1628" s="623"/>
      <c r="AP1628" s="560"/>
      <c r="AQ1628" s="560"/>
      <c r="AR1628" s="560"/>
      <c r="AS1628" s="560"/>
      <c r="AT1628" s="560"/>
      <c r="AU1628" s="560"/>
      <c r="AV1628" s="560"/>
      <c r="AW1628" s="624"/>
      <c r="AX1628" s="560"/>
      <c r="AY1628" s="560"/>
      <c r="AZ1628" s="560"/>
      <c r="BA1628" s="624"/>
      <c r="BB1628" s="560"/>
      <c r="BC1628" s="560"/>
      <c r="BD1628" s="560"/>
      <c r="BE1628" s="624"/>
      <c r="BF1628" s="560"/>
      <c r="BG1628" s="560"/>
      <c r="BH1628" s="560"/>
      <c r="BI1628" s="560"/>
      <c r="BJ1628" s="560"/>
      <c r="BK1628" s="560"/>
      <c r="BL1628" s="560"/>
      <c r="BM1628" s="560"/>
      <c r="BN1628" s="560"/>
      <c r="BO1628" s="686"/>
    </row>
    <row r="1629" spans="32:67" ht="20.25" customHeight="1">
      <c r="AF1629" s="686"/>
      <c r="AG1629" s="560"/>
      <c r="AH1629" s="560"/>
      <c r="AI1629" s="622"/>
      <c r="AJ1629" s="560"/>
      <c r="AK1629" s="560"/>
      <c r="AL1629" s="560"/>
      <c r="AM1629" s="623"/>
      <c r="AN1629" s="267"/>
      <c r="AO1629" s="623"/>
      <c r="AP1629" s="560"/>
      <c r="AQ1629" s="560"/>
      <c r="AR1629" s="560"/>
      <c r="AS1629" s="560"/>
      <c r="AT1629" s="560"/>
      <c r="AU1629" s="560"/>
      <c r="AV1629" s="560"/>
      <c r="AW1629" s="624"/>
      <c r="AX1629" s="560"/>
      <c r="AY1629" s="560"/>
      <c r="AZ1629" s="560"/>
      <c r="BA1629" s="624"/>
      <c r="BB1629" s="560"/>
      <c r="BC1629" s="560"/>
      <c r="BD1629" s="560"/>
      <c r="BE1629" s="624"/>
      <c r="BF1629" s="560"/>
      <c r="BG1629" s="560"/>
      <c r="BH1629" s="560"/>
      <c r="BI1629" s="560"/>
      <c r="BJ1629" s="560"/>
      <c r="BK1629" s="560"/>
      <c r="BL1629" s="560"/>
      <c r="BM1629" s="560"/>
      <c r="BN1629" s="560"/>
      <c r="BO1629" s="686"/>
    </row>
    <row r="1630" spans="32:67" ht="20.25" customHeight="1">
      <c r="AF1630" s="686"/>
      <c r="AG1630" s="560"/>
      <c r="AH1630" s="560"/>
      <c r="AI1630" s="622"/>
      <c r="AJ1630" s="560"/>
      <c r="AK1630" s="560"/>
      <c r="AL1630" s="560"/>
      <c r="AM1630" s="623"/>
      <c r="AN1630" s="267"/>
      <c r="AO1630" s="623"/>
      <c r="AP1630" s="560"/>
      <c r="AQ1630" s="560"/>
      <c r="AR1630" s="560"/>
      <c r="AS1630" s="560"/>
      <c r="AT1630" s="560"/>
      <c r="AU1630" s="560"/>
      <c r="AV1630" s="560"/>
      <c r="AW1630" s="624"/>
      <c r="AX1630" s="560"/>
      <c r="AY1630" s="560"/>
      <c r="AZ1630" s="560"/>
      <c r="BA1630" s="624"/>
      <c r="BB1630" s="560"/>
      <c r="BC1630" s="560"/>
      <c r="BD1630" s="560"/>
      <c r="BE1630" s="624"/>
      <c r="BF1630" s="560"/>
      <c r="BG1630" s="560"/>
      <c r="BH1630" s="560"/>
      <c r="BI1630" s="560"/>
      <c r="BJ1630" s="560"/>
      <c r="BK1630" s="560"/>
      <c r="BL1630" s="560"/>
      <c r="BM1630" s="560"/>
      <c r="BN1630" s="560"/>
      <c r="BO1630" s="686"/>
    </row>
    <row r="1631" spans="32:67" ht="20.25" customHeight="1">
      <c r="AF1631" s="686"/>
      <c r="AG1631" s="560"/>
      <c r="AH1631" s="560"/>
      <c r="AI1631" s="622"/>
      <c r="AJ1631" s="560"/>
      <c r="AK1631" s="560"/>
      <c r="AL1631" s="560"/>
      <c r="AM1631" s="623"/>
      <c r="AN1631" s="267"/>
      <c r="AO1631" s="623"/>
      <c r="AP1631" s="560"/>
      <c r="AQ1631" s="560"/>
      <c r="AR1631" s="560"/>
      <c r="AS1631" s="560"/>
      <c r="AT1631" s="560"/>
      <c r="AU1631" s="560"/>
      <c r="AV1631" s="560"/>
      <c r="AW1631" s="624"/>
      <c r="AX1631" s="560"/>
      <c r="AY1631" s="560"/>
      <c r="AZ1631" s="560"/>
      <c r="BA1631" s="624"/>
      <c r="BB1631" s="560"/>
      <c r="BC1631" s="560"/>
      <c r="BD1631" s="560"/>
      <c r="BE1631" s="624"/>
      <c r="BF1631" s="560"/>
      <c r="BG1631" s="560"/>
      <c r="BH1631" s="560"/>
      <c r="BI1631" s="560"/>
      <c r="BJ1631" s="560"/>
      <c r="BK1631" s="560"/>
      <c r="BL1631" s="560"/>
      <c r="BM1631" s="560"/>
      <c r="BN1631" s="560"/>
      <c r="BO1631" s="686"/>
    </row>
    <row r="1632" spans="32:67" ht="20.25" customHeight="1">
      <c r="AF1632" s="686"/>
      <c r="AG1632" s="560"/>
      <c r="AH1632" s="560"/>
      <c r="AI1632" s="622"/>
      <c r="AJ1632" s="560"/>
      <c r="AK1632" s="560"/>
      <c r="AL1632" s="560"/>
      <c r="AM1632" s="623"/>
      <c r="AN1632" s="267"/>
      <c r="AO1632" s="623"/>
      <c r="AP1632" s="560"/>
      <c r="AQ1632" s="560"/>
      <c r="AR1632" s="560"/>
      <c r="AS1632" s="560"/>
      <c r="AT1632" s="560"/>
      <c r="AU1632" s="560"/>
      <c r="AV1632" s="560"/>
      <c r="AW1632" s="624"/>
      <c r="AX1632" s="560"/>
      <c r="AY1632" s="560"/>
      <c r="AZ1632" s="560"/>
      <c r="BA1632" s="624"/>
      <c r="BB1632" s="560"/>
      <c r="BC1632" s="560"/>
      <c r="BD1632" s="560"/>
      <c r="BE1632" s="624"/>
      <c r="BF1632" s="560"/>
      <c r="BG1632" s="560"/>
      <c r="BH1632" s="560"/>
      <c r="BI1632" s="560"/>
      <c r="BJ1632" s="560"/>
      <c r="BK1632" s="560"/>
      <c r="BL1632" s="560"/>
      <c r="BM1632" s="560"/>
      <c r="BN1632" s="560"/>
      <c r="BO1632" s="686"/>
    </row>
    <row r="1633" spans="32:67" ht="20.25" customHeight="1">
      <c r="AF1633" s="686"/>
      <c r="AG1633" s="560"/>
      <c r="AH1633" s="560"/>
      <c r="AI1633" s="622"/>
      <c r="AJ1633" s="560"/>
      <c r="AK1633" s="560"/>
      <c r="AL1633" s="560"/>
      <c r="AM1633" s="623"/>
      <c r="AN1633" s="267"/>
      <c r="AO1633" s="623"/>
      <c r="AP1633" s="560"/>
      <c r="AQ1633" s="560"/>
      <c r="AR1633" s="560"/>
      <c r="AS1633" s="560"/>
      <c r="AT1633" s="560"/>
      <c r="AU1633" s="560"/>
      <c r="AV1633" s="560"/>
      <c r="AW1633" s="624"/>
      <c r="AX1633" s="560"/>
      <c r="AY1633" s="560"/>
      <c r="AZ1633" s="560"/>
      <c r="BA1633" s="624"/>
      <c r="BB1633" s="560"/>
      <c r="BC1633" s="560"/>
      <c r="BD1633" s="560"/>
      <c r="BE1633" s="624"/>
      <c r="BF1633" s="560"/>
      <c r="BG1633" s="560"/>
      <c r="BH1633" s="560"/>
      <c r="BI1633" s="560"/>
      <c r="BJ1633" s="560"/>
      <c r="BK1633" s="560"/>
      <c r="BL1633" s="560"/>
      <c r="BM1633" s="560"/>
      <c r="BN1633" s="560"/>
      <c r="BO1633" s="686"/>
    </row>
    <row r="1634" spans="32:67" ht="20.25" customHeight="1">
      <c r="AF1634" s="686"/>
      <c r="AG1634" s="560"/>
      <c r="AH1634" s="560"/>
      <c r="AI1634" s="622"/>
      <c r="AJ1634" s="560"/>
      <c r="AK1634" s="560"/>
      <c r="AL1634" s="560"/>
      <c r="AM1634" s="623"/>
      <c r="AN1634" s="267"/>
      <c r="AO1634" s="623"/>
      <c r="AP1634" s="560"/>
      <c r="AQ1634" s="560"/>
      <c r="AR1634" s="560"/>
      <c r="AS1634" s="560"/>
      <c r="AT1634" s="560"/>
      <c r="AU1634" s="560"/>
      <c r="AV1634" s="560"/>
      <c r="AW1634" s="624"/>
      <c r="AX1634" s="560"/>
      <c r="AY1634" s="560"/>
      <c r="AZ1634" s="560"/>
      <c r="BA1634" s="624"/>
      <c r="BB1634" s="560"/>
      <c r="BC1634" s="560"/>
      <c r="BD1634" s="560"/>
      <c r="BE1634" s="624"/>
      <c r="BF1634" s="560"/>
      <c r="BG1634" s="560"/>
      <c r="BH1634" s="560"/>
      <c r="BI1634" s="560"/>
      <c r="BJ1634" s="560"/>
      <c r="BK1634" s="560"/>
      <c r="BL1634" s="560"/>
      <c r="BM1634" s="560"/>
      <c r="BN1634" s="560"/>
      <c r="BO1634" s="686"/>
    </row>
    <row r="1635" spans="32:67" ht="20.25" customHeight="1">
      <c r="AF1635" s="686"/>
      <c r="AG1635" s="560"/>
      <c r="AH1635" s="560"/>
      <c r="AI1635" s="622"/>
      <c r="AJ1635" s="560"/>
      <c r="AK1635" s="560"/>
      <c r="AL1635" s="560"/>
      <c r="AM1635" s="623"/>
      <c r="AN1635" s="267"/>
      <c r="AO1635" s="623"/>
      <c r="AP1635" s="560"/>
      <c r="AQ1635" s="560"/>
      <c r="AR1635" s="560"/>
      <c r="AS1635" s="560"/>
      <c r="AT1635" s="560"/>
      <c r="AU1635" s="560"/>
      <c r="AV1635" s="560"/>
      <c r="AW1635" s="624"/>
      <c r="AX1635" s="560"/>
      <c r="AY1635" s="560"/>
      <c r="AZ1635" s="560"/>
      <c r="BA1635" s="624"/>
      <c r="BB1635" s="560"/>
      <c r="BC1635" s="560"/>
      <c r="BD1635" s="560"/>
      <c r="BE1635" s="624"/>
      <c r="BF1635" s="560"/>
      <c r="BG1635" s="560"/>
      <c r="BH1635" s="560"/>
      <c r="BI1635" s="560"/>
      <c r="BJ1635" s="560"/>
      <c r="BK1635" s="560"/>
      <c r="BL1635" s="560"/>
      <c r="BM1635" s="560"/>
      <c r="BN1635" s="560"/>
      <c r="BO1635" s="686"/>
    </row>
    <row r="1636" spans="32:67" ht="20.25" customHeight="1">
      <c r="AF1636" s="686"/>
      <c r="AG1636" s="560"/>
      <c r="AH1636" s="560"/>
      <c r="AI1636" s="622"/>
      <c r="AJ1636" s="560"/>
      <c r="AK1636" s="560"/>
      <c r="AL1636" s="560"/>
      <c r="AM1636" s="623"/>
      <c r="AN1636" s="267"/>
      <c r="AO1636" s="623"/>
      <c r="AP1636" s="560"/>
      <c r="AQ1636" s="560"/>
      <c r="AR1636" s="560"/>
      <c r="AS1636" s="560"/>
      <c r="AT1636" s="560"/>
      <c r="AU1636" s="560"/>
      <c r="AV1636" s="560"/>
      <c r="AW1636" s="624"/>
      <c r="AX1636" s="560"/>
      <c r="AY1636" s="560"/>
      <c r="AZ1636" s="560"/>
      <c r="BA1636" s="624"/>
      <c r="BB1636" s="560"/>
      <c r="BC1636" s="560"/>
      <c r="BD1636" s="560"/>
      <c r="BE1636" s="624"/>
      <c r="BF1636" s="560"/>
      <c r="BG1636" s="560"/>
      <c r="BH1636" s="560"/>
      <c r="BI1636" s="560"/>
      <c r="BJ1636" s="560"/>
      <c r="BK1636" s="560"/>
      <c r="BL1636" s="560"/>
      <c r="BM1636" s="560"/>
      <c r="BN1636" s="560"/>
      <c r="BO1636" s="686"/>
    </row>
    <row r="1637" spans="32:67" ht="20.25" customHeight="1">
      <c r="AF1637" s="686"/>
      <c r="AG1637" s="560"/>
      <c r="AH1637" s="560"/>
      <c r="AI1637" s="622"/>
      <c r="AJ1637" s="560"/>
      <c r="AK1637" s="560"/>
      <c r="AL1637" s="560"/>
      <c r="AM1637" s="623"/>
      <c r="AN1637" s="267"/>
      <c r="AO1637" s="623"/>
      <c r="AP1637" s="560"/>
      <c r="AQ1637" s="560"/>
      <c r="AR1637" s="560"/>
      <c r="AS1637" s="560"/>
      <c r="AT1637" s="560"/>
      <c r="AU1637" s="560"/>
      <c r="AV1637" s="560"/>
      <c r="AW1637" s="624"/>
      <c r="AX1637" s="560"/>
      <c r="AY1637" s="560"/>
      <c r="AZ1637" s="560"/>
      <c r="BA1637" s="624"/>
      <c r="BB1637" s="560"/>
      <c r="BC1637" s="560"/>
      <c r="BD1637" s="560"/>
      <c r="BE1637" s="624"/>
      <c r="BF1637" s="560"/>
      <c r="BG1637" s="560"/>
      <c r="BH1637" s="560"/>
      <c r="BI1637" s="560"/>
      <c r="BJ1637" s="560"/>
      <c r="BK1637" s="560"/>
      <c r="BL1637" s="560"/>
      <c r="BM1637" s="560"/>
      <c r="BN1637" s="560"/>
      <c r="BO1637" s="686"/>
    </row>
    <row r="1638" spans="32:67" ht="20.25" customHeight="1">
      <c r="AF1638" s="686"/>
      <c r="AG1638" s="560"/>
      <c r="AH1638" s="560"/>
      <c r="AI1638" s="622"/>
      <c r="AJ1638" s="560"/>
      <c r="AK1638" s="560"/>
      <c r="AL1638" s="560"/>
      <c r="AM1638" s="623"/>
      <c r="AN1638" s="267"/>
      <c r="AO1638" s="623"/>
      <c r="AP1638" s="560"/>
      <c r="AQ1638" s="560"/>
      <c r="AR1638" s="560"/>
      <c r="AS1638" s="560"/>
      <c r="AT1638" s="560"/>
      <c r="AU1638" s="560"/>
      <c r="AV1638" s="560"/>
      <c r="AW1638" s="624"/>
      <c r="AX1638" s="560"/>
      <c r="AY1638" s="560"/>
      <c r="AZ1638" s="560"/>
      <c r="BA1638" s="624"/>
      <c r="BB1638" s="560"/>
      <c r="BC1638" s="560"/>
      <c r="BD1638" s="560"/>
      <c r="BE1638" s="624"/>
      <c r="BF1638" s="560"/>
      <c r="BG1638" s="560"/>
      <c r="BH1638" s="560"/>
      <c r="BI1638" s="560"/>
      <c r="BJ1638" s="560"/>
      <c r="BK1638" s="560"/>
      <c r="BL1638" s="560"/>
      <c r="BM1638" s="560"/>
      <c r="BN1638" s="560"/>
      <c r="BO1638" s="686"/>
    </row>
    <row r="1639" spans="32:67" ht="20.25" customHeight="1">
      <c r="AF1639" s="686"/>
      <c r="AG1639" s="560"/>
      <c r="AH1639" s="560"/>
      <c r="AI1639" s="622"/>
      <c r="AJ1639" s="560"/>
      <c r="AK1639" s="560"/>
      <c r="AL1639" s="560"/>
      <c r="AM1639" s="623"/>
      <c r="AN1639" s="267"/>
      <c r="AO1639" s="623"/>
      <c r="AP1639" s="560"/>
      <c r="AQ1639" s="560"/>
      <c r="AR1639" s="560"/>
      <c r="AS1639" s="560"/>
      <c r="AT1639" s="560"/>
      <c r="AU1639" s="560"/>
      <c r="AV1639" s="560"/>
      <c r="AW1639" s="624"/>
      <c r="AX1639" s="560"/>
      <c r="AY1639" s="560"/>
      <c r="AZ1639" s="560"/>
      <c r="BA1639" s="624"/>
      <c r="BB1639" s="560"/>
      <c r="BC1639" s="560"/>
      <c r="BD1639" s="560"/>
      <c r="BE1639" s="624"/>
      <c r="BF1639" s="560"/>
      <c r="BG1639" s="560"/>
      <c r="BH1639" s="560"/>
      <c r="BI1639" s="560"/>
      <c r="BJ1639" s="560"/>
      <c r="BK1639" s="560"/>
      <c r="BL1639" s="560"/>
      <c r="BM1639" s="560"/>
      <c r="BN1639" s="560"/>
      <c r="BO1639" s="686"/>
    </row>
    <row r="1640" spans="32:67" ht="20.25" customHeight="1">
      <c r="AF1640" s="686"/>
      <c r="AG1640" s="560"/>
      <c r="AH1640" s="560"/>
      <c r="AI1640" s="622"/>
      <c r="AJ1640" s="560"/>
      <c r="AK1640" s="560"/>
      <c r="AL1640" s="560"/>
      <c r="AM1640" s="623"/>
      <c r="AN1640" s="267"/>
      <c r="AO1640" s="623"/>
      <c r="AP1640" s="560"/>
      <c r="AQ1640" s="560"/>
      <c r="AR1640" s="560"/>
      <c r="AS1640" s="560"/>
      <c r="AT1640" s="560"/>
      <c r="AU1640" s="560"/>
      <c r="AV1640" s="560"/>
      <c r="AW1640" s="624"/>
      <c r="AX1640" s="560"/>
      <c r="AY1640" s="560"/>
      <c r="AZ1640" s="560"/>
      <c r="BA1640" s="624"/>
      <c r="BB1640" s="560"/>
      <c r="BC1640" s="560"/>
      <c r="BD1640" s="560"/>
      <c r="BE1640" s="624"/>
      <c r="BF1640" s="560"/>
      <c r="BG1640" s="560"/>
      <c r="BH1640" s="560"/>
      <c r="BI1640" s="560"/>
      <c r="BJ1640" s="560"/>
      <c r="BK1640" s="560"/>
      <c r="BL1640" s="560"/>
      <c r="BM1640" s="560"/>
      <c r="BN1640" s="560"/>
      <c r="BO1640" s="686"/>
    </row>
    <row r="1641" spans="32:67" ht="20.25" customHeight="1">
      <c r="AF1641" s="686"/>
      <c r="AG1641" s="560"/>
      <c r="AH1641" s="560"/>
      <c r="AI1641" s="622"/>
      <c r="AJ1641" s="560"/>
      <c r="AK1641" s="560"/>
      <c r="AL1641" s="560"/>
      <c r="AM1641" s="623"/>
      <c r="AN1641" s="267"/>
      <c r="AO1641" s="623"/>
      <c r="AP1641" s="560"/>
      <c r="AQ1641" s="560"/>
      <c r="AR1641" s="560"/>
      <c r="AS1641" s="560"/>
      <c r="AT1641" s="560"/>
      <c r="AU1641" s="560"/>
      <c r="AV1641" s="560"/>
      <c r="AW1641" s="624"/>
      <c r="AX1641" s="560"/>
      <c r="AY1641" s="560"/>
      <c r="AZ1641" s="560"/>
      <c r="BA1641" s="624"/>
      <c r="BB1641" s="560"/>
      <c r="BC1641" s="560"/>
      <c r="BD1641" s="560"/>
      <c r="BE1641" s="624"/>
      <c r="BF1641" s="560"/>
      <c r="BG1641" s="560"/>
      <c r="BH1641" s="560"/>
      <c r="BI1641" s="560"/>
      <c r="BJ1641" s="560"/>
      <c r="BK1641" s="560"/>
      <c r="BL1641" s="560"/>
      <c r="BM1641" s="560"/>
      <c r="BN1641" s="560"/>
      <c r="BO1641" s="686"/>
    </row>
    <row r="1642" spans="32:67" ht="20.25" customHeight="1">
      <c r="AF1642" s="686"/>
      <c r="AG1642" s="560"/>
      <c r="AH1642" s="560"/>
      <c r="AI1642" s="622"/>
      <c r="AJ1642" s="560"/>
      <c r="AK1642" s="560"/>
      <c r="AL1642" s="560"/>
      <c r="AM1642" s="623"/>
      <c r="AN1642" s="267"/>
      <c r="AO1642" s="623"/>
      <c r="AP1642" s="560"/>
      <c r="AQ1642" s="560"/>
      <c r="AR1642" s="560"/>
      <c r="AS1642" s="560"/>
      <c r="AT1642" s="560"/>
      <c r="AU1642" s="560"/>
      <c r="AV1642" s="560"/>
      <c r="AW1642" s="624"/>
      <c r="AX1642" s="560"/>
      <c r="AY1642" s="560"/>
      <c r="AZ1642" s="560"/>
      <c r="BA1642" s="624"/>
      <c r="BB1642" s="560"/>
      <c r="BC1642" s="560"/>
      <c r="BD1642" s="560"/>
      <c r="BE1642" s="624"/>
      <c r="BF1642" s="560"/>
      <c r="BG1642" s="560"/>
      <c r="BH1642" s="560"/>
      <c r="BI1642" s="560"/>
      <c r="BJ1642" s="560"/>
      <c r="BK1642" s="560"/>
      <c r="BL1642" s="560"/>
      <c r="BM1642" s="560"/>
      <c r="BN1642" s="560"/>
      <c r="BO1642" s="686"/>
    </row>
    <row r="1643" spans="32:67" ht="20.25" customHeight="1">
      <c r="AF1643" s="686"/>
      <c r="AG1643" s="560"/>
      <c r="AH1643" s="560"/>
      <c r="AI1643" s="622"/>
      <c r="AJ1643" s="560"/>
      <c r="AK1643" s="560"/>
      <c r="AL1643" s="560"/>
      <c r="AM1643" s="623"/>
      <c r="AN1643" s="267"/>
      <c r="AO1643" s="623"/>
      <c r="AP1643" s="560"/>
      <c r="AQ1643" s="560"/>
      <c r="AR1643" s="560"/>
      <c r="AS1643" s="560"/>
      <c r="AT1643" s="560"/>
      <c r="AU1643" s="560"/>
      <c r="AV1643" s="560"/>
      <c r="AW1643" s="624"/>
      <c r="AX1643" s="560"/>
      <c r="AY1643" s="560"/>
      <c r="AZ1643" s="560"/>
      <c r="BA1643" s="624"/>
      <c r="BB1643" s="560"/>
      <c r="BC1643" s="560"/>
      <c r="BD1643" s="560"/>
      <c r="BE1643" s="624"/>
      <c r="BF1643" s="560"/>
      <c r="BG1643" s="560"/>
      <c r="BH1643" s="560"/>
      <c r="BI1643" s="560"/>
      <c r="BJ1643" s="560"/>
      <c r="BK1643" s="560"/>
      <c r="BL1643" s="560"/>
      <c r="BM1643" s="560"/>
      <c r="BN1643" s="560"/>
      <c r="BO1643" s="686"/>
    </row>
    <row r="1644" spans="32:67" ht="20.25" customHeight="1">
      <c r="AF1644" s="686"/>
      <c r="AG1644" s="560"/>
      <c r="AH1644" s="560"/>
      <c r="AI1644" s="622"/>
      <c r="AJ1644" s="560"/>
      <c r="AK1644" s="560"/>
      <c r="AL1644" s="560"/>
      <c r="AM1644" s="623"/>
      <c r="AN1644" s="267"/>
      <c r="AO1644" s="623"/>
      <c r="AP1644" s="560"/>
      <c r="AQ1644" s="560"/>
      <c r="AR1644" s="560"/>
      <c r="AS1644" s="560"/>
      <c r="AT1644" s="560"/>
      <c r="AU1644" s="560"/>
      <c r="AV1644" s="560"/>
      <c r="AW1644" s="624"/>
      <c r="AX1644" s="560"/>
      <c r="AY1644" s="560"/>
      <c r="AZ1644" s="560"/>
      <c r="BA1644" s="624"/>
      <c r="BB1644" s="560"/>
      <c r="BC1644" s="560"/>
      <c r="BD1644" s="560"/>
      <c r="BE1644" s="624"/>
      <c r="BF1644" s="560"/>
      <c r="BG1644" s="560"/>
      <c r="BH1644" s="560"/>
      <c r="BI1644" s="560"/>
      <c r="BJ1644" s="560"/>
      <c r="BK1644" s="560"/>
      <c r="BL1644" s="560"/>
      <c r="BM1644" s="560"/>
      <c r="BN1644" s="560"/>
      <c r="BO1644" s="686"/>
    </row>
    <row r="1645" spans="32:67" ht="20.25" customHeight="1">
      <c r="AF1645" s="686"/>
      <c r="AG1645" s="560"/>
      <c r="AH1645" s="560"/>
      <c r="AI1645" s="622"/>
      <c r="AJ1645" s="560"/>
      <c r="AK1645" s="560"/>
      <c r="AL1645" s="560"/>
      <c r="AM1645" s="623"/>
      <c r="AN1645" s="267"/>
      <c r="AO1645" s="623"/>
      <c r="AP1645" s="560"/>
      <c r="AQ1645" s="560"/>
      <c r="AR1645" s="560"/>
      <c r="AS1645" s="560"/>
      <c r="AT1645" s="560"/>
      <c r="AU1645" s="560"/>
      <c r="AV1645" s="560"/>
      <c r="AW1645" s="624"/>
      <c r="AX1645" s="560"/>
      <c r="AY1645" s="560"/>
      <c r="AZ1645" s="560"/>
      <c r="BA1645" s="624"/>
      <c r="BB1645" s="560"/>
      <c r="BC1645" s="560"/>
      <c r="BD1645" s="560"/>
      <c r="BE1645" s="624"/>
      <c r="BF1645" s="560"/>
      <c r="BG1645" s="560"/>
      <c r="BH1645" s="560"/>
      <c r="BI1645" s="560"/>
      <c r="BJ1645" s="560"/>
      <c r="BK1645" s="560"/>
      <c r="BL1645" s="560"/>
      <c r="BM1645" s="560"/>
      <c r="BN1645" s="560"/>
      <c r="BO1645" s="686"/>
    </row>
    <row r="1646" spans="32:67" ht="20.25" customHeight="1">
      <c r="AF1646" s="686"/>
      <c r="AG1646" s="560"/>
      <c r="AH1646" s="560"/>
      <c r="AI1646" s="622"/>
      <c r="AJ1646" s="560"/>
      <c r="AK1646" s="560"/>
      <c r="AL1646" s="560"/>
      <c r="AM1646" s="623"/>
      <c r="AN1646" s="267"/>
      <c r="AO1646" s="623"/>
      <c r="AP1646" s="560"/>
      <c r="AQ1646" s="560"/>
      <c r="AR1646" s="560"/>
      <c r="AS1646" s="560"/>
      <c r="AT1646" s="560"/>
      <c r="AU1646" s="560"/>
      <c r="AV1646" s="560"/>
      <c r="AW1646" s="624"/>
      <c r="AX1646" s="560"/>
      <c r="AY1646" s="560"/>
      <c r="AZ1646" s="560"/>
      <c r="BA1646" s="624"/>
      <c r="BB1646" s="560"/>
      <c r="BC1646" s="560"/>
      <c r="BD1646" s="560"/>
      <c r="BE1646" s="624"/>
      <c r="BF1646" s="560"/>
      <c r="BG1646" s="560"/>
      <c r="BH1646" s="560"/>
      <c r="BI1646" s="560"/>
      <c r="BJ1646" s="560"/>
      <c r="BK1646" s="560"/>
      <c r="BL1646" s="560"/>
      <c r="BM1646" s="560"/>
      <c r="BN1646" s="560"/>
      <c r="BO1646" s="686"/>
    </row>
    <row r="1647" spans="32:67" ht="20.25" customHeight="1">
      <c r="AF1647" s="686"/>
      <c r="AG1647" s="560"/>
      <c r="AH1647" s="560"/>
      <c r="AI1647" s="622"/>
      <c r="AJ1647" s="560"/>
      <c r="AK1647" s="560"/>
      <c r="AL1647" s="560"/>
      <c r="AM1647" s="623"/>
      <c r="AN1647" s="267"/>
      <c r="AO1647" s="623"/>
      <c r="AP1647" s="560"/>
      <c r="AQ1647" s="560"/>
      <c r="AR1647" s="560"/>
      <c r="AS1647" s="560"/>
      <c r="AT1647" s="560"/>
      <c r="AU1647" s="560"/>
      <c r="AV1647" s="560"/>
      <c r="AW1647" s="624"/>
      <c r="AX1647" s="560"/>
      <c r="AY1647" s="560"/>
      <c r="AZ1647" s="560"/>
      <c r="BA1647" s="624"/>
      <c r="BB1647" s="560"/>
      <c r="BC1647" s="560"/>
      <c r="BD1647" s="560"/>
      <c r="BE1647" s="624"/>
      <c r="BF1647" s="560"/>
      <c r="BG1647" s="560"/>
      <c r="BH1647" s="560"/>
      <c r="BI1647" s="560"/>
      <c r="BJ1647" s="560"/>
      <c r="BK1647" s="560"/>
      <c r="BL1647" s="560"/>
      <c r="BM1647" s="560"/>
      <c r="BN1647" s="560"/>
      <c r="BO1647" s="686"/>
    </row>
    <row r="1648" spans="32:67" ht="20.25" customHeight="1">
      <c r="AF1648" s="686"/>
      <c r="AG1648" s="560"/>
      <c r="AH1648" s="560"/>
      <c r="AI1648" s="622"/>
      <c r="AJ1648" s="560"/>
      <c r="AK1648" s="560"/>
      <c r="AL1648" s="560"/>
      <c r="AM1648" s="623"/>
      <c r="AN1648" s="267"/>
      <c r="AO1648" s="623"/>
      <c r="AP1648" s="560"/>
      <c r="AQ1648" s="560"/>
      <c r="AR1648" s="560"/>
      <c r="AS1648" s="560"/>
      <c r="AT1648" s="560"/>
      <c r="AU1648" s="560"/>
      <c r="AV1648" s="560"/>
      <c r="AW1648" s="624"/>
      <c r="AX1648" s="560"/>
      <c r="AY1648" s="560"/>
      <c r="AZ1648" s="560"/>
      <c r="BA1648" s="624"/>
      <c r="BB1648" s="560"/>
      <c r="BC1648" s="560"/>
      <c r="BD1648" s="560"/>
      <c r="BE1648" s="624"/>
      <c r="BF1648" s="560"/>
      <c r="BG1648" s="560"/>
      <c r="BH1648" s="560"/>
      <c r="BI1648" s="560"/>
      <c r="BJ1648" s="560"/>
      <c r="BK1648" s="560"/>
      <c r="BL1648" s="560"/>
      <c r="BM1648" s="560"/>
      <c r="BN1648" s="560"/>
      <c r="BO1648" s="686"/>
    </row>
    <row r="1649" spans="32:67" ht="20.25" customHeight="1">
      <c r="AF1649" s="686"/>
      <c r="AG1649" s="560"/>
      <c r="AH1649" s="560"/>
      <c r="AI1649" s="622"/>
      <c r="AJ1649" s="560"/>
      <c r="AK1649" s="560"/>
      <c r="AL1649" s="560"/>
      <c r="AM1649" s="623"/>
      <c r="AN1649" s="267"/>
      <c r="AO1649" s="623"/>
      <c r="AP1649" s="560"/>
      <c r="AQ1649" s="560"/>
      <c r="AR1649" s="560"/>
      <c r="AS1649" s="560"/>
      <c r="AT1649" s="560"/>
      <c r="AU1649" s="560"/>
      <c r="AV1649" s="560"/>
      <c r="AW1649" s="624"/>
      <c r="AX1649" s="560"/>
      <c r="AY1649" s="560"/>
      <c r="AZ1649" s="560"/>
      <c r="BA1649" s="624"/>
      <c r="BB1649" s="560"/>
      <c r="BC1649" s="560"/>
      <c r="BD1649" s="560"/>
      <c r="BE1649" s="624"/>
      <c r="BF1649" s="560"/>
      <c r="BG1649" s="560"/>
      <c r="BH1649" s="560"/>
      <c r="BI1649" s="560"/>
      <c r="BJ1649" s="560"/>
      <c r="BK1649" s="560"/>
      <c r="BL1649" s="560"/>
      <c r="BM1649" s="560"/>
      <c r="BN1649" s="560"/>
      <c r="BO1649" s="686"/>
    </row>
    <row r="1650" spans="32:67" ht="20.25" customHeight="1">
      <c r="AF1650" s="686"/>
      <c r="AG1650" s="560"/>
      <c r="AH1650" s="560"/>
      <c r="AI1650" s="622"/>
      <c r="AJ1650" s="560"/>
      <c r="AK1650" s="560"/>
      <c r="AL1650" s="560"/>
      <c r="AM1650" s="623"/>
      <c r="AN1650" s="267"/>
      <c r="AO1650" s="623"/>
      <c r="AP1650" s="560"/>
      <c r="AQ1650" s="560"/>
      <c r="AR1650" s="560"/>
      <c r="AS1650" s="560"/>
      <c r="AT1650" s="560"/>
      <c r="AU1650" s="560"/>
      <c r="AV1650" s="560"/>
      <c r="AW1650" s="624"/>
      <c r="AX1650" s="560"/>
      <c r="AY1650" s="560"/>
      <c r="AZ1650" s="560"/>
      <c r="BA1650" s="624"/>
      <c r="BB1650" s="560"/>
      <c r="BC1650" s="560"/>
      <c r="BD1650" s="560"/>
      <c r="BE1650" s="624"/>
      <c r="BF1650" s="560"/>
      <c r="BG1650" s="560"/>
      <c r="BH1650" s="560"/>
      <c r="BI1650" s="560"/>
      <c r="BJ1650" s="560"/>
      <c r="BK1650" s="560"/>
      <c r="BL1650" s="560"/>
      <c r="BM1650" s="560"/>
      <c r="BN1650" s="560"/>
      <c r="BO1650" s="686"/>
    </row>
    <row r="1651" spans="32:67" ht="20.25" customHeight="1">
      <c r="AF1651" s="686"/>
      <c r="AG1651" s="560"/>
      <c r="AH1651" s="560"/>
      <c r="AI1651" s="622"/>
      <c r="AJ1651" s="560"/>
      <c r="AK1651" s="560"/>
      <c r="AL1651" s="560"/>
      <c r="AM1651" s="623"/>
      <c r="AN1651" s="267"/>
      <c r="AO1651" s="623"/>
      <c r="AP1651" s="560"/>
      <c r="AQ1651" s="560"/>
      <c r="AR1651" s="560"/>
      <c r="AS1651" s="560"/>
      <c r="AT1651" s="560"/>
      <c r="AU1651" s="560"/>
      <c r="AV1651" s="560"/>
      <c r="AW1651" s="624"/>
      <c r="AX1651" s="560"/>
      <c r="AY1651" s="560"/>
      <c r="AZ1651" s="560"/>
      <c r="BA1651" s="624"/>
      <c r="BB1651" s="560"/>
      <c r="BC1651" s="560"/>
      <c r="BD1651" s="560"/>
      <c r="BE1651" s="624"/>
      <c r="BF1651" s="560"/>
      <c r="BG1651" s="560"/>
      <c r="BH1651" s="560"/>
      <c r="BI1651" s="560"/>
      <c r="BJ1651" s="560"/>
      <c r="BK1651" s="560"/>
      <c r="BL1651" s="560"/>
      <c r="BM1651" s="560"/>
      <c r="BN1651" s="560"/>
      <c r="BO1651" s="686"/>
    </row>
    <row r="1652" spans="32:67" ht="20.25" customHeight="1">
      <c r="AF1652" s="686"/>
      <c r="AG1652" s="560"/>
      <c r="AH1652" s="560"/>
      <c r="AI1652" s="622"/>
      <c r="AJ1652" s="560"/>
      <c r="AK1652" s="560"/>
      <c r="AL1652" s="560"/>
      <c r="AM1652" s="623"/>
      <c r="AN1652" s="267"/>
      <c r="AO1652" s="623"/>
      <c r="AP1652" s="560"/>
      <c r="AQ1652" s="560"/>
      <c r="AR1652" s="560"/>
      <c r="AS1652" s="560"/>
      <c r="AT1652" s="560"/>
      <c r="AU1652" s="560"/>
      <c r="AV1652" s="560"/>
      <c r="AW1652" s="624"/>
      <c r="AX1652" s="560"/>
      <c r="AY1652" s="560"/>
      <c r="AZ1652" s="560"/>
      <c r="BA1652" s="624"/>
      <c r="BB1652" s="560"/>
      <c r="BC1652" s="560"/>
      <c r="BD1652" s="560"/>
      <c r="BE1652" s="624"/>
      <c r="BF1652" s="560"/>
      <c r="BG1652" s="560"/>
      <c r="BH1652" s="560"/>
      <c r="BI1652" s="560"/>
      <c r="BJ1652" s="560"/>
      <c r="BK1652" s="560"/>
      <c r="BL1652" s="560"/>
      <c r="BM1652" s="560"/>
      <c r="BN1652" s="560"/>
      <c r="BO1652" s="686"/>
    </row>
    <row r="1653" spans="32:67" ht="20.25" customHeight="1">
      <c r="AF1653" s="686"/>
      <c r="AG1653" s="560"/>
      <c r="AH1653" s="560"/>
      <c r="AI1653" s="622"/>
      <c r="AJ1653" s="560"/>
      <c r="AK1653" s="560"/>
      <c r="AL1653" s="560"/>
      <c r="AM1653" s="623"/>
      <c r="AN1653" s="267"/>
      <c r="AO1653" s="623"/>
      <c r="AP1653" s="560"/>
      <c r="AQ1653" s="560"/>
      <c r="AR1653" s="560"/>
      <c r="AS1653" s="560"/>
      <c r="AT1653" s="560"/>
      <c r="AU1653" s="560"/>
      <c r="AV1653" s="560"/>
      <c r="AW1653" s="624"/>
      <c r="AX1653" s="560"/>
      <c r="AY1653" s="560"/>
      <c r="AZ1653" s="560"/>
      <c r="BA1653" s="624"/>
      <c r="BB1653" s="560"/>
      <c r="BC1653" s="560"/>
      <c r="BD1653" s="560"/>
      <c r="BE1653" s="624"/>
      <c r="BF1653" s="560"/>
      <c r="BG1653" s="560"/>
      <c r="BH1653" s="560"/>
      <c r="BI1653" s="560"/>
      <c r="BJ1653" s="560"/>
      <c r="BK1653" s="560"/>
      <c r="BL1653" s="560"/>
      <c r="BM1653" s="560"/>
      <c r="BN1653" s="560"/>
      <c r="BO1653" s="686"/>
    </row>
  </sheetData>
  <autoFilter ref="A3:XBI171"/>
  <mergeCells count="1">
    <mergeCell ref="DL1:DP1"/>
  </mergeCells>
  <conditionalFormatting sqref="BN135:BN137 BN139:BN145 BN128:BN133">
    <cfRule type="expression" dxfId="12" priority="1" stopIfTrue="1">
      <formula>BN128=MAX($F128:$V128)</formula>
    </cfRule>
  </conditionalFormatting>
  <hyperlinks>
    <hyperlink ref="CN99" r:id="rId1"/>
    <hyperlink ref="CN100" r:id="rId2"/>
    <hyperlink ref="CN102" r:id="rId3"/>
    <hyperlink ref="CN103" r:id="rId4"/>
    <hyperlink ref="CD21" r:id="rId5"/>
    <hyperlink ref="CH21" r:id="rId6"/>
    <hyperlink ref="CD57" r:id="rId7"/>
    <hyperlink ref="CD27" r:id="rId8"/>
    <hyperlink ref="CD6" r:id="rId9"/>
    <hyperlink ref="CH57" r:id="rId10"/>
    <hyperlink ref="CH27" r:id="rId11"/>
    <hyperlink ref="CH6" r:id="rId12"/>
    <hyperlink ref="CD10" r:id="rId13"/>
    <hyperlink ref="CH10" r:id="rId14"/>
    <hyperlink ref="CM10" r:id="rId15"/>
    <hyperlink ref="CM51" r:id="rId16"/>
    <hyperlink ref="CM9" r:id="rId17"/>
    <hyperlink ref="CM41" r:id="rId18"/>
    <hyperlink ref="CH29" r:id="rId19"/>
    <hyperlink ref="CD81" r:id="rId20"/>
    <hyperlink ref="CD82" r:id="rId21"/>
    <hyperlink ref="CD83" r:id="rId22"/>
    <hyperlink ref="CD84" r:id="rId23"/>
    <hyperlink ref="CD22" r:id="rId24"/>
    <hyperlink ref="CH22" r:id="rId25"/>
    <hyperlink ref="CM22" r:id="rId26"/>
    <hyperlink ref="CD49" r:id="rId27"/>
    <hyperlink ref="CH49" r:id="rId28"/>
    <hyperlink ref="CD25" r:id="rId29" display="mailto:philip.doyle@cbre.com.au"/>
    <hyperlink ref="CD4" r:id="rId30" display="mailto:philip.doyle@cbre.com.au"/>
    <hyperlink ref="CM11" r:id="rId31" display="john.hickey@dtz.com"/>
    <hyperlink ref="CN78" r:id="rId32"/>
    <hyperlink ref="CN67" r:id="rId33"/>
  </hyperlinks>
  <pageMargins left="0.7" right="0.7" top="0.75" bottom="0.75" header="0.3" footer="0.3"/>
  <pageSetup paperSize="9" orientation="portrait" horizontalDpi="300" verticalDpi="300" r:id="rId34"/>
  <legacyDrawing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04"/>
  <sheetViews>
    <sheetView zoomScale="85" zoomScaleNormal="85" workbookViewId="0"/>
  </sheetViews>
  <sheetFormatPr defaultRowHeight="14.4"/>
  <cols>
    <col min="1" max="1" width="3.5546875" style="87" customWidth="1"/>
    <col min="2" max="2" width="16.5546875" style="119" customWidth="1"/>
    <col min="3" max="3" width="9.44140625" style="87" customWidth="1"/>
    <col min="4" max="4" width="5.6640625" style="87" customWidth="1"/>
    <col min="5" max="8" width="9.44140625" style="87" customWidth="1"/>
    <col min="9" max="9" width="4.33203125" style="87" bestFit="1" customWidth="1"/>
    <col min="10" max="10" width="10" style="87" customWidth="1"/>
    <col min="11" max="11" width="5.6640625" style="87" customWidth="1"/>
    <col min="12" max="12" width="3" style="87" customWidth="1"/>
    <col min="13" max="13" width="16.5546875" style="119" customWidth="1"/>
    <col min="14" max="18" width="9.44140625" style="87" customWidth="1"/>
    <col min="19" max="20" width="9.109375" style="87"/>
    <col min="21" max="25" width="9.88671875" style="87" hidden="1" customWidth="1"/>
    <col min="26" max="26" width="5.109375" style="87" customWidth="1"/>
    <col min="27" max="28" width="9.44140625" style="87" customWidth="1"/>
    <col min="29" max="256" width="9.109375" style="87"/>
    <col min="257" max="257" width="3.5546875" style="87" customWidth="1"/>
    <col min="258" max="258" width="16.5546875" style="87" customWidth="1"/>
    <col min="259" max="259" width="9.44140625" style="87" customWidth="1"/>
    <col min="260" max="260" width="5.6640625" style="87" customWidth="1"/>
    <col min="261" max="264" width="9.44140625" style="87" customWidth="1"/>
    <col min="265" max="265" width="4.33203125" style="87" bestFit="1" customWidth="1"/>
    <col min="266" max="266" width="10" style="87" customWidth="1"/>
    <col min="267" max="267" width="5.6640625" style="87" customWidth="1"/>
    <col min="268" max="268" width="3" style="87" customWidth="1"/>
    <col min="269" max="269" width="16.5546875" style="87" customWidth="1"/>
    <col min="270" max="274" width="9.44140625" style="87" customWidth="1"/>
    <col min="275" max="276" width="9.109375" style="87"/>
    <col min="277" max="281" width="0" style="87" hidden="1" customWidth="1"/>
    <col min="282" max="282" width="5.109375" style="87" customWidth="1"/>
    <col min="283" max="284" width="9.44140625" style="87" customWidth="1"/>
    <col min="285" max="512" width="9.109375" style="87"/>
    <col min="513" max="513" width="3.5546875" style="87" customWidth="1"/>
    <col min="514" max="514" width="16.5546875" style="87" customWidth="1"/>
    <col min="515" max="515" width="9.44140625" style="87" customWidth="1"/>
    <col min="516" max="516" width="5.6640625" style="87" customWidth="1"/>
    <col min="517" max="520" width="9.44140625" style="87" customWidth="1"/>
    <col min="521" max="521" width="4.33203125" style="87" bestFit="1" customWidth="1"/>
    <col min="522" max="522" width="10" style="87" customWidth="1"/>
    <col min="523" max="523" width="5.6640625" style="87" customWidth="1"/>
    <col min="524" max="524" width="3" style="87" customWidth="1"/>
    <col min="525" max="525" width="16.5546875" style="87" customWidth="1"/>
    <col min="526" max="530" width="9.44140625" style="87" customWidth="1"/>
    <col min="531" max="532" width="9.109375" style="87"/>
    <col min="533" max="537" width="0" style="87" hidden="1" customWidth="1"/>
    <col min="538" max="538" width="5.109375" style="87" customWidth="1"/>
    <col min="539" max="540" width="9.44140625" style="87" customWidth="1"/>
    <col min="541" max="768" width="9.109375" style="87"/>
    <col min="769" max="769" width="3.5546875" style="87" customWidth="1"/>
    <col min="770" max="770" width="16.5546875" style="87" customWidth="1"/>
    <col min="771" max="771" width="9.44140625" style="87" customWidth="1"/>
    <col min="772" max="772" width="5.6640625" style="87" customWidth="1"/>
    <col min="773" max="776" width="9.44140625" style="87" customWidth="1"/>
    <col min="777" max="777" width="4.33203125" style="87" bestFit="1" customWidth="1"/>
    <col min="778" max="778" width="10" style="87" customWidth="1"/>
    <col min="779" max="779" width="5.6640625" style="87" customWidth="1"/>
    <col min="780" max="780" width="3" style="87" customWidth="1"/>
    <col min="781" max="781" width="16.5546875" style="87" customWidth="1"/>
    <col min="782" max="786" width="9.44140625" style="87" customWidth="1"/>
    <col min="787" max="788" width="9.109375" style="87"/>
    <col min="789" max="793" width="0" style="87" hidden="1" customWidth="1"/>
    <col min="794" max="794" width="5.109375" style="87" customWidth="1"/>
    <col min="795" max="796" width="9.44140625" style="87" customWidth="1"/>
    <col min="797" max="1024" width="9.109375" style="87"/>
    <col min="1025" max="1025" width="3.5546875" style="87" customWidth="1"/>
    <col min="1026" max="1026" width="16.5546875" style="87" customWidth="1"/>
    <col min="1027" max="1027" width="9.44140625" style="87" customWidth="1"/>
    <col min="1028" max="1028" width="5.6640625" style="87" customWidth="1"/>
    <col min="1029" max="1032" width="9.44140625" style="87" customWidth="1"/>
    <col min="1033" max="1033" width="4.33203125" style="87" bestFit="1" customWidth="1"/>
    <col min="1034" max="1034" width="10" style="87" customWidth="1"/>
    <col min="1035" max="1035" width="5.6640625" style="87" customWidth="1"/>
    <col min="1036" max="1036" width="3" style="87" customWidth="1"/>
    <col min="1037" max="1037" width="16.5546875" style="87" customWidth="1"/>
    <col min="1038" max="1042" width="9.44140625" style="87" customWidth="1"/>
    <col min="1043" max="1044" width="9.109375" style="87"/>
    <col min="1045" max="1049" width="0" style="87" hidden="1" customWidth="1"/>
    <col min="1050" max="1050" width="5.109375" style="87" customWidth="1"/>
    <col min="1051" max="1052" width="9.44140625" style="87" customWidth="1"/>
    <col min="1053" max="1280" width="9.109375" style="87"/>
    <col min="1281" max="1281" width="3.5546875" style="87" customWidth="1"/>
    <col min="1282" max="1282" width="16.5546875" style="87" customWidth="1"/>
    <col min="1283" max="1283" width="9.44140625" style="87" customWidth="1"/>
    <col min="1284" max="1284" width="5.6640625" style="87" customWidth="1"/>
    <col min="1285" max="1288" width="9.44140625" style="87" customWidth="1"/>
    <col min="1289" max="1289" width="4.33203125" style="87" bestFit="1" customWidth="1"/>
    <col min="1290" max="1290" width="10" style="87" customWidth="1"/>
    <col min="1291" max="1291" width="5.6640625" style="87" customWidth="1"/>
    <col min="1292" max="1292" width="3" style="87" customWidth="1"/>
    <col min="1293" max="1293" width="16.5546875" style="87" customWidth="1"/>
    <col min="1294" max="1298" width="9.44140625" style="87" customWidth="1"/>
    <col min="1299" max="1300" width="9.109375" style="87"/>
    <col min="1301" max="1305" width="0" style="87" hidden="1" customWidth="1"/>
    <col min="1306" max="1306" width="5.109375" style="87" customWidth="1"/>
    <col min="1307" max="1308" width="9.44140625" style="87" customWidth="1"/>
    <col min="1309" max="1536" width="9.109375" style="87"/>
    <col min="1537" max="1537" width="3.5546875" style="87" customWidth="1"/>
    <col min="1538" max="1538" width="16.5546875" style="87" customWidth="1"/>
    <col min="1539" max="1539" width="9.44140625" style="87" customWidth="1"/>
    <col min="1540" max="1540" width="5.6640625" style="87" customWidth="1"/>
    <col min="1541" max="1544" width="9.44140625" style="87" customWidth="1"/>
    <col min="1545" max="1545" width="4.33203125" style="87" bestFit="1" customWidth="1"/>
    <col min="1546" max="1546" width="10" style="87" customWidth="1"/>
    <col min="1547" max="1547" width="5.6640625" style="87" customWidth="1"/>
    <col min="1548" max="1548" width="3" style="87" customWidth="1"/>
    <col min="1549" max="1549" width="16.5546875" style="87" customWidth="1"/>
    <col min="1550" max="1554" width="9.44140625" style="87" customWidth="1"/>
    <col min="1555" max="1556" width="9.109375" style="87"/>
    <col min="1557" max="1561" width="0" style="87" hidden="1" customWidth="1"/>
    <col min="1562" max="1562" width="5.109375" style="87" customWidth="1"/>
    <col min="1563" max="1564" width="9.44140625" style="87" customWidth="1"/>
    <col min="1565" max="1792" width="9.109375" style="87"/>
    <col min="1793" max="1793" width="3.5546875" style="87" customWidth="1"/>
    <col min="1794" max="1794" width="16.5546875" style="87" customWidth="1"/>
    <col min="1795" max="1795" width="9.44140625" style="87" customWidth="1"/>
    <col min="1796" max="1796" width="5.6640625" style="87" customWidth="1"/>
    <col min="1797" max="1800" width="9.44140625" style="87" customWidth="1"/>
    <col min="1801" max="1801" width="4.33203125" style="87" bestFit="1" customWidth="1"/>
    <col min="1802" max="1802" width="10" style="87" customWidth="1"/>
    <col min="1803" max="1803" width="5.6640625" style="87" customWidth="1"/>
    <col min="1804" max="1804" width="3" style="87" customWidth="1"/>
    <col min="1805" max="1805" width="16.5546875" style="87" customWidth="1"/>
    <col min="1806" max="1810" width="9.44140625" style="87" customWidth="1"/>
    <col min="1811" max="1812" width="9.109375" style="87"/>
    <col min="1813" max="1817" width="0" style="87" hidden="1" customWidth="1"/>
    <col min="1818" max="1818" width="5.109375" style="87" customWidth="1"/>
    <col min="1819" max="1820" width="9.44140625" style="87" customWidth="1"/>
    <col min="1821" max="2048" width="9.109375" style="87"/>
    <col min="2049" max="2049" width="3.5546875" style="87" customWidth="1"/>
    <col min="2050" max="2050" width="16.5546875" style="87" customWidth="1"/>
    <col min="2051" max="2051" width="9.44140625" style="87" customWidth="1"/>
    <col min="2052" max="2052" width="5.6640625" style="87" customWidth="1"/>
    <col min="2053" max="2056" width="9.44140625" style="87" customWidth="1"/>
    <col min="2057" max="2057" width="4.33203125" style="87" bestFit="1" customWidth="1"/>
    <col min="2058" max="2058" width="10" style="87" customWidth="1"/>
    <col min="2059" max="2059" width="5.6640625" style="87" customWidth="1"/>
    <col min="2060" max="2060" width="3" style="87" customWidth="1"/>
    <col min="2061" max="2061" width="16.5546875" style="87" customWidth="1"/>
    <col min="2062" max="2066" width="9.44140625" style="87" customWidth="1"/>
    <col min="2067" max="2068" width="9.109375" style="87"/>
    <col min="2069" max="2073" width="0" style="87" hidden="1" customWidth="1"/>
    <col min="2074" max="2074" width="5.109375" style="87" customWidth="1"/>
    <col min="2075" max="2076" width="9.44140625" style="87" customWidth="1"/>
    <col min="2077" max="2304" width="9.109375" style="87"/>
    <col min="2305" max="2305" width="3.5546875" style="87" customWidth="1"/>
    <col min="2306" max="2306" width="16.5546875" style="87" customWidth="1"/>
    <col min="2307" max="2307" width="9.44140625" style="87" customWidth="1"/>
    <col min="2308" max="2308" width="5.6640625" style="87" customWidth="1"/>
    <col min="2309" max="2312" width="9.44140625" style="87" customWidth="1"/>
    <col min="2313" max="2313" width="4.33203125" style="87" bestFit="1" customWidth="1"/>
    <col min="2314" max="2314" width="10" style="87" customWidth="1"/>
    <col min="2315" max="2315" width="5.6640625" style="87" customWidth="1"/>
    <col min="2316" max="2316" width="3" style="87" customWidth="1"/>
    <col min="2317" max="2317" width="16.5546875" style="87" customWidth="1"/>
    <col min="2318" max="2322" width="9.44140625" style="87" customWidth="1"/>
    <col min="2323" max="2324" width="9.109375" style="87"/>
    <col min="2325" max="2329" width="0" style="87" hidden="1" customWidth="1"/>
    <col min="2330" max="2330" width="5.109375" style="87" customWidth="1"/>
    <col min="2331" max="2332" width="9.44140625" style="87" customWidth="1"/>
    <col min="2333" max="2560" width="9.109375" style="87"/>
    <col min="2561" max="2561" width="3.5546875" style="87" customWidth="1"/>
    <col min="2562" max="2562" width="16.5546875" style="87" customWidth="1"/>
    <col min="2563" max="2563" width="9.44140625" style="87" customWidth="1"/>
    <col min="2564" max="2564" width="5.6640625" style="87" customWidth="1"/>
    <col min="2565" max="2568" width="9.44140625" style="87" customWidth="1"/>
    <col min="2569" max="2569" width="4.33203125" style="87" bestFit="1" customWidth="1"/>
    <col min="2570" max="2570" width="10" style="87" customWidth="1"/>
    <col min="2571" max="2571" width="5.6640625" style="87" customWidth="1"/>
    <col min="2572" max="2572" width="3" style="87" customWidth="1"/>
    <col min="2573" max="2573" width="16.5546875" style="87" customWidth="1"/>
    <col min="2574" max="2578" width="9.44140625" style="87" customWidth="1"/>
    <col min="2579" max="2580" width="9.109375" style="87"/>
    <col min="2581" max="2585" width="0" style="87" hidden="1" customWidth="1"/>
    <col min="2586" max="2586" width="5.109375" style="87" customWidth="1"/>
    <col min="2587" max="2588" width="9.44140625" style="87" customWidth="1"/>
    <col min="2589" max="2816" width="9.109375" style="87"/>
    <col min="2817" max="2817" width="3.5546875" style="87" customWidth="1"/>
    <col min="2818" max="2818" width="16.5546875" style="87" customWidth="1"/>
    <col min="2819" max="2819" width="9.44140625" style="87" customWidth="1"/>
    <col min="2820" max="2820" width="5.6640625" style="87" customWidth="1"/>
    <col min="2821" max="2824" width="9.44140625" style="87" customWidth="1"/>
    <col min="2825" max="2825" width="4.33203125" style="87" bestFit="1" customWidth="1"/>
    <col min="2826" max="2826" width="10" style="87" customWidth="1"/>
    <col min="2827" max="2827" width="5.6640625" style="87" customWidth="1"/>
    <col min="2828" max="2828" width="3" style="87" customWidth="1"/>
    <col min="2829" max="2829" width="16.5546875" style="87" customWidth="1"/>
    <col min="2830" max="2834" width="9.44140625" style="87" customWidth="1"/>
    <col min="2835" max="2836" width="9.109375" style="87"/>
    <col min="2837" max="2841" width="0" style="87" hidden="1" customWidth="1"/>
    <col min="2842" max="2842" width="5.109375" style="87" customWidth="1"/>
    <col min="2843" max="2844" width="9.44140625" style="87" customWidth="1"/>
    <col min="2845" max="3072" width="9.109375" style="87"/>
    <col min="3073" max="3073" width="3.5546875" style="87" customWidth="1"/>
    <col min="3074" max="3074" width="16.5546875" style="87" customWidth="1"/>
    <col min="3075" max="3075" width="9.44140625" style="87" customWidth="1"/>
    <col min="3076" max="3076" width="5.6640625" style="87" customWidth="1"/>
    <col min="3077" max="3080" width="9.44140625" style="87" customWidth="1"/>
    <col min="3081" max="3081" width="4.33203125" style="87" bestFit="1" customWidth="1"/>
    <col min="3082" max="3082" width="10" style="87" customWidth="1"/>
    <col min="3083" max="3083" width="5.6640625" style="87" customWidth="1"/>
    <col min="3084" max="3084" width="3" style="87" customWidth="1"/>
    <col min="3085" max="3085" width="16.5546875" style="87" customWidth="1"/>
    <col min="3086" max="3090" width="9.44140625" style="87" customWidth="1"/>
    <col min="3091" max="3092" width="9.109375" style="87"/>
    <col min="3093" max="3097" width="0" style="87" hidden="1" customWidth="1"/>
    <col min="3098" max="3098" width="5.109375" style="87" customWidth="1"/>
    <col min="3099" max="3100" width="9.44140625" style="87" customWidth="1"/>
    <col min="3101" max="3328" width="9.109375" style="87"/>
    <col min="3329" max="3329" width="3.5546875" style="87" customWidth="1"/>
    <col min="3330" max="3330" width="16.5546875" style="87" customWidth="1"/>
    <col min="3331" max="3331" width="9.44140625" style="87" customWidth="1"/>
    <col min="3332" max="3332" width="5.6640625" style="87" customWidth="1"/>
    <col min="3333" max="3336" width="9.44140625" style="87" customWidth="1"/>
    <col min="3337" max="3337" width="4.33203125" style="87" bestFit="1" customWidth="1"/>
    <col min="3338" max="3338" width="10" style="87" customWidth="1"/>
    <col min="3339" max="3339" width="5.6640625" style="87" customWidth="1"/>
    <col min="3340" max="3340" width="3" style="87" customWidth="1"/>
    <col min="3341" max="3341" width="16.5546875" style="87" customWidth="1"/>
    <col min="3342" max="3346" width="9.44140625" style="87" customWidth="1"/>
    <col min="3347" max="3348" width="9.109375" style="87"/>
    <col min="3349" max="3353" width="0" style="87" hidden="1" customWidth="1"/>
    <col min="3354" max="3354" width="5.109375" style="87" customWidth="1"/>
    <col min="3355" max="3356" width="9.44140625" style="87" customWidth="1"/>
    <col min="3357" max="3584" width="9.109375" style="87"/>
    <col min="3585" max="3585" width="3.5546875" style="87" customWidth="1"/>
    <col min="3586" max="3586" width="16.5546875" style="87" customWidth="1"/>
    <col min="3587" max="3587" width="9.44140625" style="87" customWidth="1"/>
    <col min="3588" max="3588" width="5.6640625" style="87" customWidth="1"/>
    <col min="3589" max="3592" width="9.44140625" style="87" customWidth="1"/>
    <col min="3593" max="3593" width="4.33203125" style="87" bestFit="1" customWidth="1"/>
    <col min="3594" max="3594" width="10" style="87" customWidth="1"/>
    <col min="3595" max="3595" width="5.6640625" style="87" customWidth="1"/>
    <col min="3596" max="3596" width="3" style="87" customWidth="1"/>
    <col min="3597" max="3597" width="16.5546875" style="87" customWidth="1"/>
    <col min="3598" max="3602" width="9.44140625" style="87" customWidth="1"/>
    <col min="3603" max="3604" width="9.109375" style="87"/>
    <col min="3605" max="3609" width="0" style="87" hidden="1" customWidth="1"/>
    <col min="3610" max="3610" width="5.109375" style="87" customWidth="1"/>
    <col min="3611" max="3612" width="9.44140625" style="87" customWidth="1"/>
    <col min="3613" max="3840" width="9.109375" style="87"/>
    <col min="3841" max="3841" width="3.5546875" style="87" customWidth="1"/>
    <col min="3842" max="3842" width="16.5546875" style="87" customWidth="1"/>
    <col min="3843" max="3843" width="9.44140625" style="87" customWidth="1"/>
    <col min="3844" max="3844" width="5.6640625" style="87" customWidth="1"/>
    <col min="3845" max="3848" width="9.44140625" style="87" customWidth="1"/>
    <col min="3849" max="3849" width="4.33203125" style="87" bestFit="1" customWidth="1"/>
    <col min="3850" max="3850" width="10" style="87" customWidth="1"/>
    <col min="3851" max="3851" width="5.6640625" style="87" customWidth="1"/>
    <col min="3852" max="3852" width="3" style="87" customWidth="1"/>
    <col min="3853" max="3853" width="16.5546875" style="87" customWidth="1"/>
    <col min="3854" max="3858" width="9.44140625" style="87" customWidth="1"/>
    <col min="3859" max="3860" width="9.109375" style="87"/>
    <col min="3861" max="3865" width="0" style="87" hidden="1" customWidth="1"/>
    <col min="3866" max="3866" width="5.109375" style="87" customWidth="1"/>
    <col min="3867" max="3868" width="9.44140625" style="87" customWidth="1"/>
    <col min="3869" max="4096" width="9.109375" style="87"/>
    <col min="4097" max="4097" width="3.5546875" style="87" customWidth="1"/>
    <col min="4098" max="4098" width="16.5546875" style="87" customWidth="1"/>
    <col min="4099" max="4099" width="9.44140625" style="87" customWidth="1"/>
    <col min="4100" max="4100" width="5.6640625" style="87" customWidth="1"/>
    <col min="4101" max="4104" width="9.44140625" style="87" customWidth="1"/>
    <col min="4105" max="4105" width="4.33203125" style="87" bestFit="1" customWidth="1"/>
    <col min="4106" max="4106" width="10" style="87" customWidth="1"/>
    <col min="4107" max="4107" width="5.6640625" style="87" customWidth="1"/>
    <col min="4108" max="4108" width="3" style="87" customWidth="1"/>
    <col min="4109" max="4109" width="16.5546875" style="87" customWidth="1"/>
    <col min="4110" max="4114" width="9.44140625" style="87" customWidth="1"/>
    <col min="4115" max="4116" width="9.109375" style="87"/>
    <col min="4117" max="4121" width="0" style="87" hidden="1" customWidth="1"/>
    <col min="4122" max="4122" width="5.109375" style="87" customWidth="1"/>
    <col min="4123" max="4124" width="9.44140625" style="87" customWidth="1"/>
    <col min="4125" max="4352" width="9.109375" style="87"/>
    <col min="4353" max="4353" width="3.5546875" style="87" customWidth="1"/>
    <col min="4354" max="4354" width="16.5546875" style="87" customWidth="1"/>
    <col min="4355" max="4355" width="9.44140625" style="87" customWidth="1"/>
    <col min="4356" max="4356" width="5.6640625" style="87" customWidth="1"/>
    <col min="4357" max="4360" width="9.44140625" style="87" customWidth="1"/>
    <col min="4361" max="4361" width="4.33203125" style="87" bestFit="1" customWidth="1"/>
    <col min="4362" max="4362" width="10" style="87" customWidth="1"/>
    <col min="4363" max="4363" width="5.6640625" style="87" customWidth="1"/>
    <col min="4364" max="4364" width="3" style="87" customWidth="1"/>
    <col min="4365" max="4365" width="16.5546875" style="87" customWidth="1"/>
    <col min="4366" max="4370" width="9.44140625" style="87" customWidth="1"/>
    <col min="4371" max="4372" width="9.109375" style="87"/>
    <col min="4373" max="4377" width="0" style="87" hidden="1" customWidth="1"/>
    <col min="4378" max="4378" width="5.109375" style="87" customWidth="1"/>
    <col min="4379" max="4380" width="9.44140625" style="87" customWidth="1"/>
    <col min="4381" max="4608" width="9.109375" style="87"/>
    <col min="4609" max="4609" width="3.5546875" style="87" customWidth="1"/>
    <col min="4610" max="4610" width="16.5546875" style="87" customWidth="1"/>
    <col min="4611" max="4611" width="9.44140625" style="87" customWidth="1"/>
    <col min="4612" max="4612" width="5.6640625" style="87" customWidth="1"/>
    <col min="4613" max="4616" width="9.44140625" style="87" customWidth="1"/>
    <col min="4617" max="4617" width="4.33203125" style="87" bestFit="1" customWidth="1"/>
    <col min="4618" max="4618" width="10" style="87" customWidth="1"/>
    <col min="4619" max="4619" width="5.6640625" style="87" customWidth="1"/>
    <col min="4620" max="4620" width="3" style="87" customWidth="1"/>
    <col min="4621" max="4621" width="16.5546875" style="87" customWidth="1"/>
    <col min="4622" max="4626" width="9.44140625" style="87" customWidth="1"/>
    <col min="4627" max="4628" width="9.109375" style="87"/>
    <col min="4629" max="4633" width="0" style="87" hidden="1" customWidth="1"/>
    <col min="4634" max="4634" width="5.109375" style="87" customWidth="1"/>
    <col min="4635" max="4636" width="9.44140625" style="87" customWidth="1"/>
    <col min="4637" max="4864" width="9.109375" style="87"/>
    <col min="4865" max="4865" width="3.5546875" style="87" customWidth="1"/>
    <col min="4866" max="4866" width="16.5546875" style="87" customWidth="1"/>
    <col min="4867" max="4867" width="9.44140625" style="87" customWidth="1"/>
    <col min="4868" max="4868" width="5.6640625" style="87" customWidth="1"/>
    <col min="4869" max="4872" width="9.44140625" style="87" customWidth="1"/>
    <col min="4873" max="4873" width="4.33203125" style="87" bestFit="1" customWidth="1"/>
    <col min="4874" max="4874" width="10" style="87" customWidth="1"/>
    <col min="4875" max="4875" width="5.6640625" style="87" customWidth="1"/>
    <col min="4876" max="4876" width="3" style="87" customWidth="1"/>
    <col min="4877" max="4877" width="16.5546875" style="87" customWidth="1"/>
    <col min="4878" max="4882" width="9.44140625" style="87" customWidth="1"/>
    <col min="4883" max="4884" width="9.109375" style="87"/>
    <col min="4885" max="4889" width="0" style="87" hidden="1" customWidth="1"/>
    <col min="4890" max="4890" width="5.109375" style="87" customWidth="1"/>
    <col min="4891" max="4892" width="9.44140625" style="87" customWidth="1"/>
    <col min="4893" max="5120" width="9.109375" style="87"/>
    <col min="5121" max="5121" width="3.5546875" style="87" customWidth="1"/>
    <col min="5122" max="5122" width="16.5546875" style="87" customWidth="1"/>
    <col min="5123" max="5123" width="9.44140625" style="87" customWidth="1"/>
    <col min="5124" max="5124" width="5.6640625" style="87" customWidth="1"/>
    <col min="5125" max="5128" width="9.44140625" style="87" customWidth="1"/>
    <col min="5129" max="5129" width="4.33203125" style="87" bestFit="1" customWidth="1"/>
    <col min="5130" max="5130" width="10" style="87" customWidth="1"/>
    <col min="5131" max="5131" width="5.6640625" style="87" customWidth="1"/>
    <col min="5132" max="5132" width="3" style="87" customWidth="1"/>
    <col min="5133" max="5133" width="16.5546875" style="87" customWidth="1"/>
    <col min="5134" max="5138" width="9.44140625" style="87" customWidth="1"/>
    <col min="5139" max="5140" width="9.109375" style="87"/>
    <col min="5141" max="5145" width="0" style="87" hidden="1" customWidth="1"/>
    <col min="5146" max="5146" width="5.109375" style="87" customWidth="1"/>
    <col min="5147" max="5148" width="9.44140625" style="87" customWidth="1"/>
    <col min="5149" max="5376" width="9.109375" style="87"/>
    <col min="5377" max="5377" width="3.5546875" style="87" customWidth="1"/>
    <col min="5378" max="5378" width="16.5546875" style="87" customWidth="1"/>
    <col min="5379" max="5379" width="9.44140625" style="87" customWidth="1"/>
    <col min="5380" max="5380" width="5.6640625" style="87" customWidth="1"/>
    <col min="5381" max="5384" width="9.44140625" style="87" customWidth="1"/>
    <col min="5385" max="5385" width="4.33203125" style="87" bestFit="1" customWidth="1"/>
    <col min="5386" max="5386" width="10" style="87" customWidth="1"/>
    <col min="5387" max="5387" width="5.6640625" style="87" customWidth="1"/>
    <col min="5388" max="5388" width="3" style="87" customWidth="1"/>
    <col min="5389" max="5389" width="16.5546875" style="87" customWidth="1"/>
    <col min="5390" max="5394" width="9.44140625" style="87" customWidth="1"/>
    <col min="5395" max="5396" width="9.109375" style="87"/>
    <col min="5397" max="5401" width="0" style="87" hidden="1" customWidth="1"/>
    <col min="5402" max="5402" width="5.109375" style="87" customWidth="1"/>
    <col min="5403" max="5404" width="9.44140625" style="87" customWidth="1"/>
    <col min="5405" max="5632" width="9.109375" style="87"/>
    <col min="5633" max="5633" width="3.5546875" style="87" customWidth="1"/>
    <col min="5634" max="5634" width="16.5546875" style="87" customWidth="1"/>
    <col min="5635" max="5635" width="9.44140625" style="87" customWidth="1"/>
    <col min="5636" max="5636" width="5.6640625" style="87" customWidth="1"/>
    <col min="5637" max="5640" width="9.44140625" style="87" customWidth="1"/>
    <col min="5641" max="5641" width="4.33203125" style="87" bestFit="1" customWidth="1"/>
    <col min="5642" max="5642" width="10" style="87" customWidth="1"/>
    <col min="5643" max="5643" width="5.6640625" style="87" customWidth="1"/>
    <col min="5644" max="5644" width="3" style="87" customWidth="1"/>
    <col min="5645" max="5645" width="16.5546875" style="87" customWidth="1"/>
    <col min="5646" max="5650" width="9.44140625" style="87" customWidth="1"/>
    <col min="5651" max="5652" width="9.109375" style="87"/>
    <col min="5653" max="5657" width="0" style="87" hidden="1" customWidth="1"/>
    <col min="5658" max="5658" width="5.109375" style="87" customWidth="1"/>
    <col min="5659" max="5660" width="9.44140625" style="87" customWidth="1"/>
    <col min="5661" max="5888" width="9.109375" style="87"/>
    <col min="5889" max="5889" width="3.5546875" style="87" customWidth="1"/>
    <col min="5890" max="5890" width="16.5546875" style="87" customWidth="1"/>
    <col min="5891" max="5891" width="9.44140625" style="87" customWidth="1"/>
    <col min="5892" max="5892" width="5.6640625" style="87" customWidth="1"/>
    <col min="5893" max="5896" width="9.44140625" style="87" customWidth="1"/>
    <col min="5897" max="5897" width="4.33203125" style="87" bestFit="1" customWidth="1"/>
    <col min="5898" max="5898" width="10" style="87" customWidth="1"/>
    <col min="5899" max="5899" width="5.6640625" style="87" customWidth="1"/>
    <col min="5900" max="5900" width="3" style="87" customWidth="1"/>
    <col min="5901" max="5901" width="16.5546875" style="87" customWidth="1"/>
    <col min="5902" max="5906" width="9.44140625" style="87" customWidth="1"/>
    <col min="5907" max="5908" width="9.109375" style="87"/>
    <col min="5909" max="5913" width="0" style="87" hidden="1" customWidth="1"/>
    <col min="5914" max="5914" width="5.109375" style="87" customWidth="1"/>
    <col min="5915" max="5916" width="9.44140625" style="87" customWidth="1"/>
    <col min="5917" max="6144" width="9.109375" style="87"/>
    <col min="6145" max="6145" width="3.5546875" style="87" customWidth="1"/>
    <col min="6146" max="6146" width="16.5546875" style="87" customWidth="1"/>
    <col min="6147" max="6147" width="9.44140625" style="87" customWidth="1"/>
    <col min="6148" max="6148" width="5.6640625" style="87" customWidth="1"/>
    <col min="6149" max="6152" width="9.44140625" style="87" customWidth="1"/>
    <col min="6153" max="6153" width="4.33203125" style="87" bestFit="1" customWidth="1"/>
    <col min="6154" max="6154" width="10" style="87" customWidth="1"/>
    <col min="6155" max="6155" width="5.6640625" style="87" customWidth="1"/>
    <col min="6156" max="6156" width="3" style="87" customWidth="1"/>
    <col min="6157" max="6157" width="16.5546875" style="87" customWidth="1"/>
    <col min="6158" max="6162" width="9.44140625" style="87" customWidth="1"/>
    <col min="6163" max="6164" width="9.109375" style="87"/>
    <col min="6165" max="6169" width="0" style="87" hidden="1" customWidth="1"/>
    <col min="6170" max="6170" width="5.109375" style="87" customWidth="1"/>
    <col min="6171" max="6172" width="9.44140625" style="87" customWidth="1"/>
    <col min="6173" max="6400" width="9.109375" style="87"/>
    <col min="6401" max="6401" width="3.5546875" style="87" customWidth="1"/>
    <col min="6402" max="6402" width="16.5546875" style="87" customWidth="1"/>
    <col min="6403" max="6403" width="9.44140625" style="87" customWidth="1"/>
    <col min="6404" max="6404" width="5.6640625" style="87" customWidth="1"/>
    <col min="6405" max="6408" width="9.44140625" style="87" customWidth="1"/>
    <col min="6409" max="6409" width="4.33203125" style="87" bestFit="1" customWidth="1"/>
    <col min="6410" max="6410" width="10" style="87" customWidth="1"/>
    <col min="6411" max="6411" width="5.6640625" style="87" customWidth="1"/>
    <col min="6412" max="6412" width="3" style="87" customWidth="1"/>
    <col min="6413" max="6413" width="16.5546875" style="87" customWidth="1"/>
    <col min="6414" max="6418" width="9.44140625" style="87" customWidth="1"/>
    <col min="6419" max="6420" width="9.109375" style="87"/>
    <col min="6421" max="6425" width="0" style="87" hidden="1" customWidth="1"/>
    <col min="6426" max="6426" width="5.109375" style="87" customWidth="1"/>
    <col min="6427" max="6428" width="9.44140625" style="87" customWidth="1"/>
    <col min="6429" max="6656" width="9.109375" style="87"/>
    <col min="6657" max="6657" width="3.5546875" style="87" customWidth="1"/>
    <col min="6658" max="6658" width="16.5546875" style="87" customWidth="1"/>
    <col min="6659" max="6659" width="9.44140625" style="87" customWidth="1"/>
    <col min="6660" max="6660" width="5.6640625" style="87" customWidth="1"/>
    <col min="6661" max="6664" width="9.44140625" style="87" customWidth="1"/>
    <col min="6665" max="6665" width="4.33203125" style="87" bestFit="1" customWidth="1"/>
    <col min="6666" max="6666" width="10" style="87" customWidth="1"/>
    <col min="6667" max="6667" width="5.6640625" style="87" customWidth="1"/>
    <col min="6668" max="6668" width="3" style="87" customWidth="1"/>
    <col min="6669" max="6669" width="16.5546875" style="87" customWidth="1"/>
    <col min="6670" max="6674" width="9.44140625" style="87" customWidth="1"/>
    <col min="6675" max="6676" width="9.109375" style="87"/>
    <col min="6677" max="6681" width="0" style="87" hidden="1" customWidth="1"/>
    <col min="6682" max="6682" width="5.109375" style="87" customWidth="1"/>
    <col min="6683" max="6684" width="9.44140625" style="87" customWidth="1"/>
    <col min="6685" max="6912" width="9.109375" style="87"/>
    <col min="6913" max="6913" width="3.5546875" style="87" customWidth="1"/>
    <col min="6914" max="6914" width="16.5546875" style="87" customWidth="1"/>
    <col min="6915" max="6915" width="9.44140625" style="87" customWidth="1"/>
    <col min="6916" max="6916" width="5.6640625" style="87" customWidth="1"/>
    <col min="6917" max="6920" width="9.44140625" style="87" customWidth="1"/>
    <col min="6921" max="6921" width="4.33203125" style="87" bestFit="1" customWidth="1"/>
    <col min="6922" max="6922" width="10" style="87" customWidth="1"/>
    <col min="6923" max="6923" width="5.6640625" style="87" customWidth="1"/>
    <col min="6924" max="6924" width="3" style="87" customWidth="1"/>
    <col min="6925" max="6925" width="16.5546875" style="87" customWidth="1"/>
    <col min="6926" max="6930" width="9.44140625" style="87" customWidth="1"/>
    <col min="6931" max="6932" width="9.109375" style="87"/>
    <col min="6933" max="6937" width="0" style="87" hidden="1" customWidth="1"/>
    <col min="6938" max="6938" width="5.109375" style="87" customWidth="1"/>
    <col min="6939" max="6940" width="9.44140625" style="87" customWidth="1"/>
    <col min="6941" max="7168" width="9.109375" style="87"/>
    <col min="7169" max="7169" width="3.5546875" style="87" customWidth="1"/>
    <col min="7170" max="7170" width="16.5546875" style="87" customWidth="1"/>
    <col min="7171" max="7171" width="9.44140625" style="87" customWidth="1"/>
    <col min="7172" max="7172" width="5.6640625" style="87" customWidth="1"/>
    <col min="7173" max="7176" width="9.44140625" style="87" customWidth="1"/>
    <col min="7177" max="7177" width="4.33203125" style="87" bestFit="1" customWidth="1"/>
    <col min="7178" max="7178" width="10" style="87" customWidth="1"/>
    <col min="7179" max="7179" width="5.6640625" style="87" customWidth="1"/>
    <col min="7180" max="7180" width="3" style="87" customWidth="1"/>
    <col min="7181" max="7181" width="16.5546875" style="87" customWidth="1"/>
    <col min="7182" max="7186" width="9.44140625" style="87" customWidth="1"/>
    <col min="7187" max="7188" width="9.109375" style="87"/>
    <col min="7189" max="7193" width="0" style="87" hidden="1" customWidth="1"/>
    <col min="7194" max="7194" width="5.109375" style="87" customWidth="1"/>
    <col min="7195" max="7196" width="9.44140625" style="87" customWidth="1"/>
    <col min="7197" max="7424" width="9.109375" style="87"/>
    <col min="7425" max="7425" width="3.5546875" style="87" customWidth="1"/>
    <col min="7426" max="7426" width="16.5546875" style="87" customWidth="1"/>
    <col min="7427" max="7427" width="9.44140625" style="87" customWidth="1"/>
    <col min="7428" max="7428" width="5.6640625" style="87" customWidth="1"/>
    <col min="7429" max="7432" width="9.44140625" style="87" customWidth="1"/>
    <col min="7433" max="7433" width="4.33203125" style="87" bestFit="1" customWidth="1"/>
    <col min="7434" max="7434" width="10" style="87" customWidth="1"/>
    <col min="7435" max="7435" width="5.6640625" style="87" customWidth="1"/>
    <col min="7436" max="7436" width="3" style="87" customWidth="1"/>
    <col min="7437" max="7437" width="16.5546875" style="87" customWidth="1"/>
    <col min="7438" max="7442" width="9.44140625" style="87" customWidth="1"/>
    <col min="7443" max="7444" width="9.109375" style="87"/>
    <col min="7445" max="7449" width="0" style="87" hidden="1" customWidth="1"/>
    <col min="7450" max="7450" width="5.109375" style="87" customWidth="1"/>
    <col min="7451" max="7452" width="9.44140625" style="87" customWidth="1"/>
    <col min="7453" max="7680" width="9.109375" style="87"/>
    <col min="7681" max="7681" width="3.5546875" style="87" customWidth="1"/>
    <col min="7682" max="7682" width="16.5546875" style="87" customWidth="1"/>
    <col min="7683" max="7683" width="9.44140625" style="87" customWidth="1"/>
    <col min="7684" max="7684" width="5.6640625" style="87" customWidth="1"/>
    <col min="7685" max="7688" width="9.44140625" style="87" customWidth="1"/>
    <col min="7689" max="7689" width="4.33203125" style="87" bestFit="1" customWidth="1"/>
    <col min="7690" max="7690" width="10" style="87" customWidth="1"/>
    <col min="7691" max="7691" width="5.6640625" style="87" customWidth="1"/>
    <col min="7692" max="7692" width="3" style="87" customWidth="1"/>
    <col min="7693" max="7693" width="16.5546875" style="87" customWidth="1"/>
    <col min="7694" max="7698" width="9.44140625" style="87" customWidth="1"/>
    <col min="7699" max="7700" width="9.109375" style="87"/>
    <col min="7701" max="7705" width="0" style="87" hidden="1" customWidth="1"/>
    <col min="7706" max="7706" width="5.109375" style="87" customWidth="1"/>
    <col min="7707" max="7708" width="9.44140625" style="87" customWidth="1"/>
    <col min="7709" max="7936" width="9.109375" style="87"/>
    <col min="7937" max="7937" width="3.5546875" style="87" customWidth="1"/>
    <col min="7938" max="7938" width="16.5546875" style="87" customWidth="1"/>
    <col min="7939" max="7939" width="9.44140625" style="87" customWidth="1"/>
    <col min="7940" max="7940" width="5.6640625" style="87" customWidth="1"/>
    <col min="7941" max="7944" width="9.44140625" style="87" customWidth="1"/>
    <col min="7945" max="7945" width="4.33203125" style="87" bestFit="1" customWidth="1"/>
    <col min="7946" max="7946" width="10" style="87" customWidth="1"/>
    <col min="7947" max="7947" width="5.6640625" style="87" customWidth="1"/>
    <col min="7948" max="7948" width="3" style="87" customWidth="1"/>
    <col min="7949" max="7949" width="16.5546875" style="87" customWidth="1"/>
    <col min="7950" max="7954" width="9.44140625" style="87" customWidth="1"/>
    <col min="7955" max="7956" width="9.109375" style="87"/>
    <col min="7957" max="7961" width="0" style="87" hidden="1" customWidth="1"/>
    <col min="7962" max="7962" width="5.109375" style="87" customWidth="1"/>
    <col min="7963" max="7964" width="9.44140625" style="87" customWidth="1"/>
    <col min="7965" max="8192" width="9.109375" style="87"/>
    <col min="8193" max="8193" width="3.5546875" style="87" customWidth="1"/>
    <col min="8194" max="8194" width="16.5546875" style="87" customWidth="1"/>
    <col min="8195" max="8195" width="9.44140625" style="87" customWidth="1"/>
    <col min="8196" max="8196" width="5.6640625" style="87" customWidth="1"/>
    <col min="8197" max="8200" width="9.44140625" style="87" customWidth="1"/>
    <col min="8201" max="8201" width="4.33203125" style="87" bestFit="1" customWidth="1"/>
    <col min="8202" max="8202" width="10" style="87" customWidth="1"/>
    <col min="8203" max="8203" width="5.6640625" style="87" customWidth="1"/>
    <col min="8204" max="8204" width="3" style="87" customWidth="1"/>
    <col min="8205" max="8205" width="16.5546875" style="87" customWidth="1"/>
    <col min="8206" max="8210" width="9.44140625" style="87" customWidth="1"/>
    <col min="8211" max="8212" width="9.109375" style="87"/>
    <col min="8213" max="8217" width="0" style="87" hidden="1" customWidth="1"/>
    <col min="8218" max="8218" width="5.109375" style="87" customWidth="1"/>
    <col min="8219" max="8220" width="9.44140625" style="87" customWidth="1"/>
    <col min="8221" max="8448" width="9.109375" style="87"/>
    <col min="8449" max="8449" width="3.5546875" style="87" customWidth="1"/>
    <col min="8450" max="8450" width="16.5546875" style="87" customWidth="1"/>
    <col min="8451" max="8451" width="9.44140625" style="87" customWidth="1"/>
    <col min="8452" max="8452" width="5.6640625" style="87" customWidth="1"/>
    <col min="8453" max="8456" width="9.44140625" style="87" customWidth="1"/>
    <col min="8457" max="8457" width="4.33203125" style="87" bestFit="1" customWidth="1"/>
    <col min="8458" max="8458" width="10" style="87" customWidth="1"/>
    <col min="8459" max="8459" width="5.6640625" style="87" customWidth="1"/>
    <col min="8460" max="8460" width="3" style="87" customWidth="1"/>
    <col min="8461" max="8461" width="16.5546875" style="87" customWidth="1"/>
    <col min="8462" max="8466" width="9.44140625" style="87" customWidth="1"/>
    <col min="8467" max="8468" width="9.109375" style="87"/>
    <col min="8469" max="8473" width="0" style="87" hidden="1" customWidth="1"/>
    <col min="8474" max="8474" width="5.109375" style="87" customWidth="1"/>
    <col min="8475" max="8476" width="9.44140625" style="87" customWidth="1"/>
    <col min="8477" max="8704" width="9.109375" style="87"/>
    <col min="8705" max="8705" width="3.5546875" style="87" customWidth="1"/>
    <col min="8706" max="8706" width="16.5546875" style="87" customWidth="1"/>
    <col min="8707" max="8707" width="9.44140625" style="87" customWidth="1"/>
    <col min="8708" max="8708" width="5.6640625" style="87" customWidth="1"/>
    <col min="8709" max="8712" width="9.44140625" style="87" customWidth="1"/>
    <col min="8713" max="8713" width="4.33203125" style="87" bestFit="1" customWidth="1"/>
    <col min="8714" max="8714" width="10" style="87" customWidth="1"/>
    <col min="8715" max="8715" width="5.6640625" style="87" customWidth="1"/>
    <col min="8716" max="8716" width="3" style="87" customWidth="1"/>
    <col min="8717" max="8717" width="16.5546875" style="87" customWidth="1"/>
    <col min="8718" max="8722" width="9.44140625" style="87" customWidth="1"/>
    <col min="8723" max="8724" width="9.109375" style="87"/>
    <col min="8725" max="8729" width="0" style="87" hidden="1" customWidth="1"/>
    <col min="8730" max="8730" width="5.109375" style="87" customWidth="1"/>
    <col min="8731" max="8732" width="9.44140625" style="87" customWidth="1"/>
    <col min="8733" max="8960" width="9.109375" style="87"/>
    <col min="8961" max="8961" width="3.5546875" style="87" customWidth="1"/>
    <col min="8962" max="8962" width="16.5546875" style="87" customWidth="1"/>
    <col min="8963" max="8963" width="9.44140625" style="87" customWidth="1"/>
    <col min="8964" max="8964" width="5.6640625" style="87" customWidth="1"/>
    <col min="8965" max="8968" width="9.44140625" style="87" customWidth="1"/>
    <col min="8969" max="8969" width="4.33203125" style="87" bestFit="1" customWidth="1"/>
    <col min="8970" max="8970" width="10" style="87" customWidth="1"/>
    <col min="8971" max="8971" width="5.6640625" style="87" customWidth="1"/>
    <col min="8972" max="8972" width="3" style="87" customWidth="1"/>
    <col min="8973" max="8973" width="16.5546875" style="87" customWidth="1"/>
    <col min="8974" max="8978" width="9.44140625" style="87" customWidth="1"/>
    <col min="8979" max="8980" width="9.109375" style="87"/>
    <col min="8981" max="8985" width="0" style="87" hidden="1" customWidth="1"/>
    <col min="8986" max="8986" width="5.109375" style="87" customWidth="1"/>
    <col min="8987" max="8988" width="9.44140625" style="87" customWidth="1"/>
    <col min="8989" max="9216" width="9.109375" style="87"/>
    <col min="9217" max="9217" width="3.5546875" style="87" customWidth="1"/>
    <col min="9218" max="9218" width="16.5546875" style="87" customWidth="1"/>
    <col min="9219" max="9219" width="9.44140625" style="87" customWidth="1"/>
    <col min="9220" max="9220" width="5.6640625" style="87" customWidth="1"/>
    <col min="9221" max="9224" width="9.44140625" style="87" customWidth="1"/>
    <col min="9225" max="9225" width="4.33203125" style="87" bestFit="1" customWidth="1"/>
    <col min="9226" max="9226" width="10" style="87" customWidth="1"/>
    <col min="9227" max="9227" width="5.6640625" style="87" customWidth="1"/>
    <col min="9228" max="9228" width="3" style="87" customWidth="1"/>
    <col min="9229" max="9229" width="16.5546875" style="87" customWidth="1"/>
    <col min="9230" max="9234" width="9.44140625" style="87" customWidth="1"/>
    <col min="9235" max="9236" width="9.109375" style="87"/>
    <col min="9237" max="9241" width="0" style="87" hidden="1" customWidth="1"/>
    <col min="9242" max="9242" width="5.109375" style="87" customWidth="1"/>
    <col min="9243" max="9244" width="9.44140625" style="87" customWidth="1"/>
    <col min="9245" max="9472" width="9.109375" style="87"/>
    <col min="9473" max="9473" width="3.5546875" style="87" customWidth="1"/>
    <col min="9474" max="9474" width="16.5546875" style="87" customWidth="1"/>
    <col min="9475" max="9475" width="9.44140625" style="87" customWidth="1"/>
    <col min="9476" max="9476" width="5.6640625" style="87" customWidth="1"/>
    <col min="9477" max="9480" width="9.44140625" style="87" customWidth="1"/>
    <col min="9481" max="9481" width="4.33203125" style="87" bestFit="1" customWidth="1"/>
    <col min="9482" max="9482" width="10" style="87" customWidth="1"/>
    <col min="9483" max="9483" width="5.6640625" style="87" customWidth="1"/>
    <col min="9484" max="9484" width="3" style="87" customWidth="1"/>
    <col min="9485" max="9485" width="16.5546875" style="87" customWidth="1"/>
    <col min="9486" max="9490" width="9.44140625" style="87" customWidth="1"/>
    <col min="9491" max="9492" width="9.109375" style="87"/>
    <col min="9493" max="9497" width="0" style="87" hidden="1" customWidth="1"/>
    <col min="9498" max="9498" width="5.109375" style="87" customWidth="1"/>
    <col min="9499" max="9500" width="9.44140625" style="87" customWidth="1"/>
    <col min="9501" max="9728" width="9.109375" style="87"/>
    <col min="9729" max="9729" width="3.5546875" style="87" customWidth="1"/>
    <col min="9730" max="9730" width="16.5546875" style="87" customWidth="1"/>
    <col min="9731" max="9731" width="9.44140625" style="87" customWidth="1"/>
    <col min="9732" max="9732" width="5.6640625" style="87" customWidth="1"/>
    <col min="9733" max="9736" width="9.44140625" style="87" customWidth="1"/>
    <col min="9737" max="9737" width="4.33203125" style="87" bestFit="1" customWidth="1"/>
    <col min="9738" max="9738" width="10" style="87" customWidth="1"/>
    <col min="9739" max="9739" width="5.6640625" style="87" customWidth="1"/>
    <col min="9740" max="9740" width="3" style="87" customWidth="1"/>
    <col min="9741" max="9741" width="16.5546875" style="87" customWidth="1"/>
    <col min="9742" max="9746" width="9.44140625" style="87" customWidth="1"/>
    <col min="9747" max="9748" width="9.109375" style="87"/>
    <col min="9749" max="9753" width="0" style="87" hidden="1" customWidth="1"/>
    <col min="9754" max="9754" width="5.109375" style="87" customWidth="1"/>
    <col min="9755" max="9756" width="9.44140625" style="87" customWidth="1"/>
    <col min="9757" max="9984" width="9.109375" style="87"/>
    <col min="9985" max="9985" width="3.5546875" style="87" customWidth="1"/>
    <col min="9986" max="9986" width="16.5546875" style="87" customWidth="1"/>
    <col min="9987" max="9987" width="9.44140625" style="87" customWidth="1"/>
    <col min="9988" max="9988" width="5.6640625" style="87" customWidth="1"/>
    <col min="9989" max="9992" width="9.44140625" style="87" customWidth="1"/>
    <col min="9993" max="9993" width="4.33203125" style="87" bestFit="1" customWidth="1"/>
    <col min="9994" max="9994" width="10" style="87" customWidth="1"/>
    <col min="9995" max="9995" width="5.6640625" style="87" customWidth="1"/>
    <col min="9996" max="9996" width="3" style="87" customWidth="1"/>
    <col min="9997" max="9997" width="16.5546875" style="87" customWidth="1"/>
    <col min="9998" max="10002" width="9.44140625" style="87" customWidth="1"/>
    <col min="10003" max="10004" width="9.109375" style="87"/>
    <col min="10005" max="10009" width="0" style="87" hidden="1" customWidth="1"/>
    <col min="10010" max="10010" width="5.109375" style="87" customWidth="1"/>
    <col min="10011" max="10012" width="9.44140625" style="87" customWidth="1"/>
    <col min="10013" max="10240" width="9.109375" style="87"/>
    <col min="10241" max="10241" width="3.5546875" style="87" customWidth="1"/>
    <col min="10242" max="10242" width="16.5546875" style="87" customWidth="1"/>
    <col min="10243" max="10243" width="9.44140625" style="87" customWidth="1"/>
    <col min="10244" max="10244" width="5.6640625" style="87" customWidth="1"/>
    <col min="10245" max="10248" width="9.44140625" style="87" customWidth="1"/>
    <col min="10249" max="10249" width="4.33203125" style="87" bestFit="1" customWidth="1"/>
    <col min="10250" max="10250" width="10" style="87" customWidth="1"/>
    <col min="10251" max="10251" width="5.6640625" style="87" customWidth="1"/>
    <col min="10252" max="10252" width="3" style="87" customWidth="1"/>
    <col min="10253" max="10253" width="16.5546875" style="87" customWidth="1"/>
    <col min="10254" max="10258" width="9.44140625" style="87" customWidth="1"/>
    <col min="10259" max="10260" width="9.109375" style="87"/>
    <col min="10261" max="10265" width="0" style="87" hidden="1" customWidth="1"/>
    <col min="10266" max="10266" width="5.109375" style="87" customWidth="1"/>
    <col min="10267" max="10268" width="9.44140625" style="87" customWidth="1"/>
    <col min="10269" max="10496" width="9.109375" style="87"/>
    <col min="10497" max="10497" width="3.5546875" style="87" customWidth="1"/>
    <col min="10498" max="10498" width="16.5546875" style="87" customWidth="1"/>
    <col min="10499" max="10499" width="9.44140625" style="87" customWidth="1"/>
    <col min="10500" max="10500" width="5.6640625" style="87" customWidth="1"/>
    <col min="10501" max="10504" width="9.44140625" style="87" customWidth="1"/>
    <col min="10505" max="10505" width="4.33203125" style="87" bestFit="1" customWidth="1"/>
    <col min="10506" max="10506" width="10" style="87" customWidth="1"/>
    <col min="10507" max="10507" width="5.6640625" style="87" customWidth="1"/>
    <col min="10508" max="10508" width="3" style="87" customWidth="1"/>
    <col min="10509" max="10509" width="16.5546875" style="87" customWidth="1"/>
    <col min="10510" max="10514" width="9.44140625" style="87" customWidth="1"/>
    <col min="10515" max="10516" width="9.109375" style="87"/>
    <col min="10517" max="10521" width="0" style="87" hidden="1" customWidth="1"/>
    <col min="10522" max="10522" width="5.109375" style="87" customWidth="1"/>
    <col min="10523" max="10524" width="9.44140625" style="87" customWidth="1"/>
    <col min="10525" max="10752" width="9.109375" style="87"/>
    <col min="10753" max="10753" width="3.5546875" style="87" customWidth="1"/>
    <col min="10754" max="10754" width="16.5546875" style="87" customWidth="1"/>
    <col min="10755" max="10755" width="9.44140625" style="87" customWidth="1"/>
    <col min="10756" max="10756" width="5.6640625" style="87" customWidth="1"/>
    <col min="10757" max="10760" width="9.44140625" style="87" customWidth="1"/>
    <col min="10761" max="10761" width="4.33203125" style="87" bestFit="1" customWidth="1"/>
    <col min="10762" max="10762" width="10" style="87" customWidth="1"/>
    <col min="10763" max="10763" width="5.6640625" style="87" customWidth="1"/>
    <col min="10764" max="10764" width="3" style="87" customWidth="1"/>
    <col min="10765" max="10765" width="16.5546875" style="87" customWidth="1"/>
    <col min="10766" max="10770" width="9.44140625" style="87" customWidth="1"/>
    <col min="10771" max="10772" width="9.109375" style="87"/>
    <col min="10773" max="10777" width="0" style="87" hidden="1" customWidth="1"/>
    <col min="10778" max="10778" width="5.109375" style="87" customWidth="1"/>
    <col min="10779" max="10780" width="9.44140625" style="87" customWidth="1"/>
    <col min="10781" max="11008" width="9.109375" style="87"/>
    <col min="11009" max="11009" width="3.5546875" style="87" customWidth="1"/>
    <col min="11010" max="11010" width="16.5546875" style="87" customWidth="1"/>
    <col min="11011" max="11011" width="9.44140625" style="87" customWidth="1"/>
    <col min="11012" max="11012" width="5.6640625" style="87" customWidth="1"/>
    <col min="11013" max="11016" width="9.44140625" style="87" customWidth="1"/>
    <col min="11017" max="11017" width="4.33203125" style="87" bestFit="1" customWidth="1"/>
    <col min="11018" max="11018" width="10" style="87" customWidth="1"/>
    <col min="11019" max="11019" width="5.6640625" style="87" customWidth="1"/>
    <col min="11020" max="11020" width="3" style="87" customWidth="1"/>
    <col min="11021" max="11021" width="16.5546875" style="87" customWidth="1"/>
    <col min="11022" max="11026" width="9.44140625" style="87" customWidth="1"/>
    <col min="11027" max="11028" width="9.109375" style="87"/>
    <col min="11029" max="11033" width="0" style="87" hidden="1" customWidth="1"/>
    <col min="11034" max="11034" width="5.109375" style="87" customWidth="1"/>
    <col min="11035" max="11036" width="9.44140625" style="87" customWidth="1"/>
    <col min="11037" max="11264" width="9.109375" style="87"/>
    <col min="11265" max="11265" width="3.5546875" style="87" customWidth="1"/>
    <col min="11266" max="11266" width="16.5546875" style="87" customWidth="1"/>
    <col min="11267" max="11267" width="9.44140625" style="87" customWidth="1"/>
    <col min="11268" max="11268" width="5.6640625" style="87" customWidth="1"/>
    <col min="11269" max="11272" width="9.44140625" style="87" customWidth="1"/>
    <col min="11273" max="11273" width="4.33203125" style="87" bestFit="1" customWidth="1"/>
    <col min="11274" max="11274" width="10" style="87" customWidth="1"/>
    <col min="11275" max="11275" width="5.6640625" style="87" customWidth="1"/>
    <col min="11276" max="11276" width="3" style="87" customWidth="1"/>
    <col min="11277" max="11277" width="16.5546875" style="87" customWidth="1"/>
    <col min="11278" max="11282" width="9.44140625" style="87" customWidth="1"/>
    <col min="11283" max="11284" width="9.109375" style="87"/>
    <col min="11285" max="11289" width="0" style="87" hidden="1" customWidth="1"/>
    <col min="11290" max="11290" width="5.109375" style="87" customWidth="1"/>
    <col min="11291" max="11292" width="9.44140625" style="87" customWidth="1"/>
    <col min="11293" max="11520" width="9.109375" style="87"/>
    <col min="11521" max="11521" width="3.5546875" style="87" customWidth="1"/>
    <col min="11522" max="11522" width="16.5546875" style="87" customWidth="1"/>
    <col min="11523" max="11523" width="9.44140625" style="87" customWidth="1"/>
    <col min="11524" max="11524" width="5.6640625" style="87" customWidth="1"/>
    <col min="11525" max="11528" width="9.44140625" style="87" customWidth="1"/>
    <col min="11529" max="11529" width="4.33203125" style="87" bestFit="1" customWidth="1"/>
    <col min="11530" max="11530" width="10" style="87" customWidth="1"/>
    <col min="11531" max="11531" width="5.6640625" style="87" customWidth="1"/>
    <col min="11532" max="11532" width="3" style="87" customWidth="1"/>
    <col min="11533" max="11533" width="16.5546875" style="87" customWidth="1"/>
    <col min="11534" max="11538" width="9.44140625" style="87" customWidth="1"/>
    <col min="11539" max="11540" width="9.109375" style="87"/>
    <col min="11541" max="11545" width="0" style="87" hidden="1" customWidth="1"/>
    <col min="11546" max="11546" width="5.109375" style="87" customWidth="1"/>
    <col min="11547" max="11548" width="9.44140625" style="87" customWidth="1"/>
    <col min="11549" max="11776" width="9.109375" style="87"/>
    <col min="11777" max="11777" width="3.5546875" style="87" customWidth="1"/>
    <col min="11778" max="11778" width="16.5546875" style="87" customWidth="1"/>
    <col min="11779" max="11779" width="9.44140625" style="87" customWidth="1"/>
    <col min="11780" max="11780" width="5.6640625" style="87" customWidth="1"/>
    <col min="11781" max="11784" width="9.44140625" style="87" customWidth="1"/>
    <col min="11785" max="11785" width="4.33203125" style="87" bestFit="1" customWidth="1"/>
    <col min="11786" max="11786" width="10" style="87" customWidth="1"/>
    <col min="11787" max="11787" width="5.6640625" style="87" customWidth="1"/>
    <col min="11788" max="11788" width="3" style="87" customWidth="1"/>
    <col min="11789" max="11789" width="16.5546875" style="87" customWidth="1"/>
    <col min="11790" max="11794" width="9.44140625" style="87" customWidth="1"/>
    <col min="11795" max="11796" width="9.109375" style="87"/>
    <col min="11797" max="11801" width="0" style="87" hidden="1" customWidth="1"/>
    <col min="11802" max="11802" width="5.109375" style="87" customWidth="1"/>
    <col min="11803" max="11804" width="9.44140625" style="87" customWidth="1"/>
    <col min="11805" max="12032" width="9.109375" style="87"/>
    <col min="12033" max="12033" width="3.5546875" style="87" customWidth="1"/>
    <col min="12034" max="12034" width="16.5546875" style="87" customWidth="1"/>
    <col min="12035" max="12035" width="9.44140625" style="87" customWidth="1"/>
    <col min="12036" max="12036" width="5.6640625" style="87" customWidth="1"/>
    <col min="12037" max="12040" width="9.44140625" style="87" customWidth="1"/>
    <col min="12041" max="12041" width="4.33203125" style="87" bestFit="1" customWidth="1"/>
    <col min="12042" max="12042" width="10" style="87" customWidth="1"/>
    <col min="12043" max="12043" width="5.6640625" style="87" customWidth="1"/>
    <col min="12044" max="12044" width="3" style="87" customWidth="1"/>
    <col min="12045" max="12045" width="16.5546875" style="87" customWidth="1"/>
    <col min="12046" max="12050" width="9.44140625" style="87" customWidth="1"/>
    <col min="12051" max="12052" width="9.109375" style="87"/>
    <col min="12053" max="12057" width="0" style="87" hidden="1" customWidth="1"/>
    <col min="12058" max="12058" width="5.109375" style="87" customWidth="1"/>
    <col min="12059" max="12060" width="9.44140625" style="87" customWidth="1"/>
    <col min="12061" max="12288" width="9.109375" style="87"/>
    <col min="12289" max="12289" width="3.5546875" style="87" customWidth="1"/>
    <col min="12290" max="12290" width="16.5546875" style="87" customWidth="1"/>
    <col min="12291" max="12291" width="9.44140625" style="87" customWidth="1"/>
    <col min="12292" max="12292" width="5.6640625" style="87" customWidth="1"/>
    <col min="12293" max="12296" width="9.44140625" style="87" customWidth="1"/>
    <col min="12297" max="12297" width="4.33203125" style="87" bestFit="1" customWidth="1"/>
    <col min="12298" max="12298" width="10" style="87" customWidth="1"/>
    <col min="12299" max="12299" width="5.6640625" style="87" customWidth="1"/>
    <col min="12300" max="12300" width="3" style="87" customWidth="1"/>
    <col min="12301" max="12301" width="16.5546875" style="87" customWidth="1"/>
    <col min="12302" max="12306" width="9.44140625" style="87" customWidth="1"/>
    <col min="12307" max="12308" width="9.109375" style="87"/>
    <col min="12309" max="12313" width="0" style="87" hidden="1" customWidth="1"/>
    <col min="12314" max="12314" width="5.109375" style="87" customWidth="1"/>
    <col min="12315" max="12316" width="9.44140625" style="87" customWidth="1"/>
    <col min="12317" max="12544" width="9.109375" style="87"/>
    <col min="12545" max="12545" width="3.5546875" style="87" customWidth="1"/>
    <col min="12546" max="12546" width="16.5546875" style="87" customWidth="1"/>
    <col min="12547" max="12547" width="9.44140625" style="87" customWidth="1"/>
    <col min="12548" max="12548" width="5.6640625" style="87" customWidth="1"/>
    <col min="12549" max="12552" width="9.44140625" style="87" customWidth="1"/>
    <col min="12553" max="12553" width="4.33203125" style="87" bestFit="1" customWidth="1"/>
    <col min="12554" max="12554" width="10" style="87" customWidth="1"/>
    <col min="12555" max="12555" width="5.6640625" style="87" customWidth="1"/>
    <col min="12556" max="12556" width="3" style="87" customWidth="1"/>
    <col min="12557" max="12557" width="16.5546875" style="87" customWidth="1"/>
    <col min="12558" max="12562" width="9.44140625" style="87" customWidth="1"/>
    <col min="12563" max="12564" width="9.109375" style="87"/>
    <col min="12565" max="12569" width="0" style="87" hidden="1" customWidth="1"/>
    <col min="12570" max="12570" width="5.109375" style="87" customWidth="1"/>
    <col min="12571" max="12572" width="9.44140625" style="87" customWidth="1"/>
    <col min="12573" max="12800" width="9.109375" style="87"/>
    <col min="12801" max="12801" width="3.5546875" style="87" customWidth="1"/>
    <col min="12802" max="12802" width="16.5546875" style="87" customWidth="1"/>
    <col min="12803" max="12803" width="9.44140625" style="87" customWidth="1"/>
    <col min="12804" max="12804" width="5.6640625" style="87" customWidth="1"/>
    <col min="12805" max="12808" width="9.44140625" style="87" customWidth="1"/>
    <col min="12809" max="12809" width="4.33203125" style="87" bestFit="1" customWidth="1"/>
    <col min="12810" max="12810" width="10" style="87" customWidth="1"/>
    <col min="12811" max="12811" width="5.6640625" style="87" customWidth="1"/>
    <col min="12812" max="12812" width="3" style="87" customWidth="1"/>
    <col min="12813" max="12813" width="16.5546875" style="87" customWidth="1"/>
    <col min="12814" max="12818" width="9.44140625" style="87" customWidth="1"/>
    <col min="12819" max="12820" width="9.109375" style="87"/>
    <col min="12821" max="12825" width="0" style="87" hidden="1" customWidth="1"/>
    <col min="12826" max="12826" width="5.109375" style="87" customWidth="1"/>
    <col min="12827" max="12828" width="9.44140625" style="87" customWidth="1"/>
    <col min="12829" max="13056" width="9.109375" style="87"/>
    <col min="13057" max="13057" width="3.5546875" style="87" customWidth="1"/>
    <col min="13058" max="13058" width="16.5546875" style="87" customWidth="1"/>
    <col min="13059" max="13059" width="9.44140625" style="87" customWidth="1"/>
    <col min="13060" max="13060" width="5.6640625" style="87" customWidth="1"/>
    <col min="13061" max="13064" width="9.44140625" style="87" customWidth="1"/>
    <col min="13065" max="13065" width="4.33203125" style="87" bestFit="1" customWidth="1"/>
    <col min="13066" max="13066" width="10" style="87" customWidth="1"/>
    <col min="13067" max="13067" width="5.6640625" style="87" customWidth="1"/>
    <col min="13068" max="13068" width="3" style="87" customWidth="1"/>
    <col min="13069" max="13069" width="16.5546875" style="87" customWidth="1"/>
    <col min="13070" max="13074" width="9.44140625" style="87" customWidth="1"/>
    <col min="13075" max="13076" width="9.109375" style="87"/>
    <col min="13077" max="13081" width="0" style="87" hidden="1" customWidth="1"/>
    <col min="13082" max="13082" width="5.109375" style="87" customWidth="1"/>
    <col min="13083" max="13084" width="9.44140625" style="87" customWidth="1"/>
    <col min="13085" max="13312" width="9.109375" style="87"/>
    <col min="13313" max="13313" width="3.5546875" style="87" customWidth="1"/>
    <col min="13314" max="13314" width="16.5546875" style="87" customWidth="1"/>
    <col min="13315" max="13315" width="9.44140625" style="87" customWidth="1"/>
    <col min="13316" max="13316" width="5.6640625" style="87" customWidth="1"/>
    <col min="13317" max="13320" width="9.44140625" style="87" customWidth="1"/>
    <col min="13321" max="13321" width="4.33203125" style="87" bestFit="1" customWidth="1"/>
    <col min="13322" max="13322" width="10" style="87" customWidth="1"/>
    <col min="13323" max="13323" width="5.6640625" style="87" customWidth="1"/>
    <col min="13324" max="13324" width="3" style="87" customWidth="1"/>
    <col min="13325" max="13325" width="16.5546875" style="87" customWidth="1"/>
    <col min="13326" max="13330" width="9.44140625" style="87" customWidth="1"/>
    <col min="13331" max="13332" width="9.109375" style="87"/>
    <col min="13333" max="13337" width="0" style="87" hidden="1" customWidth="1"/>
    <col min="13338" max="13338" width="5.109375" style="87" customWidth="1"/>
    <col min="13339" max="13340" width="9.44140625" style="87" customWidth="1"/>
    <col min="13341" max="13568" width="9.109375" style="87"/>
    <col min="13569" max="13569" width="3.5546875" style="87" customWidth="1"/>
    <col min="13570" max="13570" width="16.5546875" style="87" customWidth="1"/>
    <col min="13571" max="13571" width="9.44140625" style="87" customWidth="1"/>
    <col min="13572" max="13572" width="5.6640625" style="87" customWidth="1"/>
    <col min="13573" max="13576" width="9.44140625" style="87" customWidth="1"/>
    <col min="13577" max="13577" width="4.33203125" style="87" bestFit="1" customWidth="1"/>
    <col min="13578" max="13578" width="10" style="87" customWidth="1"/>
    <col min="13579" max="13579" width="5.6640625" style="87" customWidth="1"/>
    <col min="13580" max="13580" width="3" style="87" customWidth="1"/>
    <col min="13581" max="13581" width="16.5546875" style="87" customWidth="1"/>
    <col min="13582" max="13586" width="9.44140625" style="87" customWidth="1"/>
    <col min="13587" max="13588" width="9.109375" style="87"/>
    <col min="13589" max="13593" width="0" style="87" hidden="1" customWidth="1"/>
    <col min="13594" max="13594" width="5.109375" style="87" customWidth="1"/>
    <col min="13595" max="13596" width="9.44140625" style="87" customWidth="1"/>
    <col min="13597" max="13824" width="9.109375" style="87"/>
    <col min="13825" max="13825" width="3.5546875" style="87" customWidth="1"/>
    <col min="13826" max="13826" width="16.5546875" style="87" customWidth="1"/>
    <col min="13827" max="13827" width="9.44140625" style="87" customWidth="1"/>
    <col min="13828" max="13828" width="5.6640625" style="87" customWidth="1"/>
    <col min="13829" max="13832" width="9.44140625" style="87" customWidth="1"/>
    <col min="13833" max="13833" width="4.33203125" style="87" bestFit="1" customWidth="1"/>
    <col min="13834" max="13834" width="10" style="87" customWidth="1"/>
    <col min="13835" max="13835" width="5.6640625" style="87" customWidth="1"/>
    <col min="13836" max="13836" width="3" style="87" customWidth="1"/>
    <col min="13837" max="13837" width="16.5546875" style="87" customWidth="1"/>
    <col min="13838" max="13842" width="9.44140625" style="87" customWidth="1"/>
    <col min="13843" max="13844" width="9.109375" style="87"/>
    <col min="13845" max="13849" width="0" style="87" hidden="1" customWidth="1"/>
    <col min="13850" max="13850" width="5.109375" style="87" customWidth="1"/>
    <col min="13851" max="13852" width="9.44140625" style="87" customWidth="1"/>
    <col min="13853" max="14080" width="9.109375" style="87"/>
    <col min="14081" max="14081" width="3.5546875" style="87" customWidth="1"/>
    <col min="14082" max="14082" width="16.5546875" style="87" customWidth="1"/>
    <col min="14083" max="14083" width="9.44140625" style="87" customWidth="1"/>
    <col min="14084" max="14084" width="5.6640625" style="87" customWidth="1"/>
    <col min="14085" max="14088" width="9.44140625" style="87" customWidth="1"/>
    <col min="14089" max="14089" width="4.33203125" style="87" bestFit="1" customWidth="1"/>
    <col min="14090" max="14090" width="10" style="87" customWidth="1"/>
    <col min="14091" max="14091" width="5.6640625" style="87" customWidth="1"/>
    <col min="14092" max="14092" width="3" style="87" customWidth="1"/>
    <col min="14093" max="14093" width="16.5546875" style="87" customWidth="1"/>
    <col min="14094" max="14098" width="9.44140625" style="87" customWidth="1"/>
    <col min="14099" max="14100" width="9.109375" style="87"/>
    <col min="14101" max="14105" width="0" style="87" hidden="1" customWidth="1"/>
    <col min="14106" max="14106" width="5.109375" style="87" customWidth="1"/>
    <col min="14107" max="14108" width="9.44140625" style="87" customWidth="1"/>
    <col min="14109" max="14336" width="9.109375" style="87"/>
    <col min="14337" max="14337" width="3.5546875" style="87" customWidth="1"/>
    <col min="14338" max="14338" width="16.5546875" style="87" customWidth="1"/>
    <col min="14339" max="14339" width="9.44140625" style="87" customWidth="1"/>
    <col min="14340" max="14340" width="5.6640625" style="87" customWidth="1"/>
    <col min="14341" max="14344" width="9.44140625" style="87" customWidth="1"/>
    <col min="14345" max="14345" width="4.33203125" style="87" bestFit="1" customWidth="1"/>
    <col min="14346" max="14346" width="10" style="87" customWidth="1"/>
    <col min="14347" max="14347" width="5.6640625" style="87" customWidth="1"/>
    <col min="14348" max="14348" width="3" style="87" customWidth="1"/>
    <col min="14349" max="14349" width="16.5546875" style="87" customWidth="1"/>
    <col min="14350" max="14354" width="9.44140625" style="87" customWidth="1"/>
    <col min="14355" max="14356" width="9.109375" style="87"/>
    <col min="14357" max="14361" width="0" style="87" hidden="1" customWidth="1"/>
    <col min="14362" max="14362" width="5.109375" style="87" customWidth="1"/>
    <col min="14363" max="14364" width="9.44140625" style="87" customWidth="1"/>
    <col min="14365" max="14592" width="9.109375" style="87"/>
    <col min="14593" max="14593" width="3.5546875" style="87" customWidth="1"/>
    <col min="14594" max="14594" width="16.5546875" style="87" customWidth="1"/>
    <col min="14595" max="14595" width="9.44140625" style="87" customWidth="1"/>
    <col min="14596" max="14596" width="5.6640625" style="87" customWidth="1"/>
    <col min="14597" max="14600" width="9.44140625" style="87" customWidth="1"/>
    <col min="14601" max="14601" width="4.33203125" style="87" bestFit="1" customWidth="1"/>
    <col min="14602" max="14602" width="10" style="87" customWidth="1"/>
    <col min="14603" max="14603" width="5.6640625" style="87" customWidth="1"/>
    <col min="14604" max="14604" width="3" style="87" customWidth="1"/>
    <col min="14605" max="14605" width="16.5546875" style="87" customWidth="1"/>
    <col min="14606" max="14610" width="9.44140625" style="87" customWidth="1"/>
    <col min="14611" max="14612" width="9.109375" style="87"/>
    <col min="14613" max="14617" width="0" style="87" hidden="1" customWidth="1"/>
    <col min="14618" max="14618" width="5.109375" style="87" customWidth="1"/>
    <col min="14619" max="14620" width="9.44140625" style="87" customWidth="1"/>
    <col min="14621" max="14848" width="9.109375" style="87"/>
    <col min="14849" max="14849" width="3.5546875" style="87" customWidth="1"/>
    <col min="14850" max="14850" width="16.5546875" style="87" customWidth="1"/>
    <col min="14851" max="14851" width="9.44140625" style="87" customWidth="1"/>
    <col min="14852" max="14852" width="5.6640625" style="87" customWidth="1"/>
    <col min="14853" max="14856" width="9.44140625" style="87" customWidth="1"/>
    <col min="14857" max="14857" width="4.33203125" style="87" bestFit="1" customWidth="1"/>
    <col min="14858" max="14858" width="10" style="87" customWidth="1"/>
    <col min="14859" max="14859" width="5.6640625" style="87" customWidth="1"/>
    <col min="14860" max="14860" width="3" style="87" customWidth="1"/>
    <col min="14861" max="14861" width="16.5546875" style="87" customWidth="1"/>
    <col min="14862" max="14866" width="9.44140625" style="87" customWidth="1"/>
    <col min="14867" max="14868" width="9.109375" style="87"/>
    <col min="14869" max="14873" width="0" style="87" hidden="1" customWidth="1"/>
    <col min="14874" max="14874" width="5.109375" style="87" customWidth="1"/>
    <col min="14875" max="14876" width="9.44140625" style="87" customWidth="1"/>
    <col min="14877" max="15104" width="9.109375" style="87"/>
    <col min="15105" max="15105" width="3.5546875" style="87" customWidth="1"/>
    <col min="15106" max="15106" width="16.5546875" style="87" customWidth="1"/>
    <col min="15107" max="15107" width="9.44140625" style="87" customWidth="1"/>
    <col min="15108" max="15108" width="5.6640625" style="87" customWidth="1"/>
    <col min="15109" max="15112" width="9.44140625" style="87" customWidth="1"/>
    <col min="15113" max="15113" width="4.33203125" style="87" bestFit="1" customWidth="1"/>
    <col min="15114" max="15114" width="10" style="87" customWidth="1"/>
    <col min="15115" max="15115" width="5.6640625" style="87" customWidth="1"/>
    <col min="15116" max="15116" width="3" style="87" customWidth="1"/>
    <col min="15117" max="15117" width="16.5546875" style="87" customWidth="1"/>
    <col min="15118" max="15122" width="9.44140625" style="87" customWidth="1"/>
    <col min="15123" max="15124" width="9.109375" style="87"/>
    <col min="15125" max="15129" width="0" style="87" hidden="1" customWidth="1"/>
    <col min="15130" max="15130" width="5.109375" style="87" customWidth="1"/>
    <col min="15131" max="15132" width="9.44140625" style="87" customWidth="1"/>
    <col min="15133" max="15360" width="9.109375" style="87"/>
    <col min="15361" max="15361" width="3.5546875" style="87" customWidth="1"/>
    <col min="15362" max="15362" width="16.5546875" style="87" customWidth="1"/>
    <col min="15363" max="15363" width="9.44140625" style="87" customWidth="1"/>
    <col min="15364" max="15364" width="5.6640625" style="87" customWidth="1"/>
    <col min="15365" max="15368" width="9.44140625" style="87" customWidth="1"/>
    <col min="15369" max="15369" width="4.33203125" style="87" bestFit="1" customWidth="1"/>
    <col min="15370" max="15370" width="10" style="87" customWidth="1"/>
    <col min="15371" max="15371" width="5.6640625" style="87" customWidth="1"/>
    <col min="15372" max="15372" width="3" style="87" customWidth="1"/>
    <col min="15373" max="15373" width="16.5546875" style="87" customWidth="1"/>
    <col min="15374" max="15378" width="9.44140625" style="87" customWidth="1"/>
    <col min="15379" max="15380" width="9.109375" style="87"/>
    <col min="15381" max="15385" width="0" style="87" hidden="1" customWidth="1"/>
    <col min="15386" max="15386" width="5.109375" style="87" customWidth="1"/>
    <col min="15387" max="15388" width="9.44140625" style="87" customWidth="1"/>
    <col min="15389" max="15616" width="9.109375" style="87"/>
    <col min="15617" max="15617" width="3.5546875" style="87" customWidth="1"/>
    <col min="15618" max="15618" width="16.5546875" style="87" customWidth="1"/>
    <col min="15619" max="15619" width="9.44140625" style="87" customWidth="1"/>
    <col min="15620" max="15620" width="5.6640625" style="87" customWidth="1"/>
    <col min="15621" max="15624" width="9.44140625" style="87" customWidth="1"/>
    <col min="15625" max="15625" width="4.33203125" style="87" bestFit="1" customWidth="1"/>
    <col min="15626" max="15626" width="10" style="87" customWidth="1"/>
    <col min="15627" max="15627" width="5.6640625" style="87" customWidth="1"/>
    <col min="15628" max="15628" width="3" style="87" customWidth="1"/>
    <col min="15629" max="15629" width="16.5546875" style="87" customWidth="1"/>
    <col min="15630" max="15634" width="9.44140625" style="87" customWidth="1"/>
    <col min="15635" max="15636" width="9.109375" style="87"/>
    <col min="15637" max="15641" width="0" style="87" hidden="1" customWidth="1"/>
    <col min="15642" max="15642" width="5.109375" style="87" customWidth="1"/>
    <col min="15643" max="15644" width="9.44140625" style="87" customWidth="1"/>
    <col min="15645" max="15872" width="9.109375" style="87"/>
    <col min="15873" max="15873" width="3.5546875" style="87" customWidth="1"/>
    <col min="15874" max="15874" width="16.5546875" style="87" customWidth="1"/>
    <col min="15875" max="15875" width="9.44140625" style="87" customWidth="1"/>
    <col min="15876" max="15876" width="5.6640625" style="87" customWidth="1"/>
    <col min="15877" max="15880" width="9.44140625" style="87" customWidth="1"/>
    <col min="15881" max="15881" width="4.33203125" style="87" bestFit="1" customWidth="1"/>
    <col min="15882" max="15882" width="10" style="87" customWidth="1"/>
    <col min="15883" max="15883" width="5.6640625" style="87" customWidth="1"/>
    <col min="15884" max="15884" width="3" style="87" customWidth="1"/>
    <col min="15885" max="15885" width="16.5546875" style="87" customWidth="1"/>
    <col min="15886" max="15890" width="9.44140625" style="87" customWidth="1"/>
    <col min="15891" max="15892" width="9.109375" style="87"/>
    <col min="15893" max="15897" width="0" style="87" hidden="1" customWidth="1"/>
    <col min="15898" max="15898" width="5.109375" style="87" customWidth="1"/>
    <col min="15899" max="15900" width="9.44140625" style="87" customWidth="1"/>
    <col min="15901" max="16128" width="9.109375" style="87"/>
    <col min="16129" max="16129" width="3.5546875" style="87" customWidth="1"/>
    <col min="16130" max="16130" width="16.5546875" style="87" customWidth="1"/>
    <col min="16131" max="16131" width="9.44140625" style="87" customWidth="1"/>
    <col min="16132" max="16132" width="5.6640625" style="87" customWidth="1"/>
    <col min="16133" max="16136" width="9.44140625" style="87" customWidth="1"/>
    <col min="16137" max="16137" width="4.33203125" style="87" bestFit="1" customWidth="1"/>
    <col min="16138" max="16138" width="10" style="87" customWidth="1"/>
    <col min="16139" max="16139" width="5.6640625" style="87" customWidth="1"/>
    <col min="16140" max="16140" width="3" style="87" customWidth="1"/>
    <col min="16141" max="16141" width="16.5546875" style="87" customWidth="1"/>
    <col min="16142" max="16146" width="9.44140625" style="87" customWidth="1"/>
    <col min="16147" max="16148" width="9.109375" style="87"/>
    <col min="16149" max="16153" width="0" style="87" hidden="1" customWidth="1"/>
    <col min="16154" max="16154" width="5.109375" style="87" customWidth="1"/>
    <col min="16155" max="16156" width="9.44140625" style="87" customWidth="1"/>
    <col min="16157" max="16384" width="9.109375" style="87"/>
  </cols>
  <sheetData>
    <row r="2" spans="2:28" ht="16.2">
      <c r="B2" s="86" t="s">
        <v>876</v>
      </c>
      <c r="M2" s="86"/>
    </row>
    <row r="3" spans="2:28" ht="16.2">
      <c r="B3" s="88" t="s">
        <v>503</v>
      </c>
      <c r="M3" s="88"/>
    </row>
    <row r="4" spans="2:28" ht="16.2">
      <c r="B4" s="88" t="s">
        <v>905</v>
      </c>
      <c r="M4" s="88"/>
    </row>
    <row r="5" spans="2:28">
      <c r="B5" s="89"/>
      <c r="C5" s="89"/>
      <c r="D5" s="89"/>
      <c r="E5" s="89"/>
      <c r="F5" s="89"/>
      <c r="G5" s="89"/>
      <c r="H5" s="89"/>
      <c r="I5" s="89"/>
      <c r="J5" s="89"/>
      <c r="K5" s="89"/>
      <c r="M5" s="89"/>
      <c r="N5" s="89"/>
      <c r="O5" s="89"/>
      <c r="P5" s="89"/>
      <c r="Q5" s="89"/>
      <c r="R5" s="89"/>
      <c r="U5" s="89"/>
      <c r="V5" s="89"/>
      <c r="W5" s="89"/>
      <c r="X5" s="89"/>
      <c r="Y5" s="89"/>
      <c r="Z5" s="89"/>
      <c r="AA5" s="89"/>
      <c r="AB5" s="89"/>
    </row>
    <row r="6" spans="2:28" ht="14.25" customHeight="1">
      <c r="B6" s="89"/>
      <c r="I6" s="89"/>
      <c r="M6" s="89"/>
    </row>
    <row r="7" spans="2:28" s="94" customFormat="1">
      <c r="B7" s="90"/>
      <c r="C7" s="91" t="s">
        <v>877</v>
      </c>
      <c r="D7" s="92"/>
      <c r="E7" s="92"/>
      <c r="F7" s="92"/>
      <c r="G7" s="92"/>
      <c r="H7" s="93"/>
      <c r="I7" s="93"/>
      <c r="J7" s="87"/>
      <c r="K7" s="87"/>
      <c r="L7" s="87"/>
      <c r="M7" s="90"/>
      <c r="N7" s="91" t="s">
        <v>877</v>
      </c>
      <c r="O7" s="92"/>
      <c r="P7" s="92"/>
      <c r="Q7" s="92"/>
      <c r="R7" s="93"/>
      <c r="S7" s="87"/>
      <c r="U7" s="91" t="s">
        <v>504</v>
      </c>
      <c r="V7" s="92"/>
      <c r="W7" s="92"/>
      <c r="X7" s="92"/>
      <c r="Y7" s="93"/>
      <c r="AA7" s="92"/>
      <c r="AB7" s="92"/>
    </row>
    <row r="8" spans="2:28" ht="28.8">
      <c r="B8" s="95" t="s">
        <v>878</v>
      </c>
      <c r="C8" s="96" t="s">
        <v>51</v>
      </c>
      <c r="D8" s="96" t="s">
        <v>69</v>
      </c>
      <c r="E8" s="96" t="s">
        <v>52</v>
      </c>
      <c r="F8" s="96" t="s">
        <v>629</v>
      </c>
      <c r="G8" s="96" t="s">
        <v>430</v>
      </c>
      <c r="H8" s="96" t="s">
        <v>879</v>
      </c>
      <c r="I8" s="96" t="s">
        <v>69</v>
      </c>
      <c r="J8" s="96" t="s">
        <v>502</v>
      </c>
      <c r="K8" s="96" t="s">
        <v>69</v>
      </c>
      <c r="M8" s="95" t="s">
        <v>878</v>
      </c>
      <c r="N8" s="96" t="s">
        <v>51</v>
      </c>
      <c r="O8" s="96" t="s">
        <v>622</v>
      </c>
      <c r="P8" s="96" t="s">
        <v>625</v>
      </c>
      <c r="Q8" s="96" t="s">
        <v>626</v>
      </c>
      <c r="R8" s="96" t="s">
        <v>628</v>
      </c>
      <c r="S8" s="87" t="s">
        <v>880</v>
      </c>
      <c r="U8" s="96" t="s">
        <v>51</v>
      </c>
      <c r="V8" s="96" t="s">
        <v>52</v>
      </c>
      <c r="W8" s="96" t="s">
        <v>629</v>
      </c>
      <c r="X8" s="96" t="s">
        <v>430</v>
      </c>
      <c r="Y8" s="96" t="s">
        <v>502</v>
      </c>
      <c r="AA8" s="96"/>
      <c r="AB8" s="96"/>
    </row>
    <row r="9" spans="2:28">
      <c r="B9" s="97"/>
      <c r="C9" s="98"/>
      <c r="D9" s="98"/>
      <c r="E9" s="98"/>
      <c r="F9" s="99"/>
      <c r="G9" s="98"/>
      <c r="H9" s="98"/>
      <c r="I9" s="89"/>
      <c r="J9" s="98"/>
      <c r="K9" s="98"/>
      <c r="M9" s="97"/>
      <c r="N9" s="98"/>
      <c r="O9" s="98"/>
      <c r="P9" s="98"/>
      <c r="Q9" s="98"/>
      <c r="R9" s="98"/>
      <c r="U9" s="98"/>
      <c r="V9" s="98"/>
      <c r="W9" s="99"/>
      <c r="X9" s="98"/>
      <c r="Y9" s="98"/>
      <c r="AA9" s="98"/>
      <c r="AB9" s="98"/>
    </row>
    <row r="10" spans="2:28">
      <c r="B10" s="100" t="s">
        <v>54</v>
      </c>
      <c r="C10" s="98"/>
      <c r="D10" s="98"/>
      <c r="E10" s="98"/>
      <c r="F10" s="99"/>
      <c r="G10" s="98"/>
      <c r="H10" s="98"/>
      <c r="I10" s="89"/>
      <c r="J10" s="98"/>
      <c r="K10" s="101"/>
      <c r="M10" s="100" t="s">
        <v>54</v>
      </c>
      <c r="N10" s="98"/>
      <c r="O10" s="98"/>
      <c r="P10" s="98"/>
      <c r="Q10" s="98"/>
      <c r="R10" s="98"/>
      <c r="U10" s="98"/>
      <c r="V10" s="98"/>
      <c r="W10" s="99"/>
      <c r="X10" s="98"/>
      <c r="Y10" s="98"/>
      <c r="AA10" s="98"/>
      <c r="AB10" s="98"/>
    </row>
    <row r="11" spans="2:28">
      <c r="B11" s="97" t="s">
        <v>112</v>
      </c>
      <c r="C11" s="102">
        <v>3708.7787754716669</v>
      </c>
      <c r="D11" s="102"/>
      <c r="E11" s="102">
        <v>1077.4670000000001</v>
      </c>
      <c r="F11" s="102">
        <v>0</v>
      </c>
      <c r="G11" s="102">
        <v>383.5</v>
      </c>
      <c r="H11" s="102">
        <v>1460.9670000000001</v>
      </c>
      <c r="I11" s="89"/>
      <c r="J11" s="102">
        <v>5169.745775471667</v>
      </c>
      <c r="K11" s="101"/>
      <c r="M11" s="97" t="s">
        <v>112</v>
      </c>
      <c r="N11" s="102">
        <v>3708.7787754716669</v>
      </c>
      <c r="O11" s="102">
        <v>449.52293300999997</v>
      </c>
      <c r="P11" s="102">
        <v>147.81083065999999</v>
      </c>
      <c r="Q11" s="102">
        <v>2956.832004311666</v>
      </c>
      <c r="R11" s="102">
        <v>154.61300749</v>
      </c>
      <c r="S11" s="103">
        <v>0</v>
      </c>
      <c r="U11" s="98">
        <v>19</v>
      </c>
      <c r="V11" s="98">
        <v>1</v>
      </c>
      <c r="W11" s="98">
        <v>0</v>
      </c>
      <c r="X11" s="98">
        <v>3</v>
      </c>
      <c r="Y11" s="98">
        <v>23</v>
      </c>
      <c r="AA11" s="102">
        <v>1057.8800000000001</v>
      </c>
      <c r="AB11" s="102">
        <v>19.586999999999989</v>
      </c>
    </row>
    <row r="12" spans="2:28" s="105" customFormat="1">
      <c r="B12" s="97" t="s">
        <v>246</v>
      </c>
      <c r="C12" s="102">
        <v>766.57535276999999</v>
      </c>
      <c r="D12" s="102"/>
      <c r="E12" s="102">
        <v>446.5</v>
      </c>
      <c r="F12" s="102">
        <v>0</v>
      </c>
      <c r="G12" s="102">
        <v>0</v>
      </c>
      <c r="H12" s="102">
        <v>446.5</v>
      </c>
      <c r="I12" s="104"/>
      <c r="J12" s="102">
        <v>1213.0753527699999</v>
      </c>
      <c r="K12" s="101"/>
      <c r="L12" s="87"/>
      <c r="M12" s="97" t="s">
        <v>246</v>
      </c>
      <c r="N12" s="102">
        <v>766.57535276999999</v>
      </c>
      <c r="O12" s="102">
        <v>256.62925456000005</v>
      </c>
      <c r="P12" s="102">
        <v>0</v>
      </c>
      <c r="Q12" s="102">
        <v>460</v>
      </c>
      <c r="R12" s="102">
        <v>49.946098210000002</v>
      </c>
      <c r="S12" s="103">
        <v>0</v>
      </c>
      <c r="U12" s="98">
        <v>6</v>
      </c>
      <c r="V12" s="98">
        <v>2</v>
      </c>
      <c r="W12" s="98">
        <v>0</v>
      </c>
      <c r="X12" s="98">
        <v>0</v>
      </c>
      <c r="Y12" s="98">
        <v>8</v>
      </c>
      <c r="AA12" s="102">
        <v>436.1</v>
      </c>
      <c r="AB12" s="102">
        <v>10.399999999999977</v>
      </c>
    </row>
    <row r="13" spans="2:28" s="105" customFormat="1">
      <c r="B13" s="97" t="s">
        <v>236</v>
      </c>
      <c r="C13" s="102">
        <v>592.38403312000003</v>
      </c>
      <c r="D13" s="102"/>
      <c r="E13" s="102">
        <v>243.15</v>
      </c>
      <c r="F13" s="102">
        <v>0</v>
      </c>
      <c r="G13" s="102">
        <v>0</v>
      </c>
      <c r="H13" s="102">
        <v>243.15</v>
      </c>
      <c r="I13" s="104"/>
      <c r="J13" s="102">
        <v>835.53403312</v>
      </c>
      <c r="K13" s="101"/>
      <c r="L13" s="87"/>
      <c r="M13" s="97" t="s">
        <v>236</v>
      </c>
      <c r="N13" s="102">
        <v>592.38403312000003</v>
      </c>
      <c r="O13" s="102">
        <v>401.99001033999997</v>
      </c>
      <c r="P13" s="102">
        <v>0</v>
      </c>
      <c r="Q13" s="102">
        <v>190.39402278</v>
      </c>
      <c r="R13" s="102">
        <v>0</v>
      </c>
      <c r="S13" s="103">
        <v>0</v>
      </c>
      <c r="U13" s="98">
        <v>3</v>
      </c>
      <c r="V13" s="98">
        <v>1</v>
      </c>
      <c r="W13" s="98">
        <v>0</v>
      </c>
      <c r="X13" s="98">
        <v>0</v>
      </c>
      <c r="Y13" s="98">
        <v>4</v>
      </c>
      <c r="AA13" s="102">
        <v>230.68</v>
      </c>
      <c r="AB13" s="102">
        <v>12.469999999999999</v>
      </c>
    </row>
    <row r="14" spans="2:28" s="105" customFormat="1">
      <c r="B14" s="97" t="s">
        <v>88</v>
      </c>
      <c r="C14" s="102">
        <v>79.275892670000005</v>
      </c>
      <c r="D14" s="102"/>
      <c r="E14" s="102">
        <v>0</v>
      </c>
      <c r="F14" s="102">
        <v>0</v>
      </c>
      <c r="G14" s="102">
        <v>0</v>
      </c>
      <c r="H14" s="102">
        <v>0</v>
      </c>
      <c r="I14" s="104"/>
      <c r="J14" s="102">
        <v>79.275892670000005</v>
      </c>
      <c r="K14" s="101"/>
      <c r="L14" s="87"/>
      <c r="M14" s="97" t="s">
        <v>88</v>
      </c>
      <c r="N14" s="102">
        <v>79.275892670000005</v>
      </c>
      <c r="O14" s="102">
        <v>22.7</v>
      </c>
      <c r="P14" s="102">
        <v>0</v>
      </c>
      <c r="Q14" s="102">
        <v>56.575892670000002</v>
      </c>
      <c r="R14" s="102">
        <v>0</v>
      </c>
      <c r="S14" s="103">
        <v>0</v>
      </c>
      <c r="U14" s="98">
        <v>2</v>
      </c>
      <c r="V14" s="98">
        <v>0</v>
      </c>
      <c r="W14" s="98">
        <v>0</v>
      </c>
      <c r="X14" s="98">
        <v>0</v>
      </c>
      <c r="Y14" s="98">
        <v>2</v>
      </c>
      <c r="AA14" s="102"/>
      <c r="AB14" s="102"/>
    </row>
    <row r="15" spans="2:28" s="105" customFormat="1">
      <c r="B15" s="97" t="s">
        <v>261</v>
      </c>
      <c r="C15" s="102">
        <v>552.56499999499999</v>
      </c>
      <c r="D15" s="102"/>
      <c r="E15" s="102">
        <v>52.564999999999998</v>
      </c>
      <c r="F15" s="102">
        <v>0</v>
      </c>
      <c r="G15" s="102">
        <v>0</v>
      </c>
      <c r="H15" s="102">
        <v>52.564999999999998</v>
      </c>
      <c r="I15" s="104"/>
      <c r="J15" s="102">
        <v>605.12999999499993</v>
      </c>
      <c r="K15" s="101"/>
      <c r="L15" s="87"/>
      <c r="M15" s="97" t="s">
        <v>261</v>
      </c>
      <c r="N15" s="102">
        <v>552.56499999499999</v>
      </c>
      <c r="O15" s="102">
        <v>0</v>
      </c>
      <c r="P15" s="102">
        <v>0</v>
      </c>
      <c r="Q15" s="102">
        <v>552.56499999499999</v>
      </c>
      <c r="R15" s="102">
        <v>0</v>
      </c>
      <c r="S15" s="103">
        <v>0</v>
      </c>
      <c r="U15" s="98">
        <v>2</v>
      </c>
      <c r="V15" s="98">
        <v>0</v>
      </c>
      <c r="W15" s="98">
        <v>0</v>
      </c>
      <c r="X15" s="98">
        <v>0</v>
      </c>
      <c r="Y15" s="98">
        <v>2</v>
      </c>
      <c r="AA15" s="102">
        <v>28.77</v>
      </c>
      <c r="AB15" s="102">
        <v>-23.794999999999998</v>
      </c>
    </row>
    <row r="16" spans="2:28" s="105" customFormat="1">
      <c r="B16" s="97" t="s">
        <v>266</v>
      </c>
      <c r="C16" s="102">
        <v>121.76646864</v>
      </c>
      <c r="D16" s="102"/>
      <c r="E16" s="102">
        <v>0</v>
      </c>
      <c r="F16" s="102">
        <v>0</v>
      </c>
      <c r="G16" s="102">
        <v>0</v>
      </c>
      <c r="H16" s="102">
        <v>0</v>
      </c>
      <c r="I16" s="104"/>
      <c r="J16" s="102">
        <v>121.76646864</v>
      </c>
      <c r="K16" s="101"/>
      <c r="L16" s="87"/>
      <c r="M16" s="97" t="s">
        <v>266</v>
      </c>
      <c r="N16" s="102">
        <v>121.76646864</v>
      </c>
      <c r="O16" s="102">
        <v>0</v>
      </c>
      <c r="P16" s="102">
        <v>0</v>
      </c>
      <c r="Q16" s="102">
        <v>121.76646864</v>
      </c>
      <c r="R16" s="102">
        <v>0</v>
      </c>
      <c r="S16" s="103">
        <v>0</v>
      </c>
      <c r="U16" s="98">
        <v>1</v>
      </c>
      <c r="V16" s="98">
        <v>0</v>
      </c>
      <c r="W16" s="98">
        <v>0</v>
      </c>
      <c r="X16" s="98">
        <v>0</v>
      </c>
      <c r="Y16" s="98">
        <v>1</v>
      </c>
      <c r="AA16" s="102"/>
      <c r="AB16" s="102"/>
    </row>
    <row r="17" spans="2:28" s="105" customFormat="1">
      <c r="B17" s="106" t="s">
        <v>881</v>
      </c>
      <c r="C17" s="175">
        <v>5821.3455226666674</v>
      </c>
      <c r="D17" s="108">
        <v>0.78</v>
      </c>
      <c r="E17" s="107">
        <v>1819.6820000000002</v>
      </c>
      <c r="F17" s="107">
        <v>0</v>
      </c>
      <c r="G17" s="114">
        <v>383.5</v>
      </c>
      <c r="H17" s="107">
        <v>2203.1820000000002</v>
      </c>
      <c r="I17" s="109">
        <v>0.33613050699171843</v>
      </c>
      <c r="J17" s="107">
        <v>8024.5275226666672</v>
      </c>
      <c r="K17" s="108">
        <v>0.56999999999999995</v>
      </c>
      <c r="L17" s="87"/>
      <c r="M17" s="106" t="s">
        <v>881</v>
      </c>
      <c r="N17" s="107">
        <v>5821.3455226666674</v>
      </c>
      <c r="O17" s="107">
        <v>1130.8421979100001</v>
      </c>
      <c r="P17" s="107">
        <v>147.81083065999999</v>
      </c>
      <c r="Q17" s="107">
        <v>4338.1333883966663</v>
      </c>
      <c r="R17" s="107">
        <v>204.5591057</v>
      </c>
      <c r="S17" s="103">
        <v>0</v>
      </c>
      <c r="U17" s="110">
        <v>33</v>
      </c>
      <c r="V17" s="110">
        <v>4</v>
      </c>
      <c r="W17" s="110">
        <v>0</v>
      </c>
      <c r="X17" s="110">
        <v>3</v>
      </c>
      <c r="Y17" s="110">
        <v>40</v>
      </c>
      <c r="AA17" s="107">
        <v>1753.43</v>
      </c>
      <c r="AB17" s="107">
        <v>18.661999999999967</v>
      </c>
    </row>
    <row r="18" spans="2:28">
      <c r="B18" s="111"/>
      <c r="C18" s="102"/>
      <c r="D18" s="102"/>
      <c r="E18" s="102"/>
      <c r="F18" s="102"/>
      <c r="G18" s="102"/>
      <c r="H18" s="102"/>
      <c r="I18" s="104"/>
      <c r="J18" s="102"/>
      <c r="K18" s="101"/>
      <c r="M18" s="111"/>
      <c r="N18" s="102"/>
      <c r="O18" s="102"/>
      <c r="P18" s="102"/>
      <c r="Q18" s="102"/>
      <c r="R18" s="102"/>
      <c r="S18" s="103">
        <v>0</v>
      </c>
      <c r="U18" s="98"/>
      <c r="V18" s="98"/>
      <c r="W18" s="98"/>
      <c r="X18" s="98"/>
      <c r="Y18" s="98"/>
      <c r="AA18" s="102"/>
      <c r="AB18" s="102"/>
    </row>
    <row r="19" spans="2:28">
      <c r="B19" s="100" t="s">
        <v>55</v>
      </c>
      <c r="C19" s="102"/>
      <c r="D19" s="102"/>
      <c r="E19" s="102"/>
      <c r="F19" s="102"/>
      <c r="G19" s="102"/>
      <c r="H19" s="102"/>
      <c r="I19" s="104"/>
      <c r="J19" s="102"/>
      <c r="K19" s="101"/>
      <c r="M19" s="100" t="s">
        <v>55</v>
      </c>
      <c r="N19" s="102"/>
      <c r="O19" s="102"/>
      <c r="P19" s="102"/>
      <c r="Q19" s="102"/>
      <c r="R19" s="102"/>
      <c r="S19" s="103">
        <v>0</v>
      </c>
      <c r="U19" s="98"/>
      <c r="V19" s="98"/>
      <c r="W19" s="98"/>
      <c r="X19" s="98"/>
      <c r="Y19" s="98"/>
      <c r="AA19" s="102"/>
      <c r="AB19" s="102"/>
    </row>
    <row r="20" spans="2:28" s="105" customFormat="1">
      <c r="B20" s="97" t="s">
        <v>112</v>
      </c>
      <c r="C20" s="102">
        <v>887.26140470999962</v>
      </c>
      <c r="D20" s="102"/>
      <c r="E20" s="102">
        <v>391.04999949</v>
      </c>
      <c r="F20" s="102">
        <v>128.15932912</v>
      </c>
      <c r="G20" s="102">
        <v>114.29444785</v>
      </c>
      <c r="H20" s="102">
        <v>633.50377646000004</v>
      </c>
      <c r="I20" s="104"/>
      <c r="J20" s="102">
        <v>1520.7651811699998</v>
      </c>
      <c r="K20" s="101"/>
      <c r="L20" s="87"/>
      <c r="M20" s="97" t="s">
        <v>112</v>
      </c>
      <c r="N20" s="102">
        <v>887.26140470999962</v>
      </c>
      <c r="O20" s="102">
        <v>235.05627509999999</v>
      </c>
      <c r="P20" s="102">
        <v>359.61229448</v>
      </c>
      <c r="Q20" s="102">
        <v>0</v>
      </c>
      <c r="R20" s="102">
        <v>292.59283512999997</v>
      </c>
      <c r="S20" s="103">
        <v>0</v>
      </c>
      <c r="U20" s="98">
        <v>30</v>
      </c>
      <c r="V20" s="98">
        <v>11</v>
      </c>
      <c r="W20" s="98">
        <v>0</v>
      </c>
      <c r="X20" s="98">
        <v>2</v>
      </c>
      <c r="Y20" s="98">
        <v>43</v>
      </c>
      <c r="AA20" s="102">
        <v>380.89</v>
      </c>
      <c r="AB20" s="102">
        <v>-10.159999490000018</v>
      </c>
    </row>
    <row r="21" spans="2:28" s="105" customFormat="1">
      <c r="B21" s="97" t="s">
        <v>246</v>
      </c>
      <c r="C21" s="102">
        <v>554.85443021000003</v>
      </c>
      <c r="D21" s="102"/>
      <c r="E21" s="102">
        <v>68.849999999999994</v>
      </c>
      <c r="F21" s="102">
        <v>125.21510826000002</v>
      </c>
      <c r="G21" s="102">
        <v>40.595837880000005</v>
      </c>
      <c r="H21" s="102">
        <v>234.66094614000002</v>
      </c>
      <c r="I21" s="104"/>
      <c r="J21" s="102">
        <v>789.51537635000011</v>
      </c>
      <c r="K21" s="101"/>
      <c r="L21" s="87"/>
      <c r="M21" s="97" t="s">
        <v>246</v>
      </c>
      <c r="N21" s="102">
        <v>554.85443021000003</v>
      </c>
      <c r="O21" s="102">
        <v>242.28672408999998</v>
      </c>
      <c r="P21" s="102">
        <v>231.40558351999999</v>
      </c>
      <c r="Q21" s="102">
        <v>0</v>
      </c>
      <c r="R21" s="102">
        <v>81.162122599999989</v>
      </c>
      <c r="S21" s="103">
        <v>0</v>
      </c>
      <c r="U21" s="98">
        <v>13</v>
      </c>
      <c r="V21" s="98">
        <v>3</v>
      </c>
      <c r="W21" s="98">
        <v>0</v>
      </c>
      <c r="X21" s="98">
        <v>1</v>
      </c>
      <c r="Y21" s="98">
        <v>17</v>
      </c>
      <c r="AA21" s="102">
        <v>68.650000000000006</v>
      </c>
      <c r="AB21" s="102">
        <v>-0.19999999999998863</v>
      </c>
    </row>
    <row r="22" spans="2:28" s="105" customFormat="1">
      <c r="B22" s="97" t="s">
        <v>236</v>
      </c>
      <c r="C22" s="102">
        <v>125.67168753000001</v>
      </c>
      <c r="D22" s="102"/>
      <c r="E22" s="102">
        <v>134.40595865</v>
      </c>
      <c r="F22" s="102">
        <v>0</v>
      </c>
      <c r="G22" s="102">
        <v>0</v>
      </c>
      <c r="H22" s="102">
        <v>134.40595865</v>
      </c>
      <c r="I22" s="104"/>
      <c r="J22" s="102">
        <v>260.07764617999999</v>
      </c>
      <c r="K22" s="101"/>
      <c r="L22" s="87"/>
      <c r="M22" s="97" t="s">
        <v>236</v>
      </c>
      <c r="N22" s="102">
        <v>125.67168753000001</v>
      </c>
      <c r="O22" s="102">
        <v>0</v>
      </c>
      <c r="P22" s="102">
        <v>69.017941260000001</v>
      </c>
      <c r="Q22" s="102">
        <v>0</v>
      </c>
      <c r="R22" s="102">
        <v>56.653746269999999</v>
      </c>
      <c r="S22" s="103">
        <v>0</v>
      </c>
      <c r="U22" s="98">
        <v>5</v>
      </c>
      <c r="V22" s="98">
        <v>3</v>
      </c>
      <c r="W22" s="98">
        <v>0</v>
      </c>
      <c r="X22" s="98">
        <v>0</v>
      </c>
      <c r="Y22" s="98">
        <v>8</v>
      </c>
      <c r="AA22" s="102">
        <v>56.75</v>
      </c>
      <c r="AB22" s="102">
        <v>-77.655958650000002</v>
      </c>
    </row>
    <row r="23" spans="2:28" s="105" customFormat="1">
      <c r="B23" s="97" t="s">
        <v>358</v>
      </c>
      <c r="C23" s="102">
        <v>29.155862339999999</v>
      </c>
      <c r="D23" s="102"/>
      <c r="E23" s="102">
        <v>0</v>
      </c>
      <c r="F23" s="102">
        <v>0</v>
      </c>
      <c r="G23" s="102">
        <v>0</v>
      </c>
      <c r="H23" s="102">
        <v>0</v>
      </c>
      <c r="I23" s="104"/>
      <c r="J23" s="102">
        <v>29.155862339999999</v>
      </c>
      <c r="K23" s="101"/>
      <c r="L23" s="87"/>
      <c r="M23" s="97" t="s">
        <v>358</v>
      </c>
      <c r="N23" s="102">
        <v>29.155862339999999</v>
      </c>
      <c r="O23" s="102">
        <v>0</v>
      </c>
      <c r="P23" s="102">
        <v>29.155862339999999</v>
      </c>
      <c r="Q23" s="102">
        <v>0</v>
      </c>
      <c r="R23" s="102">
        <v>0</v>
      </c>
      <c r="S23" s="103">
        <v>0</v>
      </c>
      <c r="U23" s="98">
        <v>1</v>
      </c>
      <c r="V23" s="98">
        <v>0</v>
      </c>
      <c r="W23" s="98">
        <v>0</v>
      </c>
      <c r="X23" s="98">
        <v>0</v>
      </c>
      <c r="Y23" s="98">
        <v>1</v>
      </c>
      <c r="AA23" s="102">
        <v>506.28999999999996</v>
      </c>
      <c r="AB23" s="102">
        <v>-88.015958140000009</v>
      </c>
    </row>
    <row r="24" spans="2:28">
      <c r="B24" s="106" t="s">
        <v>881</v>
      </c>
      <c r="C24" s="177">
        <v>1596.9433847899995</v>
      </c>
      <c r="D24" s="108">
        <v>0.22</v>
      </c>
      <c r="E24" s="107">
        <v>594.30595814000003</v>
      </c>
      <c r="F24" s="107">
        <v>253.37443738000002</v>
      </c>
      <c r="G24" s="107">
        <v>154.89028573000002</v>
      </c>
      <c r="H24" s="107">
        <v>1002.57068125</v>
      </c>
      <c r="I24" s="109">
        <v>0.15295812664754657</v>
      </c>
      <c r="J24" s="107">
        <v>2599.5140660400002</v>
      </c>
      <c r="K24" s="108">
        <v>0.19</v>
      </c>
      <c r="M24" s="106" t="s">
        <v>881</v>
      </c>
      <c r="N24" s="107">
        <v>1596.9433847899995</v>
      </c>
      <c r="O24" s="107">
        <v>477.34299919</v>
      </c>
      <c r="P24" s="107">
        <v>689.19168160000004</v>
      </c>
      <c r="Q24" s="107">
        <v>0</v>
      </c>
      <c r="R24" s="107">
        <v>430.40870399999994</v>
      </c>
      <c r="S24" s="103">
        <v>0</v>
      </c>
      <c r="U24" s="110">
        <v>49</v>
      </c>
      <c r="V24" s="110">
        <v>17</v>
      </c>
      <c r="W24" s="110">
        <v>0</v>
      </c>
      <c r="X24" s="110">
        <v>3</v>
      </c>
      <c r="Y24" s="110">
        <v>69</v>
      </c>
      <c r="AA24" s="107"/>
      <c r="AB24" s="107"/>
    </row>
    <row r="25" spans="2:28">
      <c r="B25" s="111"/>
      <c r="C25" s="102"/>
      <c r="D25" s="102"/>
      <c r="E25" s="102"/>
      <c r="F25" s="102"/>
      <c r="G25" s="102"/>
      <c r="H25" s="102"/>
      <c r="I25" s="104"/>
      <c r="J25" s="102"/>
      <c r="K25" s="101"/>
      <c r="M25" s="111"/>
      <c r="N25" s="102"/>
      <c r="O25" s="102"/>
      <c r="P25" s="102"/>
      <c r="Q25" s="102"/>
      <c r="R25" s="102"/>
      <c r="S25" s="103">
        <v>0</v>
      </c>
      <c r="U25" s="98"/>
      <c r="V25" s="98"/>
      <c r="W25" s="98"/>
      <c r="X25" s="98"/>
      <c r="Y25" s="98"/>
      <c r="AA25" s="102"/>
      <c r="AB25" s="102"/>
    </row>
    <row r="26" spans="2:28">
      <c r="B26" s="100" t="s">
        <v>56</v>
      </c>
      <c r="C26" s="102"/>
      <c r="D26" s="102"/>
      <c r="E26" s="102"/>
      <c r="F26" s="112"/>
      <c r="G26" s="102"/>
      <c r="H26" s="102"/>
      <c r="I26" s="104"/>
      <c r="J26" s="102"/>
      <c r="K26" s="101"/>
      <c r="M26" s="100" t="s">
        <v>56</v>
      </c>
      <c r="N26" s="102"/>
      <c r="O26" s="102"/>
      <c r="P26" s="102"/>
      <c r="Q26" s="102"/>
      <c r="R26" s="102"/>
      <c r="S26" s="103">
        <v>0</v>
      </c>
      <c r="U26" s="98"/>
      <c r="V26" s="98"/>
      <c r="W26" s="99"/>
      <c r="X26" s="98"/>
      <c r="Y26" s="98"/>
      <c r="AA26" s="102"/>
      <c r="AB26" s="102"/>
    </row>
    <row r="27" spans="2:28">
      <c r="B27" s="97" t="s">
        <v>112</v>
      </c>
      <c r="C27" s="102">
        <v>0</v>
      </c>
      <c r="D27" s="102"/>
      <c r="E27" s="102">
        <v>1222.75</v>
      </c>
      <c r="F27" s="102">
        <v>0</v>
      </c>
      <c r="G27" s="102">
        <v>340.21582059000002</v>
      </c>
      <c r="H27" s="102">
        <v>1562.96582059</v>
      </c>
      <c r="I27" s="104"/>
      <c r="J27" s="102">
        <v>1562.96582059</v>
      </c>
      <c r="K27" s="101"/>
      <c r="M27" s="97" t="s">
        <v>112</v>
      </c>
      <c r="N27" s="102">
        <v>0</v>
      </c>
      <c r="O27" s="102">
        <v>0</v>
      </c>
      <c r="P27" s="102">
        <v>0</v>
      </c>
      <c r="Q27" s="102">
        <v>0</v>
      </c>
      <c r="R27" s="102">
        <v>0</v>
      </c>
      <c r="S27" s="103">
        <v>0</v>
      </c>
      <c r="U27" s="98">
        <v>0</v>
      </c>
      <c r="V27" s="98">
        <v>3</v>
      </c>
      <c r="W27" s="98">
        <v>0</v>
      </c>
      <c r="X27" s="98">
        <v>2</v>
      </c>
      <c r="Y27" s="98">
        <v>5</v>
      </c>
      <c r="AA27" s="102">
        <v>1177</v>
      </c>
      <c r="AB27" s="102">
        <v>-45.75</v>
      </c>
    </row>
    <row r="28" spans="2:28">
      <c r="B28" s="97" t="s">
        <v>246</v>
      </c>
      <c r="C28" s="102">
        <v>7.9699999999999999E-6</v>
      </c>
      <c r="D28" s="102"/>
      <c r="E28" s="102">
        <v>156.6</v>
      </c>
      <c r="F28" s="102">
        <v>0</v>
      </c>
      <c r="G28" s="102">
        <v>525.42922555999996</v>
      </c>
      <c r="H28" s="102">
        <v>682.02922555999999</v>
      </c>
      <c r="I28" s="104"/>
      <c r="J28" s="102">
        <v>682.02923352999994</v>
      </c>
      <c r="K28" s="101"/>
      <c r="M28" s="97" t="s">
        <v>246</v>
      </c>
      <c r="N28" s="102">
        <v>7.9699999999999999E-6</v>
      </c>
      <c r="O28" s="102">
        <v>7.9699999999999999E-6</v>
      </c>
      <c r="P28" s="102">
        <v>0</v>
      </c>
      <c r="Q28" s="102">
        <v>0</v>
      </c>
      <c r="R28" s="102">
        <v>0</v>
      </c>
      <c r="S28" s="103">
        <v>0</v>
      </c>
      <c r="U28" s="98">
        <v>0</v>
      </c>
      <c r="V28" s="98">
        <v>1</v>
      </c>
      <c r="W28" s="98">
        <v>0</v>
      </c>
      <c r="X28" s="98">
        <v>1</v>
      </c>
      <c r="Y28" s="98">
        <v>2</v>
      </c>
      <c r="AA28" s="102">
        <v>154.75</v>
      </c>
      <c r="AB28" s="102">
        <v>-1.8499999999999943</v>
      </c>
    </row>
    <row r="29" spans="2:28">
      <c r="B29" s="97" t="s">
        <v>236</v>
      </c>
      <c r="C29" s="102">
        <v>0</v>
      </c>
      <c r="D29" s="102"/>
      <c r="E29" s="102">
        <v>581.5234499500001</v>
      </c>
      <c r="F29" s="102">
        <v>0</v>
      </c>
      <c r="G29" s="102">
        <v>277.27223413000002</v>
      </c>
      <c r="H29" s="102">
        <v>858.79568408000011</v>
      </c>
      <c r="I29" s="104"/>
      <c r="J29" s="102">
        <v>858.79568408000011</v>
      </c>
      <c r="K29" s="101"/>
      <c r="M29" s="97" t="s">
        <v>236</v>
      </c>
      <c r="N29" s="102">
        <v>0</v>
      </c>
      <c r="O29" s="102">
        <v>0</v>
      </c>
      <c r="P29" s="102">
        <v>0</v>
      </c>
      <c r="Q29" s="102">
        <v>0</v>
      </c>
      <c r="R29" s="102">
        <v>0</v>
      </c>
      <c r="S29" s="103">
        <v>0</v>
      </c>
      <c r="U29" s="98">
        <v>0</v>
      </c>
      <c r="V29" s="98">
        <v>2</v>
      </c>
      <c r="W29" s="98">
        <v>0</v>
      </c>
      <c r="X29" s="98">
        <v>2</v>
      </c>
      <c r="Y29" s="98">
        <v>4</v>
      </c>
      <c r="AA29" s="102">
        <v>479.25</v>
      </c>
      <c r="AB29" s="102">
        <v>-102.2734499500001</v>
      </c>
    </row>
    <row r="30" spans="2:28">
      <c r="B30" s="97" t="s">
        <v>358</v>
      </c>
      <c r="C30" s="102">
        <v>0</v>
      </c>
      <c r="D30" s="102"/>
      <c r="E30" s="102">
        <v>245</v>
      </c>
      <c r="F30" s="102">
        <v>0</v>
      </c>
      <c r="G30" s="102">
        <v>0</v>
      </c>
      <c r="H30" s="102">
        <v>245</v>
      </c>
      <c r="I30" s="104"/>
      <c r="J30" s="102">
        <v>245</v>
      </c>
      <c r="K30" s="101"/>
      <c r="M30" s="97" t="s">
        <v>358</v>
      </c>
      <c r="N30" s="102">
        <v>0</v>
      </c>
      <c r="O30" s="102">
        <v>0</v>
      </c>
      <c r="P30" s="102">
        <v>0</v>
      </c>
      <c r="Q30" s="102">
        <v>0</v>
      </c>
      <c r="R30" s="102">
        <v>0</v>
      </c>
      <c r="S30" s="103">
        <v>0</v>
      </c>
      <c r="U30" s="98">
        <v>0</v>
      </c>
      <c r="V30" s="98">
        <v>1</v>
      </c>
      <c r="W30" s="98">
        <v>0</v>
      </c>
      <c r="X30" s="98">
        <v>0</v>
      </c>
      <c r="Y30" s="98">
        <v>1</v>
      </c>
      <c r="AA30" s="102">
        <v>219.5</v>
      </c>
      <c r="AB30" s="102">
        <v>-25.5</v>
      </c>
    </row>
    <row r="31" spans="2:28">
      <c r="B31" s="106" t="s">
        <v>881</v>
      </c>
      <c r="C31" s="107">
        <v>7.9699999999999999E-6</v>
      </c>
      <c r="D31" s="108">
        <v>0</v>
      </c>
      <c r="E31" s="107">
        <v>2205.8734499500001</v>
      </c>
      <c r="F31" s="107">
        <v>0</v>
      </c>
      <c r="G31" s="107">
        <v>1142.9172802799999</v>
      </c>
      <c r="H31" s="107">
        <v>3348.7907302300005</v>
      </c>
      <c r="I31" s="109">
        <v>0.51091136636073498</v>
      </c>
      <c r="J31" s="107">
        <v>3348.7907382000003</v>
      </c>
      <c r="K31" s="108">
        <v>0.24</v>
      </c>
      <c r="M31" s="106" t="s">
        <v>881</v>
      </c>
      <c r="N31" s="107">
        <v>7.9699999999999999E-6</v>
      </c>
      <c r="O31" s="107">
        <v>7.9699999999999999E-6</v>
      </c>
      <c r="P31" s="107">
        <v>0</v>
      </c>
      <c r="Q31" s="107">
        <v>0</v>
      </c>
      <c r="R31" s="107">
        <v>0</v>
      </c>
      <c r="S31" s="103">
        <v>0</v>
      </c>
      <c r="U31" s="110">
        <v>0</v>
      </c>
      <c r="V31" s="110">
        <v>7</v>
      </c>
      <c r="W31" s="110">
        <v>0</v>
      </c>
      <c r="X31" s="110">
        <v>5</v>
      </c>
      <c r="Y31" s="110">
        <v>12</v>
      </c>
      <c r="AA31" s="107">
        <v>2030.5</v>
      </c>
      <c r="AB31" s="107">
        <v>-175.37344995000009</v>
      </c>
    </row>
    <row r="32" spans="2:28">
      <c r="B32" s="111"/>
      <c r="C32" s="102"/>
      <c r="D32" s="98"/>
      <c r="E32" s="98"/>
      <c r="F32" s="98"/>
      <c r="G32" s="98"/>
      <c r="H32" s="98"/>
      <c r="I32" s="113"/>
      <c r="J32" s="98"/>
      <c r="K32" s="101"/>
      <c r="M32" s="111"/>
      <c r="N32" s="98"/>
      <c r="O32" s="98"/>
      <c r="P32" s="98"/>
      <c r="Q32" s="98"/>
      <c r="R32" s="98"/>
      <c r="S32" s="103">
        <v>0</v>
      </c>
      <c r="U32" s="98"/>
      <c r="V32" s="98"/>
      <c r="W32" s="98"/>
      <c r="X32" s="98"/>
      <c r="Y32" s="98"/>
      <c r="AA32" s="98"/>
      <c r="AB32" s="98"/>
    </row>
    <row r="33" spans="2:28">
      <c r="B33" s="100" t="s">
        <v>517</v>
      </c>
      <c r="C33" s="102"/>
      <c r="D33" s="98"/>
      <c r="E33" s="98"/>
      <c r="F33" s="99"/>
      <c r="G33" s="98"/>
      <c r="H33" s="98"/>
      <c r="I33" s="113"/>
      <c r="J33" s="98"/>
      <c r="K33" s="101"/>
      <c r="M33" s="100" t="s">
        <v>517</v>
      </c>
      <c r="N33" s="98"/>
      <c r="O33" s="98"/>
      <c r="P33" s="98"/>
      <c r="Q33" s="98"/>
      <c r="R33" s="98"/>
      <c r="S33" s="103">
        <v>0</v>
      </c>
      <c r="U33" s="98"/>
      <c r="V33" s="98"/>
      <c r="W33" s="99"/>
      <c r="X33" s="98"/>
      <c r="Y33" s="98"/>
      <c r="AA33" s="98"/>
      <c r="AB33" s="98"/>
    </row>
    <row r="34" spans="2:28">
      <c r="B34" s="97" t="s">
        <v>882</v>
      </c>
      <c r="C34" s="102">
        <v>-8.0000000000000002E-8</v>
      </c>
      <c r="D34" s="102"/>
      <c r="E34" s="102">
        <v>0</v>
      </c>
      <c r="F34" s="102">
        <v>0</v>
      </c>
      <c r="G34" s="102">
        <v>0</v>
      </c>
      <c r="H34" s="102">
        <v>0</v>
      </c>
      <c r="I34" s="104"/>
      <c r="J34" s="102">
        <v>-8.0000000000000002E-8</v>
      </c>
      <c r="K34" s="101"/>
      <c r="M34" s="97" t="s">
        <v>882</v>
      </c>
      <c r="N34" s="102">
        <v>-8.0000000000000002E-8</v>
      </c>
      <c r="O34" s="102">
        <v>0</v>
      </c>
      <c r="P34" s="102">
        <v>0</v>
      </c>
      <c r="Q34" s="102">
        <v>0</v>
      </c>
      <c r="R34" s="102">
        <v>-8.0000000000000002E-8</v>
      </c>
      <c r="S34" s="103">
        <v>0</v>
      </c>
      <c r="U34" s="98">
        <v>0</v>
      </c>
      <c r="V34" s="98">
        <v>0</v>
      </c>
      <c r="W34" s="98">
        <v>0</v>
      </c>
      <c r="X34" s="98">
        <v>0</v>
      </c>
      <c r="Y34" s="98">
        <v>0</v>
      </c>
      <c r="AA34" s="102"/>
      <c r="AB34" s="102"/>
    </row>
    <row r="35" spans="2:28">
      <c r="B35" s="97" t="s">
        <v>398</v>
      </c>
      <c r="C35" s="102">
        <v>-6.7000000000000004E-7</v>
      </c>
      <c r="D35" s="102"/>
      <c r="E35" s="102">
        <v>0</v>
      </c>
      <c r="F35" s="102">
        <v>0</v>
      </c>
      <c r="G35" s="102">
        <v>0</v>
      </c>
      <c r="H35" s="102">
        <v>0</v>
      </c>
      <c r="I35" s="104"/>
      <c r="J35" s="102">
        <v>-6.7000000000000004E-7</v>
      </c>
      <c r="K35" s="101"/>
      <c r="M35" s="97" t="s">
        <v>398</v>
      </c>
      <c r="N35" s="102">
        <v>-6.7000000000000004E-7</v>
      </c>
      <c r="O35" s="102">
        <v>0</v>
      </c>
      <c r="P35" s="102">
        <v>-6.7000000000000004E-7</v>
      </c>
      <c r="Q35" s="102">
        <v>0</v>
      </c>
      <c r="R35" s="102">
        <v>0</v>
      </c>
      <c r="S35" s="103">
        <v>0</v>
      </c>
      <c r="U35" s="98">
        <v>0</v>
      </c>
      <c r="V35" s="98">
        <v>0</v>
      </c>
      <c r="W35" s="98">
        <v>0</v>
      </c>
      <c r="X35" s="98">
        <v>0</v>
      </c>
      <c r="Y35" s="98">
        <v>0</v>
      </c>
      <c r="AA35" s="102"/>
      <c r="AB35" s="102"/>
    </row>
    <row r="36" spans="2:28">
      <c r="B36" s="97" t="s">
        <v>400</v>
      </c>
      <c r="C36" s="102">
        <v>0</v>
      </c>
      <c r="D36" s="102"/>
      <c r="E36" s="102">
        <v>0</v>
      </c>
      <c r="F36" s="102">
        <v>0</v>
      </c>
      <c r="G36" s="102">
        <v>0</v>
      </c>
      <c r="H36" s="102">
        <v>0</v>
      </c>
      <c r="I36" s="104"/>
      <c r="J36" s="102">
        <v>0</v>
      </c>
      <c r="K36" s="101"/>
      <c r="M36" s="97" t="s">
        <v>400</v>
      </c>
      <c r="N36" s="102">
        <v>0</v>
      </c>
      <c r="O36" s="102">
        <v>0</v>
      </c>
      <c r="P36" s="102">
        <v>0</v>
      </c>
      <c r="Q36" s="102">
        <v>0</v>
      </c>
      <c r="R36" s="102">
        <v>0</v>
      </c>
      <c r="S36" s="103">
        <v>0</v>
      </c>
      <c r="U36" s="98">
        <v>1</v>
      </c>
      <c r="V36" s="98">
        <v>0</v>
      </c>
      <c r="W36" s="98">
        <v>0</v>
      </c>
      <c r="X36" s="98">
        <v>0</v>
      </c>
      <c r="Y36" s="98">
        <v>1</v>
      </c>
      <c r="AA36" s="102"/>
      <c r="AB36" s="102"/>
    </row>
    <row r="37" spans="2:28">
      <c r="B37" s="106" t="s">
        <v>881</v>
      </c>
      <c r="C37" s="107">
        <v>-7.5000000000000002E-7</v>
      </c>
      <c r="D37" s="108">
        <v>0</v>
      </c>
      <c r="E37" s="107">
        <v>0</v>
      </c>
      <c r="F37" s="107">
        <v>0</v>
      </c>
      <c r="G37" s="107">
        <v>0</v>
      </c>
      <c r="H37" s="114">
        <v>0</v>
      </c>
      <c r="I37" s="107"/>
      <c r="J37" s="107">
        <v>-7.5000000000000002E-7</v>
      </c>
      <c r="K37" s="108">
        <v>0</v>
      </c>
      <c r="M37" s="106" t="s">
        <v>881</v>
      </c>
      <c r="N37" s="107">
        <v>-7.5000000000000002E-7</v>
      </c>
      <c r="O37" s="107">
        <v>0</v>
      </c>
      <c r="P37" s="107">
        <v>-6.7000000000000004E-7</v>
      </c>
      <c r="Q37" s="107">
        <v>0</v>
      </c>
      <c r="R37" s="107">
        <v>-8.0000000000000002E-8</v>
      </c>
      <c r="S37" s="103">
        <v>0</v>
      </c>
      <c r="U37" s="110">
        <v>1</v>
      </c>
      <c r="V37" s="110">
        <v>0</v>
      </c>
      <c r="W37" s="110">
        <v>0</v>
      </c>
      <c r="X37" s="110">
        <v>0</v>
      </c>
      <c r="Y37" s="110">
        <v>1</v>
      </c>
      <c r="AA37" s="107"/>
      <c r="AB37" s="107"/>
    </row>
    <row r="38" spans="2:28" s="117" customFormat="1">
      <c r="B38" s="115" t="s">
        <v>508</v>
      </c>
      <c r="C38" s="114">
        <v>7418.2889146766684</v>
      </c>
      <c r="D38" s="116">
        <v>1</v>
      </c>
      <c r="E38" s="114">
        <v>4619.8614080900006</v>
      </c>
      <c r="F38" s="114">
        <v>253.37443738000002</v>
      </c>
      <c r="G38" s="114">
        <v>1681.3075660099998</v>
      </c>
      <c r="H38" s="114">
        <v>6554.5434114800009</v>
      </c>
      <c r="I38" s="114"/>
      <c r="J38" s="114">
        <v>13972.832326156669</v>
      </c>
      <c r="K38" s="116">
        <v>1</v>
      </c>
      <c r="L38" s="87"/>
      <c r="M38" s="115" t="s">
        <v>508</v>
      </c>
      <c r="N38" s="114">
        <v>7418.2889146766684</v>
      </c>
      <c r="O38" s="114">
        <v>1608.1852050699999</v>
      </c>
      <c r="P38" s="114">
        <v>837.00251159000004</v>
      </c>
      <c r="Q38" s="114">
        <v>4338.1333883966663</v>
      </c>
      <c r="R38" s="114">
        <v>634.96780961999991</v>
      </c>
      <c r="S38" s="103">
        <v>0</v>
      </c>
      <c r="U38" s="118">
        <v>83</v>
      </c>
      <c r="V38" s="118">
        <v>28</v>
      </c>
      <c r="W38" s="118">
        <v>0</v>
      </c>
      <c r="X38" s="118">
        <v>11</v>
      </c>
      <c r="Y38" s="118">
        <v>122</v>
      </c>
      <c r="AA38" s="114">
        <v>3783.9300000000003</v>
      </c>
      <c r="AB38" s="114">
        <v>-156.71144995000012</v>
      </c>
    </row>
    <row r="39" spans="2:28">
      <c r="C39" s="120"/>
      <c r="D39" s="121"/>
      <c r="E39" s="121"/>
      <c r="F39" s="121"/>
      <c r="G39" s="121"/>
      <c r="H39" s="120"/>
      <c r="I39" s="121"/>
      <c r="J39" s="120"/>
      <c r="K39" s="121"/>
      <c r="N39" s="121"/>
      <c r="O39" s="121"/>
      <c r="P39" s="121"/>
      <c r="Q39" s="121"/>
      <c r="R39" s="121"/>
      <c r="AA39" s="121"/>
      <c r="AB39" s="121"/>
    </row>
    <row r="40" spans="2:28">
      <c r="C40" s="121"/>
      <c r="D40" s="121"/>
      <c r="E40" s="122">
        <f>E38/$H$38</f>
        <v>0.70483344423327976</v>
      </c>
      <c r="F40" s="122">
        <f>F38/$H$38</f>
        <v>3.8656306240374513E-2</v>
      </c>
      <c r="G40" s="122">
        <f>G38/$H$38</f>
        <v>0.25651024952634566</v>
      </c>
      <c r="H40" s="121"/>
      <c r="I40" s="121"/>
      <c r="J40" s="121"/>
      <c r="K40" s="121"/>
      <c r="N40" s="121"/>
      <c r="O40" s="121"/>
      <c r="P40" s="121"/>
      <c r="Q40" s="121"/>
      <c r="R40" s="121"/>
      <c r="AA40" s="122"/>
      <c r="AB40" s="122"/>
    </row>
    <row r="41" spans="2:28">
      <c r="C41" s="121"/>
      <c r="D41" s="121"/>
      <c r="E41" s="121"/>
      <c r="F41" s="121"/>
      <c r="G41" s="121"/>
      <c r="H41" s="121"/>
      <c r="I41" s="121"/>
      <c r="J41" s="123"/>
      <c r="K41" s="121"/>
      <c r="N41" s="121"/>
      <c r="O41" s="121"/>
      <c r="P41" s="121"/>
      <c r="Q41" s="121"/>
      <c r="R41" s="121"/>
      <c r="AA41" s="121"/>
      <c r="AB41" s="121"/>
    </row>
    <row r="42" spans="2:28">
      <c r="C42" s="124"/>
      <c r="D42" s="124"/>
      <c r="E42" s="124"/>
      <c r="F42" s="124"/>
      <c r="G42" s="124"/>
      <c r="H42" s="124"/>
      <c r="I42" s="124"/>
      <c r="J42" s="124"/>
      <c r="K42" s="124"/>
      <c r="L42" s="124"/>
      <c r="N42" s="124"/>
      <c r="O42" s="124"/>
      <c r="P42" s="124"/>
      <c r="Q42" s="124"/>
      <c r="R42" s="124"/>
      <c r="AA42" s="124"/>
      <c r="AB42" s="124"/>
    </row>
    <row r="43" spans="2:28">
      <c r="C43" s="124"/>
      <c r="D43" s="124"/>
      <c r="E43" s="124"/>
      <c r="F43" s="124"/>
      <c r="G43" s="124"/>
      <c r="H43" s="124"/>
      <c r="I43" s="124"/>
      <c r="J43" s="124"/>
      <c r="K43" s="124"/>
      <c r="L43" s="124"/>
      <c r="N43" s="124"/>
      <c r="O43" s="124"/>
      <c r="P43" s="124"/>
      <c r="Q43" s="124"/>
      <c r="R43" s="124"/>
      <c r="AA43" s="124"/>
      <c r="AB43" s="124"/>
    </row>
    <row r="44" spans="2:28">
      <c r="C44" s="124"/>
      <c r="D44" s="124"/>
      <c r="E44" s="124"/>
      <c r="F44" s="124"/>
      <c r="G44" s="124"/>
      <c r="H44" s="124"/>
      <c r="I44" s="124"/>
      <c r="J44" s="124"/>
      <c r="K44" s="124"/>
      <c r="L44" s="124"/>
      <c r="N44" s="124"/>
      <c r="O44" s="124"/>
      <c r="P44" s="124"/>
      <c r="Q44" s="124"/>
      <c r="R44" s="124"/>
      <c r="AA44" s="124"/>
      <c r="AB44" s="124"/>
    </row>
    <row r="45" spans="2:28">
      <c r="C45" s="124"/>
      <c r="D45" s="124"/>
      <c r="E45" s="124"/>
      <c r="F45" s="124"/>
      <c r="G45" s="124"/>
      <c r="H45" s="124"/>
      <c r="I45" s="124"/>
      <c r="J45" s="124"/>
      <c r="K45" s="124"/>
      <c r="L45" s="124"/>
      <c r="N45" s="124"/>
      <c r="O45" s="124"/>
      <c r="P45" s="124"/>
      <c r="Q45" s="124"/>
      <c r="R45" s="124"/>
      <c r="AA45" s="124"/>
      <c r="AB45" s="124"/>
    </row>
    <row r="46" spans="2:28">
      <c r="C46" s="124"/>
      <c r="D46" s="124"/>
      <c r="E46" s="124"/>
      <c r="F46" s="124"/>
      <c r="G46" s="124"/>
      <c r="H46" s="124"/>
      <c r="I46" s="124"/>
      <c r="J46" s="124"/>
      <c r="K46" s="124"/>
      <c r="L46" s="124"/>
      <c r="N46" s="124"/>
      <c r="O46" s="124"/>
      <c r="P46" s="124"/>
      <c r="Q46" s="124"/>
      <c r="R46" s="124"/>
      <c r="AA46" s="124"/>
      <c r="AB46" s="124"/>
    </row>
    <row r="47" spans="2:28">
      <c r="C47" s="124"/>
      <c r="D47" s="124"/>
      <c r="E47" s="124"/>
      <c r="F47" s="124"/>
      <c r="G47" s="124"/>
      <c r="H47" s="124"/>
      <c r="I47" s="124"/>
      <c r="J47" s="124"/>
      <c r="K47" s="124"/>
      <c r="L47" s="124"/>
      <c r="N47" s="124"/>
      <c r="O47" s="124"/>
      <c r="P47" s="124"/>
      <c r="Q47" s="124"/>
      <c r="R47" s="124"/>
      <c r="AA47" s="124"/>
      <c r="AB47" s="124"/>
    </row>
    <row r="48" spans="2:28">
      <c r="C48" s="124"/>
      <c r="D48" s="124"/>
      <c r="E48" s="124"/>
      <c r="F48" s="124"/>
      <c r="G48" s="124"/>
      <c r="H48" s="124"/>
      <c r="I48" s="124"/>
      <c r="J48" s="124"/>
      <c r="K48" s="124"/>
      <c r="L48" s="124"/>
      <c r="N48" s="124"/>
      <c r="O48" s="124"/>
      <c r="P48" s="124"/>
      <c r="Q48" s="124"/>
      <c r="R48" s="124"/>
      <c r="AA48" s="124"/>
      <c r="AB48" s="124"/>
    </row>
    <row r="49" spans="3:28">
      <c r="C49" s="124"/>
      <c r="D49" s="124"/>
      <c r="E49" s="124"/>
      <c r="F49" s="124"/>
      <c r="G49" s="124"/>
      <c r="H49" s="124"/>
      <c r="I49" s="124"/>
      <c r="J49" s="124"/>
      <c r="K49" s="124"/>
      <c r="L49" s="124"/>
      <c r="N49" s="124"/>
      <c r="O49" s="124"/>
      <c r="P49" s="124"/>
      <c r="Q49" s="124"/>
      <c r="R49" s="124"/>
      <c r="AA49" s="124"/>
      <c r="AB49" s="124"/>
    </row>
    <row r="50" spans="3:28">
      <c r="C50" s="124"/>
      <c r="D50" s="124"/>
      <c r="E50" s="124"/>
      <c r="F50" s="124"/>
      <c r="G50" s="124"/>
      <c r="H50" s="124"/>
      <c r="I50" s="124"/>
      <c r="J50" s="124"/>
      <c r="K50" s="124"/>
      <c r="L50" s="124"/>
      <c r="N50" s="124"/>
      <c r="O50" s="124"/>
      <c r="P50" s="124"/>
      <c r="Q50" s="124"/>
      <c r="R50" s="124"/>
      <c r="AA50" s="124"/>
      <c r="AB50" s="124"/>
    </row>
    <row r="91" spans="2:18">
      <c r="B91" s="125" t="s">
        <v>883</v>
      </c>
      <c r="C91" s="126">
        <f>D17</f>
        <v>0.78</v>
      </c>
      <c r="M91" s="125" t="s">
        <v>883</v>
      </c>
      <c r="N91" s="126">
        <f>O17</f>
        <v>1130.8421979100001</v>
      </c>
      <c r="O91" s="126" t="e">
        <f>#REF!</f>
        <v>#REF!</v>
      </c>
      <c r="P91" s="126" t="e">
        <f>#REF!</f>
        <v>#REF!</v>
      </c>
      <c r="Q91" s="126" t="e">
        <f>#REF!</f>
        <v>#REF!</v>
      </c>
      <c r="R91" s="126" t="e">
        <f>#REF!</f>
        <v>#REF!</v>
      </c>
    </row>
    <row r="92" spans="2:18">
      <c r="B92" s="125" t="s">
        <v>55</v>
      </c>
      <c r="C92" s="126">
        <f>D24</f>
        <v>0.22</v>
      </c>
      <c r="M92" s="125" t="s">
        <v>55</v>
      </c>
      <c r="N92" s="126">
        <f>O24</f>
        <v>477.34299919</v>
      </c>
      <c r="O92" s="126" t="e">
        <f>#REF!</f>
        <v>#REF!</v>
      </c>
      <c r="P92" s="126" t="e">
        <f>#REF!</f>
        <v>#REF!</v>
      </c>
      <c r="Q92" s="126" t="e">
        <f>#REF!</f>
        <v>#REF!</v>
      </c>
      <c r="R92" s="126" t="e">
        <f>#REF!</f>
        <v>#REF!</v>
      </c>
    </row>
    <row r="93" spans="2:18">
      <c r="B93" s="125" t="s">
        <v>56</v>
      </c>
      <c r="C93" s="126">
        <f>D31</f>
        <v>0</v>
      </c>
      <c r="M93" s="125" t="s">
        <v>56</v>
      </c>
      <c r="N93" s="126">
        <f>O31</f>
        <v>7.9699999999999999E-6</v>
      </c>
      <c r="O93" s="126" t="e">
        <f>#REF!</f>
        <v>#REF!</v>
      </c>
      <c r="P93" s="126" t="e">
        <f>#REF!</f>
        <v>#REF!</v>
      </c>
      <c r="Q93" s="126" t="e">
        <f>#REF!</f>
        <v>#REF!</v>
      </c>
      <c r="R93" s="126" t="e">
        <f>#REF!</f>
        <v>#REF!</v>
      </c>
    </row>
    <row r="94" spans="2:18">
      <c r="B94" s="125" t="s">
        <v>517</v>
      </c>
      <c r="C94" s="126">
        <f>D37</f>
        <v>0</v>
      </c>
      <c r="M94" s="125" t="s">
        <v>517</v>
      </c>
      <c r="N94" s="126">
        <f>O37</f>
        <v>0</v>
      </c>
      <c r="O94" s="126" t="e">
        <f>#REF!</f>
        <v>#REF!</v>
      </c>
      <c r="P94" s="126" t="e">
        <f>#REF!</f>
        <v>#REF!</v>
      </c>
      <c r="Q94" s="126" t="e">
        <f>#REF!</f>
        <v>#REF!</v>
      </c>
      <c r="R94" s="126" t="e">
        <f>#REF!</f>
        <v>#REF!</v>
      </c>
    </row>
    <row r="95" spans="2:18">
      <c r="B95" s="125"/>
      <c r="C95" s="127"/>
      <c r="M95" s="125"/>
      <c r="N95" s="127"/>
      <c r="O95" s="127"/>
      <c r="P95" s="127"/>
      <c r="Q95" s="127"/>
      <c r="R95" s="127"/>
    </row>
    <row r="96" spans="2:18">
      <c r="B96" s="125" t="s">
        <v>51</v>
      </c>
      <c r="C96" s="126">
        <f>C38/$J$38</f>
        <v>0.53090803220975336</v>
      </c>
      <c r="M96" s="125" t="s">
        <v>51</v>
      </c>
      <c r="N96" s="126">
        <f>N38/$J$38</f>
        <v>0.53090803220975336</v>
      </c>
      <c r="O96" s="126">
        <f>O38/$J$38</f>
        <v>0.11509371668759895</v>
      </c>
      <c r="P96" s="126">
        <f>P38/$J$38</f>
        <v>5.9902136664386908E-2</v>
      </c>
      <c r="Q96" s="126">
        <f>Q38/$J$38</f>
        <v>0.31046915093054023</v>
      </c>
      <c r="R96" s="126">
        <f>R38/$J$38</f>
        <v>4.5443027927227153E-2</v>
      </c>
    </row>
    <row r="97" spans="2:18">
      <c r="B97" s="125" t="s">
        <v>52</v>
      </c>
      <c r="C97" s="126">
        <f>E38/$J$38</f>
        <v>0.33063170731976627</v>
      </c>
      <c r="M97" s="125" t="s">
        <v>52</v>
      </c>
      <c r="N97" s="126" t="e">
        <f>#REF!/$J$38</f>
        <v>#REF!</v>
      </c>
      <c r="O97" s="126">
        <f>P38/$J$38</f>
        <v>5.9902136664386908E-2</v>
      </c>
      <c r="P97" s="126">
        <f>Q38/$J$38</f>
        <v>0.31046915093054023</v>
      </c>
      <c r="Q97" s="126">
        <f>R38/$J$38</f>
        <v>4.5443027927227153E-2</v>
      </c>
      <c r="R97" s="126">
        <f>S38/$J$38</f>
        <v>0</v>
      </c>
    </row>
    <row r="98" spans="2:18">
      <c r="B98" s="125" t="s">
        <v>629</v>
      </c>
      <c r="C98" s="126">
        <f>F38/$J$38</f>
        <v>1.8133362761799672E-2</v>
      </c>
      <c r="M98" s="125" t="s">
        <v>629</v>
      </c>
      <c r="N98" s="126">
        <f>P38/$J$38</f>
        <v>5.9902136664386908E-2</v>
      </c>
      <c r="O98" s="126">
        <f>Q38/$J$38</f>
        <v>0.31046915093054023</v>
      </c>
      <c r="P98" s="126">
        <f>R38/$J$38</f>
        <v>4.5443027927227153E-2</v>
      </c>
      <c r="Q98" s="126">
        <f>S38/$J$38</f>
        <v>0</v>
      </c>
      <c r="R98" s="126">
        <f>T38/$J$38</f>
        <v>0</v>
      </c>
    </row>
    <row r="99" spans="2:18">
      <c r="B99" s="125" t="s">
        <v>430</v>
      </c>
      <c r="C99" s="126">
        <f>G38/$J$38</f>
        <v>0.12032689770868064</v>
      </c>
      <c r="M99" s="125" t="s">
        <v>430</v>
      </c>
      <c r="N99" s="126">
        <f>Q38/$J$38</f>
        <v>0.31046915093054023</v>
      </c>
      <c r="O99" s="126">
        <f>R38/$J$38</f>
        <v>4.5443027927227153E-2</v>
      </c>
      <c r="P99" s="126">
        <f>S38/$J$38</f>
        <v>0</v>
      </c>
      <c r="Q99" s="126">
        <f>T38/$J$38</f>
        <v>0</v>
      </c>
      <c r="R99" s="126">
        <f>AA38/$J$38</f>
        <v>0.27080622680318089</v>
      </c>
    </row>
    <row r="100" spans="2:18">
      <c r="B100" s="125"/>
      <c r="C100" s="127"/>
      <c r="M100" s="125"/>
      <c r="N100" s="127"/>
      <c r="O100" s="127"/>
      <c r="P100" s="127"/>
      <c r="Q100" s="127"/>
      <c r="R100" s="127"/>
    </row>
    <row r="101" spans="2:18">
      <c r="B101" s="125" t="s">
        <v>883</v>
      </c>
      <c r="C101" s="126">
        <f>K17</f>
        <v>0.56999999999999995</v>
      </c>
      <c r="M101" s="125" t="s">
        <v>883</v>
      </c>
      <c r="N101" s="126">
        <f>AA17</f>
        <v>1753.43</v>
      </c>
      <c r="O101" s="126">
        <f>AB17</f>
        <v>18.661999999999967</v>
      </c>
      <c r="P101" s="126">
        <f>AC17</f>
        <v>0</v>
      </c>
      <c r="Q101" s="126">
        <f>AD17</f>
        <v>0</v>
      </c>
      <c r="R101" s="126">
        <f>AE17</f>
        <v>0</v>
      </c>
    </row>
    <row r="102" spans="2:18">
      <c r="B102" s="125" t="s">
        <v>55</v>
      </c>
      <c r="C102" s="126">
        <f>K24</f>
        <v>0.19</v>
      </c>
      <c r="M102" s="125" t="s">
        <v>55</v>
      </c>
      <c r="N102" s="126">
        <f>AA24</f>
        <v>0</v>
      </c>
      <c r="O102" s="126">
        <f>AB24</f>
        <v>0</v>
      </c>
      <c r="P102" s="126">
        <f>AC24</f>
        <v>0</v>
      </c>
      <c r="Q102" s="126">
        <f>AD24</f>
        <v>0</v>
      </c>
      <c r="R102" s="126">
        <f>AE24</f>
        <v>0</v>
      </c>
    </row>
    <row r="103" spans="2:18">
      <c r="B103" s="125" t="s">
        <v>884</v>
      </c>
      <c r="C103" s="126">
        <f>K31</f>
        <v>0.24</v>
      </c>
      <c r="M103" s="125" t="s">
        <v>884</v>
      </c>
      <c r="N103" s="126">
        <f>AA31</f>
        <v>2030.5</v>
      </c>
      <c r="O103" s="126">
        <f>AB31</f>
        <v>-175.37344995000009</v>
      </c>
      <c r="P103" s="126">
        <f>AC31</f>
        <v>0</v>
      </c>
      <c r="Q103" s="126">
        <f>AD31</f>
        <v>0</v>
      </c>
      <c r="R103" s="126">
        <f>AE31</f>
        <v>0</v>
      </c>
    </row>
    <row r="104" spans="2:18">
      <c r="B104" s="125" t="s">
        <v>517</v>
      </c>
      <c r="C104" s="126">
        <f>K37</f>
        <v>0</v>
      </c>
      <c r="M104" s="125" t="s">
        <v>517</v>
      </c>
      <c r="N104" s="126">
        <f>AA37</f>
        <v>0</v>
      </c>
      <c r="O104" s="126">
        <f>AB37</f>
        <v>0</v>
      </c>
      <c r="P104" s="126">
        <f>AC37</f>
        <v>0</v>
      </c>
      <c r="Q104" s="126">
        <f>AD37</f>
        <v>0</v>
      </c>
      <c r="R104" s="126">
        <f>AE37</f>
        <v>0</v>
      </c>
    </row>
  </sheetData>
  <pageMargins left="0.59055118110236227" right="0.59055118110236227" top="0.98425196850393704" bottom="0.98425196850393704" header="0.51181102362204722" footer="0.51181102362204722"/>
  <pageSetup paperSize="9" scale="5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110"/>
  <sheetViews>
    <sheetView topLeftCell="A2" zoomScale="85" zoomScaleNormal="85" workbookViewId="0"/>
  </sheetViews>
  <sheetFormatPr defaultRowHeight="14.4"/>
  <cols>
    <col min="1" max="1" width="5.6640625" style="129" customWidth="1"/>
    <col min="2" max="2" width="16.5546875" style="164" customWidth="1"/>
    <col min="3" max="3" width="9.44140625" style="129" customWidth="1"/>
    <col min="4" max="4" width="5.6640625" style="129" customWidth="1"/>
    <col min="5" max="10" width="9.44140625" style="129" customWidth="1"/>
    <col min="11" max="11" width="4.33203125" style="129" bestFit="1" customWidth="1"/>
    <col min="12" max="12" width="9.44140625" style="129" customWidth="1"/>
    <col min="13" max="13" width="5.6640625" style="129" customWidth="1"/>
    <col min="14" max="14" width="3" style="129" customWidth="1"/>
    <col min="15" max="15" width="16.5546875" style="164" customWidth="1"/>
    <col min="16" max="20" width="9.44140625" style="129" customWidth="1"/>
    <col min="21" max="22" width="9.109375" style="129"/>
    <col min="23" max="27" width="9.88671875" style="129" hidden="1" customWidth="1"/>
    <col min="28" max="28" width="5.109375" style="129" customWidth="1"/>
    <col min="29" max="30" width="9.44140625" style="129" customWidth="1"/>
    <col min="31" max="256" width="9.109375" style="129"/>
    <col min="257" max="257" width="5.6640625" style="129" customWidth="1"/>
    <col min="258" max="258" width="16.5546875" style="129" customWidth="1"/>
    <col min="259" max="259" width="9.44140625" style="129" customWidth="1"/>
    <col min="260" max="260" width="5.6640625" style="129" customWidth="1"/>
    <col min="261" max="266" width="9.44140625" style="129" customWidth="1"/>
    <col min="267" max="267" width="4.33203125" style="129" bestFit="1" customWidth="1"/>
    <col min="268" max="268" width="9.44140625" style="129" customWidth="1"/>
    <col min="269" max="269" width="5.6640625" style="129" customWidth="1"/>
    <col min="270" max="270" width="3" style="129" customWidth="1"/>
    <col min="271" max="271" width="16.5546875" style="129" customWidth="1"/>
    <col min="272" max="276" width="9.44140625" style="129" customWidth="1"/>
    <col min="277" max="278" width="9.109375" style="129"/>
    <col min="279" max="283" width="0" style="129" hidden="1" customWidth="1"/>
    <col min="284" max="284" width="5.109375" style="129" customWidth="1"/>
    <col min="285" max="286" width="9.44140625" style="129" customWidth="1"/>
    <col min="287" max="512" width="9.109375" style="129"/>
    <col min="513" max="513" width="5.6640625" style="129" customWidth="1"/>
    <col min="514" max="514" width="16.5546875" style="129" customWidth="1"/>
    <col min="515" max="515" width="9.44140625" style="129" customWidth="1"/>
    <col min="516" max="516" width="5.6640625" style="129" customWidth="1"/>
    <col min="517" max="522" width="9.44140625" style="129" customWidth="1"/>
    <col min="523" max="523" width="4.33203125" style="129" bestFit="1" customWidth="1"/>
    <col min="524" max="524" width="9.44140625" style="129" customWidth="1"/>
    <col min="525" max="525" width="5.6640625" style="129" customWidth="1"/>
    <col min="526" max="526" width="3" style="129" customWidth="1"/>
    <col min="527" max="527" width="16.5546875" style="129" customWidth="1"/>
    <col min="528" max="532" width="9.44140625" style="129" customWidth="1"/>
    <col min="533" max="534" width="9.109375" style="129"/>
    <col min="535" max="539" width="0" style="129" hidden="1" customWidth="1"/>
    <col min="540" max="540" width="5.109375" style="129" customWidth="1"/>
    <col min="541" max="542" width="9.44140625" style="129" customWidth="1"/>
    <col min="543" max="768" width="9.109375" style="129"/>
    <col min="769" max="769" width="5.6640625" style="129" customWidth="1"/>
    <col min="770" max="770" width="16.5546875" style="129" customWidth="1"/>
    <col min="771" max="771" width="9.44140625" style="129" customWidth="1"/>
    <col min="772" max="772" width="5.6640625" style="129" customWidth="1"/>
    <col min="773" max="778" width="9.44140625" style="129" customWidth="1"/>
    <col min="779" max="779" width="4.33203125" style="129" bestFit="1" customWidth="1"/>
    <col min="780" max="780" width="9.44140625" style="129" customWidth="1"/>
    <col min="781" max="781" width="5.6640625" style="129" customWidth="1"/>
    <col min="782" max="782" width="3" style="129" customWidth="1"/>
    <col min="783" max="783" width="16.5546875" style="129" customWidth="1"/>
    <col min="784" max="788" width="9.44140625" style="129" customWidth="1"/>
    <col min="789" max="790" width="9.109375" style="129"/>
    <col min="791" max="795" width="0" style="129" hidden="1" customWidth="1"/>
    <col min="796" max="796" width="5.109375" style="129" customWidth="1"/>
    <col min="797" max="798" width="9.44140625" style="129" customWidth="1"/>
    <col min="799" max="1024" width="9.109375" style="129"/>
    <col min="1025" max="1025" width="5.6640625" style="129" customWidth="1"/>
    <col min="1026" max="1026" width="16.5546875" style="129" customWidth="1"/>
    <col min="1027" max="1027" width="9.44140625" style="129" customWidth="1"/>
    <col min="1028" max="1028" width="5.6640625" style="129" customWidth="1"/>
    <col min="1029" max="1034" width="9.44140625" style="129" customWidth="1"/>
    <col min="1035" max="1035" width="4.33203125" style="129" bestFit="1" customWidth="1"/>
    <col min="1036" max="1036" width="9.44140625" style="129" customWidth="1"/>
    <col min="1037" max="1037" width="5.6640625" style="129" customWidth="1"/>
    <col min="1038" max="1038" width="3" style="129" customWidth="1"/>
    <col min="1039" max="1039" width="16.5546875" style="129" customWidth="1"/>
    <col min="1040" max="1044" width="9.44140625" style="129" customWidth="1"/>
    <col min="1045" max="1046" width="9.109375" style="129"/>
    <col min="1047" max="1051" width="0" style="129" hidden="1" customWidth="1"/>
    <col min="1052" max="1052" width="5.109375" style="129" customWidth="1"/>
    <col min="1053" max="1054" width="9.44140625" style="129" customWidth="1"/>
    <col min="1055" max="1280" width="9.109375" style="129"/>
    <col min="1281" max="1281" width="5.6640625" style="129" customWidth="1"/>
    <col min="1282" max="1282" width="16.5546875" style="129" customWidth="1"/>
    <col min="1283" max="1283" width="9.44140625" style="129" customWidth="1"/>
    <col min="1284" max="1284" width="5.6640625" style="129" customWidth="1"/>
    <col min="1285" max="1290" width="9.44140625" style="129" customWidth="1"/>
    <col min="1291" max="1291" width="4.33203125" style="129" bestFit="1" customWidth="1"/>
    <col min="1292" max="1292" width="9.44140625" style="129" customWidth="1"/>
    <col min="1293" max="1293" width="5.6640625" style="129" customWidth="1"/>
    <col min="1294" max="1294" width="3" style="129" customWidth="1"/>
    <col min="1295" max="1295" width="16.5546875" style="129" customWidth="1"/>
    <col min="1296" max="1300" width="9.44140625" style="129" customWidth="1"/>
    <col min="1301" max="1302" width="9.109375" style="129"/>
    <col min="1303" max="1307" width="0" style="129" hidden="1" customWidth="1"/>
    <col min="1308" max="1308" width="5.109375" style="129" customWidth="1"/>
    <col min="1309" max="1310" width="9.44140625" style="129" customWidth="1"/>
    <col min="1311" max="1536" width="9.109375" style="129"/>
    <col min="1537" max="1537" width="5.6640625" style="129" customWidth="1"/>
    <col min="1538" max="1538" width="16.5546875" style="129" customWidth="1"/>
    <col min="1539" max="1539" width="9.44140625" style="129" customWidth="1"/>
    <col min="1540" max="1540" width="5.6640625" style="129" customWidth="1"/>
    <col min="1541" max="1546" width="9.44140625" style="129" customWidth="1"/>
    <col min="1547" max="1547" width="4.33203125" style="129" bestFit="1" customWidth="1"/>
    <col min="1548" max="1548" width="9.44140625" style="129" customWidth="1"/>
    <col min="1549" max="1549" width="5.6640625" style="129" customWidth="1"/>
    <col min="1550" max="1550" width="3" style="129" customWidth="1"/>
    <col min="1551" max="1551" width="16.5546875" style="129" customWidth="1"/>
    <col min="1552" max="1556" width="9.44140625" style="129" customWidth="1"/>
    <col min="1557" max="1558" width="9.109375" style="129"/>
    <col min="1559" max="1563" width="0" style="129" hidden="1" customWidth="1"/>
    <col min="1564" max="1564" width="5.109375" style="129" customWidth="1"/>
    <col min="1565" max="1566" width="9.44140625" style="129" customWidth="1"/>
    <col min="1567" max="1792" width="9.109375" style="129"/>
    <col min="1793" max="1793" width="5.6640625" style="129" customWidth="1"/>
    <col min="1794" max="1794" width="16.5546875" style="129" customWidth="1"/>
    <col min="1795" max="1795" width="9.44140625" style="129" customWidth="1"/>
    <col min="1796" max="1796" width="5.6640625" style="129" customWidth="1"/>
    <col min="1797" max="1802" width="9.44140625" style="129" customWidth="1"/>
    <col min="1803" max="1803" width="4.33203125" style="129" bestFit="1" customWidth="1"/>
    <col min="1804" max="1804" width="9.44140625" style="129" customWidth="1"/>
    <col min="1805" max="1805" width="5.6640625" style="129" customWidth="1"/>
    <col min="1806" max="1806" width="3" style="129" customWidth="1"/>
    <col min="1807" max="1807" width="16.5546875" style="129" customWidth="1"/>
    <col min="1808" max="1812" width="9.44140625" style="129" customWidth="1"/>
    <col min="1813" max="1814" width="9.109375" style="129"/>
    <col min="1815" max="1819" width="0" style="129" hidden="1" customWidth="1"/>
    <col min="1820" max="1820" width="5.109375" style="129" customWidth="1"/>
    <col min="1821" max="1822" width="9.44140625" style="129" customWidth="1"/>
    <col min="1823" max="2048" width="9.109375" style="129"/>
    <col min="2049" max="2049" width="5.6640625" style="129" customWidth="1"/>
    <col min="2050" max="2050" width="16.5546875" style="129" customWidth="1"/>
    <col min="2051" max="2051" width="9.44140625" style="129" customWidth="1"/>
    <col min="2052" max="2052" width="5.6640625" style="129" customWidth="1"/>
    <col min="2053" max="2058" width="9.44140625" style="129" customWidth="1"/>
    <col min="2059" max="2059" width="4.33203125" style="129" bestFit="1" customWidth="1"/>
    <col min="2060" max="2060" width="9.44140625" style="129" customWidth="1"/>
    <col min="2061" max="2061" width="5.6640625" style="129" customWidth="1"/>
    <col min="2062" max="2062" width="3" style="129" customWidth="1"/>
    <col min="2063" max="2063" width="16.5546875" style="129" customWidth="1"/>
    <col min="2064" max="2068" width="9.44140625" style="129" customWidth="1"/>
    <col min="2069" max="2070" width="9.109375" style="129"/>
    <col min="2071" max="2075" width="0" style="129" hidden="1" customWidth="1"/>
    <col min="2076" max="2076" width="5.109375" style="129" customWidth="1"/>
    <col min="2077" max="2078" width="9.44140625" style="129" customWidth="1"/>
    <col min="2079" max="2304" width="9.109375" style="129"/>
    <col min="2305" max="2305" width="5.6640625" style="129" customWidth="1"/>
    <col min="2306" max="2306" width="16.5546875" style="129" customWidth="1"/>
    <col min="2307" max="2307" width="9.44140625" style="129" customWidth="1"/>
    <col min="2308" max="2308" width="5.6640625" style="129" customWidth="1"/>
    <col min="2309" max="2314" width="9.44140625" style="129" customWidth="1"/>
    <col min="2315" max="2315" width="4.33203125" style="129" bestFit="1" customWidth="1"/>
    <col min="2316" max="2316" width="9.44140625" style="129" customWidth="1"/>
    <col min="2317" max="2317" width="5.6640625" style="129" customWidth="1"/>
    <col min="2318" max="2318" width="3" style="129" customWidth="1"/>
    <col min="2319" max="2319" width="16.5546875" style="129" customWidth="1"/>
    <col min="2320" max="2324" width="9.44140625" style="129" customWidth="1"/>
    <col min="2325" max="2326" width="9.109375" style="129"/>
    <col min="2327" max="2331" width="0" style="129" hidden="1" customWidth="1"/>
    <col min="2332" max="2332" width="5.109375" style="129" customWidth="1"/>
    <col min="2333" max="2334" width="9.44140625" style="129" customWidth="1"/>
    <col min="2335" max="2560" width="9.109375" style="129"/>
    <col min="2561" max="2561" width="5.6640625" style="129" customWidth="1"/>
    <col min="2562" max="2562" width="16.5546875" style="129" customWidth="1"/>
    <col min="2563" max="2563" width="9.44140625" style="129" customWidth="1"/>
    <col min="2564" max="2564" width="5.6640625" style="129" customWidth="1"/>
    <col min="2565" max="2570" width="9.44140625" style="129" customWidth="1"/>
    <col min="2571" max="2571" width="4.33203125" style="129" bestFit="1" customWidth="1"/>
    <col min="2572" max="2572" width="9.44140625" style="129" customWidth="1"/>
    <col min="2573" max="2573" width="5.6640625" style="129" customWidth="1"/>
    <col min="2574" max="2574" width="3" style="129" customWidth="1"/>
    <col min="2575" max="2575" width="16.5546875" style="129" customWidth="1"/>
    <col min="2576" max="2580" width="9.44140625" style="129" customWidth="1"/>
    <col min="2581" max="2582" width="9.109375" style="129"/>
    <col min="2583" max="2587" width="0" style="129" hidden="1" customWidth="1"/>
    <col min="2588" max="2588" width="5.109375" style="129" customWidth="1"/>
    <col min="2589" max="2590" width="9.44140625" style="129" customWidth="1"/>
    <col min="2591" max="2816" width="9.109375" style="129"/>
    <col min="2817" max="2817" width="5.6640625" style="129" customWidth="1"/>
    <col min="2818" max="2818" width="16.5546875" style="129" customWidth="1"/>
    <col min="2819" max="2819" width="9.44140625" style="129" customWidth="1"/>
    <col min="2820" max="2820" width="5.6640625" style="129" customWidth="1"/>
    <col min="2821" max="2826" width="9.44140625" style="129" customWidth="1"/>
    <col min="2827" max="2827" width="4.33203125" style="129" bestFit="1" customWidth="1"/>
    <col min="2828" max="2828" width="9.44140625" style="129" customWidth="1"/>
    <col min="2829" max="2829" width="5.6640625" style="129" customWidth="1"/>
    <col min="2830" max="2830" width="3" style="129" customWidth="1"/>
    <col min="2831" max="2831" width="16.5546875" style="129" customWidth="1"/>
    <col min="2832" max="2836" width="9.44140625" style="129" customWidth="1"/>
    <col min="2837" max="2838" width="9.109375" style="129"/>
    <col min="2839" max="2843" width="0" style="129" hidden="1" customWidth="1"/>
    <col min="2844" max="2844" width="5.109375" style="129" customWidth="1"/>
    <col min="2845" max="2846" width="9.44140625" style="129" customWidth="1"/>
    <col min="2847" max="3072" width="9.109375" style="129"/>
    <col min="3073" max="3073" width="5.6640625" style="129" customWidth="1"/>
    <col min="3074" max="3074" width="16.5546875" style="129" customWidth="1"/>
    <col min="3075" max="3075" width="9.44140625" style="129" customWidth="1"/>
    <col min="3076" max="3076" width="5.6640625" style="129" customWidth="1"/>
    <col min="3077" max="3082" width="9.44140625" style="129" customWidth="1"/>
    <col min="3083" max="3083" width="4.33203125" style="129" bestFit="1" customWidth="1"/>
    <col min="3084" max="3084" width="9.44140625" style="129" customWidth="1"/>
    <col min="3085" max="3085" width="5.6640625" style="129" customWidth="1"/>
    <col min="3086" max="3086" width="3" style="129" customWidth="1"/>
    <col min="3087" max="3087" width="16.5546875" style="129" customWidth="1"/>
    <col min="3088" max="3092" width="9.44140625" style="129" customWidth="1"/>
    <col min="3093" max="3094" width="9.109375" style="129"/>
    <col min="3095" max="3099" width="0" style="129" hidden="1" customWidth="1"/>
    <col min="3100" max="3100" width="5.109375" style="129" customWidth="1"/>
    <col min="3101" max="3102" width="9.44140625" style="129" customWidth="1"/>
    <col min="3103" max="3328" width="9.109375" style="129"/>
    <col min="3329" max="3329" width="5.6640625" style="129" customWidth="1"/>
    <col min="3330" max="3330" width="16.5546875" style="129" customWidth="1"/>
    <col min="3331" max="3331" width="9.44140625" style="129" customWidth="1"/>
    <col min="3332" max="3332" width="5.6640625" style="129" customWidth="1"/>
    <col min="3333" max="3338" width="9.44140625" style="129" customWidth="1"/>
    <col min="3339" max="3339" width="4.33203125" style="129" bestFit="1" customWidth="1"/>
    <col min="3340" max="3340" width="9.44140625" style="129" customWidth="1"/>
    <col min="3341" max="3341" width="5.6640625" style="129" customWidth="1"/>
    <col min="3342" max="3342" width="3" style="129" customWidth="1"/>
    <col min="3343" max="3343" width="16.5546875" style="129" customWidth="1"/>
    <col min="3344" max="3348" width="9.44140625" style="129" customWidth="1"/>
    <col min="3349" max="3350" width="9.109375" style="129"/>
    <col min="3351" max="3355" width="0" style="129" hidden="1" customWidth="1"/>
    <col min="3356" max="3356" width="5.109375" style="129" customWidth="1"/>
    <col min="3357" max="3358" width="9.44140625" style="129" customWidth="1"/>
    <col min="3359" max="3584" width="9.109375" style="129"/>
    <col min="3585" max="3585" width="5.6640625" style="129" customWidth="1"/>
    <col min="3586" max="3586" width="16.5546875" style="129" customWidth="1"/>
    <col min="3587" max="3587" width="9.44140625" style="129" customWidth="1"/>
    <col min="3588" max="3588" width="5.6640625" style="129" customWidth="1"/>
    <col min="3589" max="3594" width="9.44140625" style="129" customWidth="1"/>
    <col min="3595" max="3595" width="4.33203125" style="129" bestFit="1" customWidth="1"/>
    <col min="3596" max="3596" width="9.44140625" style="129" customWidth="1"/>
    <col min="3597" max="3597" width="5.6640625" style="129" customWidth="1"/>
    <col min="3598" max="3598" width="3" style="129" customWidth="1"/>
    <col min="3599" max="3599" width="16.5546875" style="129" customWidth="1"/>
    <col min="3600" max="3604" width="9.44140625" style="129" customWidth="1"/>
    <col min="3605" max="3606" width="9.109375" style="129"/>
    <col min="3607" max="3611" width="0" style="129" hidden="1" customWidth="1"/>
    <col min="3612" max="3612" width="5.109375" style="129" customWidth="1"/>
    <col min="3613" max="3614" width="9.44140625" style="129" customWidth="1"/>
    <col min="3615" max="3840" width="9.109375" style="129"/>
    <col min="3841" max="3841" width="5.6640625" style="129" customWidth="1"/>
    <col min="3842" max="3842" width="16.5546875" style="129" customWidth="1"/>
    <col min="3843" max="3843" width="9.44140625" style="129" customWidth="1"/>
    <col min="3844" max="3844" width="5.6640625" style="129" customWidth="1"/>
    <col min="3845" max="3850" width="9.44140625" style="129" customWidth="1"/>
    <col min="3851" max="3851" width="4.33203125" style="129" bestFit="1" customWidth="1"/>
    <col min="3852" max="3852" width="9.44140625" style="129" customWidth="1"/>
    <col min="3853" max="3853" width="5.6640625" style="129" customWidth="1"/>
    <col min="3854" max="3854" width="3" style="129" customWidth="1"/>
    <col min="3855" max="3855" width="16.5546875" style="129" customWidth="1"/>
    <col min="3856" max="3860" width="9.44140625" style="129" customWidth="1"/>
    <col min="3861" max="3862" width="9.109375" style="129"/>
    <col min="3863" max="3867" width="0" style="129" hidden="1" customWidth="1"/>
    <col min="3868" max="3868" width="5.109375" style="129" customWidth="1"/>
    <col min="3869" max="3870" width="9.44140625" style="129" customWidth="1"/>
    <col min="3871" max="4096" width="9.109375" style="129"/>
    <col min="4097" max="4097" width="5.6640625" style="129" customWidth="1"/>
    <col min="4098" max="4098" width="16.5546875" style="129" customWidth="1"/>
    <col min="4099" max="4099" width="9.44140625" style="129" customWidth="1"/>
    <col min="4100" max="4100" width="5.6640625" style="129" customWidth="1"/>
    <col min="4101" max="4106" width="9.44140625" style="129" customWidth="1"/>
    <col min="4107" max="4107" width="4.33203125" style="129" bestFit="1" customWidth="1"/>
    <col min="4108" max="4108" width="9.44140625" style="129" customWidth="1"/>
    <col min="4109" max="4109" width="5.6640625" style="129" customWidth="1"/>
    <col min="4110" max="4110" width="3" style="129" customWidth="1"/>
    <col min="4111" max="4111" width="16.5546875" style="129" customWidth="1"/>
    <col min="4112" max="4116" width="9.44140625" style="129" customWidth="1"/>
    <col min="4117" max="4118" width="9.109375" style="129"/>
    <col min="4119" max="4123" width="0" style="129" hidden="1" customWidth="1"/>
    <col min="4124" max="4124" width="5.109375" style="129" customWidth="1"/>
    <col min="4125" max="4126" width="9.44140625" style="129" customWidth="1"/>
    <col min="4127" max="4352" width="9.109375" style="129"/>
    <col min="4353" max="4353" width="5.6640625" style="129" customWidth="1"/>
    <col min="4354" max="4354" width="16.5546875" style="129" customWidth="1"/>
    <col min="4355" max="4355" width="9.44140625" style="129" customWidth="1"/>
    <col min="4356" max="4356" width="5.6640625" style="129" customWidth="1"/>
    <col min="4357" max="4362" width="9.44140625" style="129" customWidth="1"/>
    <col min="4363" max="4363" width="4.33203125" style="129" bestFit="1" customWidth="1"/>
    <col min="4364" max="4364" width="9.44140625" style="129" customWidth="1"/>
    <col min="4365" max="4365" width="5.6640625" style="129" customWidth="1"/>
    <col min="4366" max="4366" width="3" style="129" customWidth="1"/>
    <col min="4367" max="4367" width="16.5546875" style="129" customWidth="1"/>
    <col min="4368" max="4372" width="9.44140625" style="129" customWidth="1"/>
    <col min="4373" max="4374" width="9.109375" style="129"/>
    <col min="4375" max="4379" width="0" style="129" hidden="1" customWidth="1"/>
    <col min="4380" max="4380" width="5.109375" style="129" customWidth="1"/>
    <col min="4381" max="4382" width="9.44140625" style="129" customWidth="1"/>
    <col min="4383" max="4608" width="9.109375" style="129"/>
    <col min="4609" max="4609" width="5.6640625" style="129" customWidth="1"/>
    <col min="4610" max="4610" width="16.5546875" style="129" customWidth="1"/>
    <col min="4611" max="4611" width="9.44140625" style="129" customWidth="1"/>
    <col min="4612" max="4612" width="5.6640625" style="129" customWidth="1"/>
    <col min="4613" max="4618" width="9.44140625" style="129" customWidth="1"/>
    <col min="4619" max="4619" width="4.33203125" style="129" bestFit="1" customWidth="1"/>
    <col min="4620" max="4620" width="9.44140625" style="129" customWidth="1"/>
    <col min="4621" max="4621" width="5.6640625" style="129" customWidth="1"/>
    <col min="4622" max="4622" width="3" style="129" customWidth="1"/>
    <col min="4623" max="4623" width="16.5546875" style="129" customWidth="1"/>
    <col min="4624" max="4628" width="9.44140625" style="129" customWidth="1"/>
    <col min="4629" max="4630" width="9.109375" style="129"/>
    <col min="4631" max="4635" width="0" style="129" hidden="1" customWidth="1"/>
    <col min="4636" max="4636" width="5.109375" style="129" customWidth="1"/>
    <col min="4637" max="4638" width="9.44140625" style="129" customWidth="1"/>
    <col min="4639" max="4864" width="9.109375" style="129"/>
    <col min="4865" max="4865" width="5.6640625" style="129" customWidth="1"/>
    <col min="4866" max="4866" width="16.5546875" style="129" customWidth="1"/>
    <col min="4867" max="4867" width="9.44140625" style="129" customWidth="1"/>
    <col min="4868" max="4868" width="5.6640625" style="129" customWidth="1"/>
    <col min="4869" max="4874" width="9.44140625" style="129" customWidth="1"/>
    <col min="4875" max="4875" width="4.33203125" style="129" bestFit="1" customWidth="1"/>
    <col min="4876" max="4876" width="9.44140625" style="129" customWidth="1"/>
    <col min="4877" max="4877" width="5.6640625" style="129" customWidth="1"/>
    <col min="4878" max="4878" width="3" style="129" customWidth="1"/>
    <col min="4879" max="4879" width="16.5546875" style="129" customWidth="1"/>
    <col min="4880" max="4884" width="9.44140625" style="129" customWidth="1"/>
    <col min="4885" max="4886" width="9.109375" style="129"/>
    <col min="4887" max="4891" width="0" style="129" hidden="1" customWidth="1"/>
    <col min="4892" max="4892" width="5.109375" style="129" customWidth="1"/>
    <col min="4893" max="4894" width="9.44140625" style="129" customWidth="1"/>
    <col min="4895" max="5120" width="9.109375" style="129"/>
    <col min="5121" max="5121" width="5.6640625" style="129" customWidth="1"/>
    <col min="5122" max="5122" width="16.5546875" style="129" customWidth="1"/>
    <col min="5123" max="5123" width="9.44140625" style="129" customWidth="1"/>
    <col min="5124" max="5124" width="5.6640625" style="129" customWidth="1"/>
    <col min="5125" max="5130" width="9.44140625" style="129" customWidth="1"/>
    <col min="5131" max="5131" width="4.33203125" style="129" bestFit="1" customWidth="1"/>
    <col min="5132" max="5132" width="9.44140625" style="129" customWidth="1"/>
    <col min="5133" max="5133" width="5.6640625" style="129" customWidth="1"/>
    <col min="5134" max="5134" width="3" style="129" customWidth="1"/>
    <col min="5135" max="5135" width="16.5546875" style="129" customWidth="1"/>
    <col min="5136" max="5140" width="9.44140625" style="129" customWidth="1"/>
    <col min="5141" max="5142" width="9.109375" style="129"/>
    <col min="5143" max="5147" width="0" style="129" hidden="1" customWidth="1"/>
    <col min="5148" max="5148" width="5.109375" style="129" customWidth="1"/>
    <col min="5149" max="5150" width="9.44140625" style="129" customWidth="1"/>
    <col min="5151" max="5376" width="9.109375" style="129"/>
    <col min="5377" max="5377" width="5.6640625" style="129" customWidth="1"/>
    <col min="5378" max="5378" width="16.5546875" style="129" customWidth="1"/>
    <col min="5379" max="5379" width="9.44140625" style="129" customWidth="1"/>
    <col min="5380" max="5380" width="5.6640625" style="129" customWidth="1"/>
    <col min="5381" max="5386" width="9.44140625" style="129" customWidth="1"/>
    <col min="5387" max="5387" width="4.33203125" style="129" bestFit="1" customWidth="1"/>
    <col min="5388" max="5388" width="9.44140625" style="129" customWidth="1"/>
    <col min="5389" max="5389" width="5.6640625" style="129" customWidth="1"/>
    <col min="5390" max="5390" width="3" style="129" customWidth="1"/>
    <col min="5391" max="5391" width="16.5546875" style="129" customWidth="1"/>
    <col min="5392" max="5396" width="9.44140625" style="129" customWidth="1"/>
    <col min="5397" max="5398" width="9.109375" style="129"/>
    <col min="5399" max="5403" width="0" style="129" hidden="1" customWidth="1"/>
    <col min="5404" max="5404" width="5.109375" style="129" customWidth="1"/>
    <col min="5405" max="5406" width="9.44140625" style="129" customWidth="1"/>
    <col min="5407" max="5632" width="9.109375" style="129"/>
    <col min="5633" max="5633" width="5.6640625" style="129" customWidth="1"/>
    <col min="5634" max="5634" width="16.5546875" style="129" customWidth="1"/>
    <col min="5635" max="5635" width="9.44140625" style="129" customWidth="1"/>
    <col min="5636" max="5636" width="5.6640625" style="129" customWidth="1"/>
    <col min="5637" max="5642" width="9.44140625" style="129" customWidth="1"/>
    <col min="5643" max="5643" width="4.33203125" style="129" bestFit="1" customWidth="1"/>
    <col min="5644" max="5644" width="9.44140625" style="129" customWidth="1"/>
    <col min="5645" max="5645" width="5.6640625" style="129" customWidth="1"/>
    <col min="5646" max="5646" width="3" style="129" customWidth="1"/>
    <col min="5647" max="5647" width="16.5546875" style="129" customWidth="1"/>
    <col min="5648" max="5652" width="9.44140625" style="129" customWidth="1"/>
    <col min="5653" max="5654" width="9.109375" style="129"/>
    <col min="5655" max="5659" width="0" style="129" hidden="1" customWidth="1"/>
    <col min="5660" max="5660" width="5.109375" style="129" customWidth="1"/>
    <col min="5661" max="5662" width="9.44140625" style="129" customWidth="1"/>
    <col min="5663" max="5888" width="9.109375" style="129"/>
    <col min="5889" max="5889" width="5.6640625" style="129" customWidth="1"/>
    <col min="5890" max="5890" width="16.5546875" style="129" customWidth="1"/>
    <col min="5891" max="5891" width="9.44140625" style="129" customWidth="1"/>
    <col min="5892" max="5892" width="5.6640625" style="129" customWidth="1"/>
    <col min="5893" max="5898" width="9.44140625" style="129" customWidth="1"/>
    <col min="5899" max="5899" width="4.33203125" style="129" bestFit="1" customWidth="1"/>
    <col min="5900" max="5900" width="9.44140625" style="129" customWidth="1"/>
    <col min="5901" max="5901" width="5.6640625" style="129" customWidth="1"/>
    <col min="5902" max="5902" width="3" style="129" customWidth="1"/>
    <col min="5903" max="5903" width="16.5546875" style="129" customWidth="1"/>
    <col min="5904" max="5908" width="9.44140625" style="129" customWidth="1"/>
    <col min="5909" max="5910" width="9.109375" style="129"/>
    <col min="5911" max="5915" width="0" style="129" hidden="1" customWidth="1"/>
    <col min="5916" max="5916" width="5.109375" style="129" customWidth="1"/>
    <col min="5917" max="5918" width="9.44140625" style="129" customWidth="1"/>
    <col min="5919" max="6144" width="9.109375" style="129"/>
    <col min="6145" max="6145" width="5.6640625" style="129" customWidth="1"/>
    <col min="6146" max="6146" width="16.5546875" style="129" customWidth="1"/>
    <col min="6147" max="6147" width="9.44140625" style="129" customWidth="1"/>
    <col min="6148" max="6148" width="5.6640625" style="129" customWidth="1"/>
    <col min="6149" max="6154" width="9.44140625" style="129" customWidth="1"/>
    <col min="6155" max="6155" width="4.33203125" style="129" bestFit="1" customWidth="1"/>
    <col min="6156" max="6156" width="9.44140625" style="129" customWidth="1"/>
    <col min="6157" max="6157" width="5.6640625" style="129" customWidth="1"/>
    <col min="6158" max="6158" width="3" style="129" customWidth="1"/>
    <col min="6159" max="6159" width="16.5546875" style="129" customWidth="1"/>
    <col min="6160" max="6164" width="9.44140625" style="129" customWidth="1"/>
    <col min="6165" max="6166" width="9.109375" style="129"/>
    <col min="6167" max="6171" width="0" style="129" hidden="1" customWidth="1"/>
    <col min="6172" max="6172" width="5.109375" style="129" customWidth="1"/>
    <col min="6173" max="6174" width="9.44140625" style="129" customWidth="1"/>
    <col min="6175" max="6400" width="9.109375" style="129"/>
    <col min="6401" max="6401" width="5.6640625" style="129" customWidth="1"/>
    <col min="6402" max="6402" width="16.5546875" style="129" customWidth="1"/>
    <col min="6403" max="6403" width="9.44140625" style="129" customWidth="1"/>
    <col min="6404" max="6404" width="5.6640625" style="129" customWidth="1"/>
    <col min="6405" max="6410" width="9.44140625" style="129" customWidth="1"/>
    <col min="6411" max="6411" width="4.33203125" style="129" bestFit="1" customWidth="1"/>
    <col min="6412" max="6412" width="9.44140625" style="129" customWidth="1"/>
    <col min="6413" max="6413" width="5.6640625" style="129" customWidth="1"/>
    <col min="6414" max="6414" width="3" style="129" customWidth="1"/>
    <col min="6415" max="6415" width="16.5546875" style="129" customWidth="1"/>
    <col min="6416" max="6420" width="9.44140625" style="129" customWidth="1"/>
    <col min="6421" max="6422" width="9.109375" style="129"/>
    <col min="6423" max="6427" width="0" style="129" hidden="1" customWidth="1"/>
    <col min="6428" max="6428" width="5.109375" style="129" customWidth="1"/>
    <col min="6429" max="6430" width="9.44140625" style="129" customWidth="1"/>
    <col min="6431" max="6656" width="9.109375" style="129"/>
    <col min="6657" max="6657" width="5.6640625" style="129" customWidth="1"/>
    <col min="6658" max="6658" width="16.5546875" style="129" customWidth="1"/>
    <col min="6659" max="6659" width="9.44140625" style="129" customWidth="1"/>
    <col min="6660" max="6660" width="5.6640625" style="129" customWidth="1"/>
    <col min="6661" max="6666" width="9.44140625" style="129" customWidth="1"/>
    <col min="6667" max="6667" width="4.33203125" style="129" bestFit="1" customWidth="1"/>
    <col min="6668" max="6668" width="9.44140625" style="129" customWidth="1"/>
    <col min="6669" max="6669" width="5.6640625" style="129" customWidth="1"/>
    <col min="6670" max="6670" width="3" style="129" customWidth="1"/>
    <col min="6671" max="6671" width="16.5546875" style="129" customWidth="1"/>
    <col min="6672" max="6676" width="9.44140625" style="129" customWidth="1"/>
    <col min="6677" max="6678" width="9.109375" style="129"/>
    <col min="6679" max="6683" width="0" style="129" hidden="1" customWidth="1"/>
    <col min="6684" max="6684" width="5.109375" style="129" customWidth="1"/>
    <col min="6685" max="6686" width="9.44140625" style="129" customWidth="1"/>
    <col min="6687" max="6912" width="9.109375" style="129"/>
    <col min="6913" max="6913" width="5.6640625" style="129" customWidth="1"/>
    <col min="6914" max="6914" width="16.5546875" style="129" customWidth="1"/>
    <col min="6915" max="6915" width="9.44140625" style="129" customWidth="1"/>
    <col min="6916" max="6916" width="5.6640625" style="129" customWidth="1"/>
    <col min="6917" max="6922" width="9.44140625" style="129" customWidth="1"/>
    <col min="6923" max="6923" width="4.33203125" style="129" bestFit="1" customWidth="1"/>
    <col min="6924" max="6924" width="9.44140625" style="129" customWidth="1"/>
    <col min="6925" max="6925" width="5.6640625" style="129" customWidth="1"/>
    <col min="6926" max="6926" width="3" style="129" customWidth="1"/>
    <col min="6927" max="6927" width="16.5546875" style="129" customWidth="1"/>
    <col min="6928" max="6932" width="9.44140625" style="129" customWidth="1"/>
    <col min="6933" max="6934" width="9.109375" style="129"/>
    <col min="6935" max="6939" width="0" style="129" hidden="1" customWidth="1"/>
    <col min="6940" max="6940" width="5.109375" style="129" customWidth="1"/>
    <col min="6941" max="6942" width="9.44140625" style="129" customWidth="1"/>
    <col min="6943" max="7168" width="9.109375" style="129"/>
    <col min="7169" max="7169" width="5.6640625" style="129" customWidth="1"/>
    <col min="7170" max="7170" width="16.5546875" style="129" customWidth="1"/>
    <col min="7171" max="7171" width="9.44140625" style="129" customWidth="1"/>
    <col min="7172" max="7172" width="5.6640625" style="129" customWidth="1"/>
    <col min="7173" max="7178" width="9.44140625" style="129" customWidth="1"/>
    <col min="7179" max="7179" width="4.33203125" style="129" bestFit="1" customWidth="1"/>
    <col min="7180" max="7180" width="9.44140625" style="129" customWidth="1"/>
    <col min="7181" max="7181" width="5.6640625" style="129" customWidth="1"/>
    <col min="7182" max="7182" width="3" style="129" customWidth="1"/>
    <col min="7183" max="7183" width="16.5546875" style="129" customWidth="1"/>
    <col min="7184" max="7188" width="9.44140625" style="129" customWidth="1"/>
    <col min="7189" max="7190" width="9.109375" style="129"/>
    <col min="7191" max="7195" width="0" style="129" hidden="1" customWidth="1"/>
    <col min="7196" max="7196" width="5.109375" style="129" customWidth="1"/>
    <col min="7197" max="7198" width="9.44140625" style="129" customWidth="1"/>
    <col min="7199" max="7424" width="9.109375" style="129"/>
    <col min="7425" max="7425" width="5.6640625" style="129" customWidth="1"/>
    <col min="7426" max="7426" width="16.5546875" style="129" customWidth="1"/>
    <col min="7427" max="7427" width="9.44140625" style="129" customWidth="1"/>
    <col min="7428" max="7428" width="5.6640625" style="129" customWidth="1"/>
    <col min="7429" max="7434" width="9.44140625" style="129" customWidth="1"/>
    <col min="7435" max="7435" width="4.33203125" style="129" bestFit="1" customWidth="1"/>
    <col min="7436" max="7436" width="9.44140625" style="129" customWidth="1"/>
    <col min="7437" max="7437" width="5.6640625" style="129" customWidth="1"/>
    <col min="7438" max="7438" width="3" style="129" customWidth="1"/>
    <col min="7439" max="7439" width="16.5546875" style="129" customWidth="1"/>
    <col min="7440" max="7444" width="9.44140625" style="129" customWidth="1"/>
    <col min="7445" max="7446" width="9.109375" style="129"/>
    <col min="7447" max="7451" width="0" style="129" hidden="1" customWidth="1"/>
    <col min="7452" max="7452" width="5.109375" style="129" customWidth="1"/>
    <col min="7453" max="7454" width="9.44140625" style="129" customWidth="1"/>
    <col min="7455" max="7680" width="9.109375" style="129"/>
    <col min="7681" max="7681" width="5.6640625" style="129" customWidth="1"/>
    <col min="7682" max="7682" width="16.5546875" style="129" customWidth="1"/>
    <col min="7683" max="7683" width="9.44140625" style="129" customWidth="1"/>
    <col min="7684" max="7684" width="5.6640625" style="129" customWidth="1"/>
    <col min="7685" max="7690" width="9.44140625" style="129" customWidth="1"/>
    <col min="7691" max="7691" width="4.33203125" style="129" bestFit="1" customWidth="1"/>
    <col min="7692" max="7692" width="9.44140625" style="129" customWidth="1"/>
    <col min="7693" max="7693" width="5.6640625" style="129" customWidth="1"/>
    <col min="7694" max="7694" width="3" style="129" customWidth="1"/>
    <col min="7695" max="7695" width="16.5546875" style="129" customWidth="1"/>
    <col min="7696" max="7700" width="9.44140625" style="129" customWidth="1"/>
    <col min="7701" max="7702" width="9.109375" style="129"/>
    <col min="7703" max="7707" width="0" style="129" hidden="1" customWidth="1"/>
    <col min="7708" max="7708" width="5.109375" style="129" customWidth="1"/>
    <col min="7709" max="7710" width="9.44140625" style="129" customWidth="1"/>
    <col min="7711" max="7936" width="9.109375" style="129"/>
    <col min="7937" max="7937" width="5.6640625" style="129" customWidth="1"/>
    <col min="7938" max="7938" width="16.5546875" style="129" customWidth="1"/>
    <col min="7939" max="7939" width="9.44140625" style="129" customWidth="1"/>
    <col min="7940" max="7940" width="5.6640625" style="129" customWidth="1"/>
    <col min="7941" max="7946" width="9.44140625" style="129" customWidth="1"/>
    <col min="7947" max="7947" width="4.33203125" style="129" bestFit="1" customWidth="1"/>
    <col min="7948" max="7948" width="9.44140625" style="129" customWidth="1"/>
    <col min="7949" max="7949" width="5.6640625" style="129" customWidth="1"/>
    <col min="7950" max="7950" width="3" style="129" customWidth="1"/>
    <col min="7951" max="7951" width="16.5546875" style="129" customWidth="1"/>
    <col min="7952" max="7956" width="9.44140625" style="129" customWidth="1"/>
    <col min="7957" max="7958" width="9.109375" style="129"/>
    <col min="7959" max="7963" width="0" style="129" hidden="1" customWidth="1"/>
    <col min="7964" max="7964" width="5.109375" style="129" customWidth="1"/>
    <col min="7965" max="7966" width="9.44140625" style="129" customWidth="1"/>
    <col min="7967" max="8192" width="9.109375" style="129"/>
    <col min="8193" max="8193" width="5.6640625" style="129" customWidth="1"/>
    <col min="8194" max="8194" width="16.5546875" style="129" customWidth="1"/>
    <col min="8195" max="8195" width="9.44140625" style="129" customWidth="1"/>
    <col min="8196" max="8196" width="5.6640625" style="129" customWidth="1"/>
    <col min="8197" max="8202" width="9.44140625" style="129" customWidth="1"/>
    <col min="8203" max="8203" width="4.33203125" style="129" bestFit="1" customWidth="1"/>
    <col min="8204" max="8204" width="9.44140625" style="129" customWidth="1"/>
    <col min="8205" max="8205" width="5.6640625" style="129" customWidth="1"/>
    <col min="8206" max="8206" width="3" style="129" customWidth="1"/>
    <col min="8207" max="8207" width="16.5546875" style="129" customWidth="1"/>
    <col min="8208" max="8212" width="9.44140625" style="129" customWidth="1"/>
    <col min="8213" max="8214" width="9.109375" style="129"/>
    <col min="8215" max="8219" width="0" style="129" hidden="1" customWidth="1"/>
    <col min="8220" max="8220" width="5.109375" style="129" customWidth="1"/>
    <col min="8221" max="8222" width="9.44140625" style="129" customWidth="1"/>
    <col min="8223" max="8448" width="9.109375" style="129"/>
    <col min="8449" max="8449" width="5.6640625" style="129" customWidth="1"/>
    <col min="8450" max="8450" width="16.5546875" style="129" customWidth="1"/>
    <col min="8451" max="8451" width="9.44140625" style="129" customWidth="1"/>
    <col min="8452" max="8452" width="5.6640625" style="129" customWidth="1"/>
    <col min="8453" max="8458" width="9.44140625" style="129" customWidth="1"/>
    <col min="8459" max="8459" width="4.33203125" style="129" bestFit="1" customWidth="1"/>
    <col min="8460" max="8460" width="9.44140625" style="129" customWidth="1"/>
    <col min="8461" max="8461" width="5.6640625" style="129" customWidth="1"/>
    <col min="8462" max="8462" width="3" style="129" customWidth="1"/>
    <col min="8463" max="8463" width="16.5546875" style="129" customWidth="1"/>
    <col min="8464" max="8468" width="9.44140625" style="129" customWidth="1"/>
    <col min="8469" max="8470" width="9.109375" style="129"/>
    <col min="8471" max="8475" width="0" style="129" hidden="1" customWidth="1"/>
    <col min="8476" max="8476" width="5.109375" style="129" customWidth="1"/>
    <col min="8477" max="8478" width="9.44140625" style="129" customWidth="1"/>
    <col min="8479" max="8704" width="9.109375" style="129"/>
    <col min="8705" max="8705" width="5.6640625" style="129" customWidth="1"/>
    <col min="8706" max="8706" width="16.5546875" style="129" customWidth="1"/>
    <col min="8707" max="8707" width="9.44140625" style="129" customWidth="1"/>
    <col min="8708" max="8708" width="5.6640625" style="129" customWidth="1"/>
    <col min="8709" max="8714" width="9.44140625" style="129" customWidth="1"/>
    <col min="8715" max="8715" width="4.33203125" style="129" bestFit="1" customWidth="1"/>
    <col min="8716" max="8716" width="9.44140625" style="129" customWidth="1"/>
    <col min="8717" max="8717" width="5.6640625" style="129" customWidth="1"/>
    <col min="8718" max="8718" width="3" style="129" customWidth="1"/>
    <col min="8719" max="8719" width="16.5546875" style="129" customWidth="1"/>
    <col min="8720" max="8724" width="9.44140625" style="129" customWidth="1"/>
    <col min="8725" max="8726" width="9.109375" style="129"/>
    <col min="8727" max="8731" width="0" style="129" hidden="1" customWidth="1"/>
    <col min="8732" max="8732" width="5.109375" style="129" customWidth="1"/>
    <col min="8733" max="8734" width="9.44140625" style="129" customWidth="1"/>
    <col min="8735" max="8960" width="9.109375" style="129"/>
    <col min="8961" max="8961" width="5.6640625" style="129" customWidth="1"/>
    <col min="8962" max="8962" width="16.5546875" style="129" customWidth="1"/>
    <col min="8963" max="8963" width="9.44140625" style="129" customWidth="1"/>
    <col min="8964" max="8964" width="5.6640625" style="129" customWidth="1"/>
    <col min="8965" max="8970" width="9.44140625" style="129" customWidth="1"/>
    <col min="8971" max="8971" width="4.33203125" style="129" bestFit="1" customWidth="1"/>
    <col min="8972" max="8972" width="9.44140625" style="129" customWidth="1"/>
    <col min="8973" max="8973" width="5.6640625" style="129" customWidth="1"/>
    <col min="8974" max="8974" width="3" style="129" customWidth="1"/>
    <col min="8975" max="8975" width="16.5546875" style="129" customWidth="1"/>
    <col min="8976" max="8980" width="9.44140625" style="129" customWidth="1"/>
    <col min="8981" max="8982" width="9.109375" style="129"/>
    <col min="8983" max="8987" width="0" style="129" hidden="1" customWidth="1"/>
    <col min="8988" max="8988" width="5.109375" style="129" customWidth="1"/>
    <col min="8989" max="8990" width="9.44140625" style="129" customWidth="1"/>
    <col min="8991" max="9216" width="9.109375" style="129"/>
    <col min="9217" max="9217" width="5.6640625" style="129" customWidth="1"/>
    <col min="9218" max="9218" width="16.5546875" style="129" customWidth="1"/>
    <col min="9219" max="9219" width="9.44140625" style="129" customWidth="1"/>
    <col min="9220" max="9220" width="5.6640625" style="129" customWidth="1"/>
    <col min="9221" max="9226" width="9.44140625" style="129" customWidth="1"/>
    <col min="9227" max="9227" width="4.33203125" style="129" bestFit="1" customWidth="1"/>
    <col min="9228" max="9228" width="9.44140625" style="129" customWidth="1"/>
    <col min="9229" max="9229" width="5.6640625" style="129" customWidth="1"/>
    <col min="9230" max="9230" width="3" style="129" customWidth="1"/>
    <col min="9231" max="9231" width="16.5546875" style="129" customWidth="1"/>
    <col min="9232" max="9236" width="9.44140625" style="129" customWidth="1"/>
    <col min="9237" max="9238" width="9.109375" style="129"/>
    <col min="9239" max="9243" width="0" style="129" hidden="1" customWidth="1"/>
    <col min="9244" max="9244" width="5.109375" style="129" customWidth="1"/>
    <col min="9245" max="9246" width="9.44140625" style="129" customWidth="1"/>
    <col min="9247" max="9472" width="9.109375" style="129"/>
    <col min="9473" max="9473" width="5.6640625" style="129" customWidth="1"/>
    <col min="9474" max="9474" width="16.5546875" style="129" customWidth="1"/>
    <col min="9475" max="9475" width="9.44140625" style="129" customWidth="1"/>
    <col min="9476" max="9476" width="5.6640625" style="129" customWidth="1"/>
    <col min="9477" max="9482" width="9.44140625" style="129" customWidth="1"/>
    <col min="9483" max="9483" width="4.33203125" style="129" bestFit="1" customWidth="1"/>
    <col min="9484" max="9484" width="9.44140625" style="129" customWidth="1"/>
    <col min="9485" max="9485" width="5.6640625" style="129" customWidth="1"/>
    <col min="9486" max="9486" width="3" style="129" customWidth="1"/>
    <col min="9487" max="9487" width="16.5546875" style="129" customWidth="1"/>
    <col min="9488" max="9492" width="9.44140625" style="129" customWidth="1"/>
    <col min="9493" max="9494" width="9.109375" style="129"/>
    <col min="9495" max="9499" width="0" style="129" hidden="1" customWidth="1"/>
    <col min="9500" max="9500" width="5.109375" style="129" customWidth="1"/>
    <col min="9501" max="9502" width="9.44140625" style="129" customWidth="1"/>
    <col min="9503" max="9728" width="9.109375" style="129"/>
    <col min="9729" max="9729" width="5.6640625" style="129" customWidth="1"/>
    <col min="9730" max="9730" width="16.5546875" style="129" customWidth="1"/>
    <col min="9731" max="9731" width="9.44140625" style="129" customWidth="1"/>
    <col min="9732" max="9732" width="5.6640625" style="129" customWidth="1"/>
    <col min="9733" max="9738" width="9.44140625" style="129" customWidth="1"/>
    <col min="9739" max="9739" width="4.33203125" style="129" bestFit="1" customWidth="1"/>
    <col min="9740" max="9740" width="9.44140625" style="129" customWidth="1"/>
    <col min="9741" max="9741" width="5.6640625" style="129" customWidth="1"/>
    <col min="9742" max="9742" width="3" style="129" customWidth="1"/>
    <col min="9743" max="9743" width="16.5546875" style="129" customWidth="1"/>
    <col min="9744" max="9748" width="9.44140625" style="129" customWidth="1"/>
    <col min="9749" max="9750" width="9.109375" style="129"/>
    <col min="9751" max="9755" width="0" style="129" hidden="1" customWidth="1"/>
    <col min="9756" max="9756" width="5.109375" style="129" customWidth="1"/>
    <col min="9757" max="9758" width="9.44140625" style="129" customWidth="1"/>
    <col min="9759" max="9984" width="9.109375" style="129"/>
    <col min="9985" max="9985" width="5.6640625" style="129" customWidth="1"/>
    <col min="9986" max="9986" width="16.5546875" style="129" customWidth="1"/>
    <col min="9987" max="9987" width="9.44140625" style="129" customWidth="1"/>
    <col min="9988" max="9988" width="5.6640625" style="129" customWidth="1"/>
    <col min="9989" max="9994" width="9.44140625" style="129" customWidth="1"/>
    <col min="9995" max="9995" width="4.33203125" style="129" bestFit="1" customWidth="1"/>
    <col min="9996" max="9996" width="9.44140625" style="129" customWidth="1"/>
    <col min="9997" max="9997" width="5.6640625" style="129" customWidth="1"/>
    <col min="9998" max="9998" width="3" style="129" customWidth="1"/>
    <col min="9999" max="9999" width="16.5546875" style="129" customWidth="1"/>
    <col min="10000" max="10004" width="9.44140625" style="129" customWidth="1"/>
    <col min="10005" max="10006" width="9.109375" style="129"/>
    <col min="10007" max="10011" width="0" style="129" hidden="1" customWidth="1"/>
    <col min="10012" max="10012" width="5.109375" style="129" customWidth="1"/>
    <col min="10013" max="10014" width="9.44140625" style="129" customWidth="1"/>
    <col min="10015" max="10240" width="9.109375" style="129"/>
    <col min="10241" max="10241" width="5.6640625" style="129" customWidth="1"/>
    <col min="10242" max="10242" width="16.5546875" style="129" customWidth="1"/>
    <col min="10243" max="10243" width="9.44140625" style="129" customWidth="1"/>
    <col min="10244" max="10244" width="5.6640625" style="129" customWidth="1"/>
    <col min="10245" max="10250" width="9.44140625" style="129" customWidth="1"/>
    <col min="10251" max="10251" width="4.33203125" style="129" bestFit="1" customWidth="1"/>
    <col min="10252" max="10252" width="9.44140625" style="129" customWidth="1"/>
    <col min="10253" max="10253" width="5.6640625" style="129" customWidth="1"/>
    <col min="10254" max="10254" width="3" style="129" customWidth="1"/>
    <col min="10255" max="10255" width="16.5546875" style="129" customWidth="1"/>
    <col min="10256" max="10260" width="9.44140625" style="129" customWidth="1"/>
    <col min="10261" max="10262" width="9.109375" style="129"/>
    <col min="10263" max="10267" width="0" style="129" hidden="1" customWidth="1"/>
    <col min="10268" max="10268" width="5.109375" style="129" customWidth="1"/>
    <col min="10269" max="10270" width="9.44140625" style="129" customWidth="1"/>
    <col min="10271" max="10496" width="9.109375" style="129"/>
    <col min="10497" max="10497" width="5.6640625" style="129" customWidth="1"/>
    <col min="10498" max="10498" width="16.5546875" style="129" customWidth="1"/>
    <col min="10499" max="10499" width="9.44140625" style="129" customWidth="1"/>
    <col min="10500" max="10500" width="5.6640625" style="129" customWidth="1"/>
    <col min="10501" max="10506" width="9.44140625" style="129" customWidth="1"/>
    <col min="10507" max="10507" width="4.33203125" style="129" bestFit="1" customWidth="1"/>
    <col min="10508" max="10508" width="9.44140625" style="129" customWidth="1"/>
    <col min="10509" max="10509" width="5.6640625" style="129" customWidth="1"/>
    <col min="10510" max="10510" width="3" style="129" customWidth="1"/>
    <col min="10511" max="10511" width="16.5546875" style="129" customWidth="1"/>
    <col min="10512" max="10516" width="9.44140625" style="129" customWidth="1"/>
    <col min="10517" max="10518" width="9.109375" style="129"/>
    <col min="10519" max="10523" width="0" style="129" hidden="1" customWidth="1"/>
    <col min="10524" max="10524" width="5.109375" style="129" customWidth="1"/>
    <col min="10525" max="10526" width="9.44140625" style="129" customWidth="1"/>
    <col min="10527" max="10752" width="9.109375" style="129"/>
    <col min="10753" max="10753" width="5.6640625" style="129" customWidth="1"/>
    <col min="10754" max="10754" width="16.5546875" style="129" customWidth="1"/>
    <col min="10755" max="10755" width="9.44140625" style="129" customWidth="1"/>
    <col min="10756" max="10756" width="5.6640625" style="129" customWidth="1"/>
    <col min="10757" max="10762" width="9.44140625" style="129" customWidth="1"/>
    <col min="10763" max="10763" width="4.33203125" style="129" bestFit="1" customWidth="1"/>
    <col min="10764" max="10764" width="9.44140625" style="129" customWidth="1"/>
    <col min="10765" max="10765" width="5.6640625" style="129" customWidth="1"/>
    <col min="10766" max="10766" width="3" style="129" customWidth="1"/>
    <col min="10767" max="10767" width="16.5546875" style="129" customWidth="1"/>
    <col min="10768" max="10772" width="9.44140625" style="129" customWidth="1"/>
    <col min="10773" max="10774" width="9.109375" style="129"/>
    <col min="10775" max="10779" width="0" style="129" hidden="1" customWidth="1"/>
    <col min="10780" max="10780" width="5.109375" style="129" customWidth="1"/>
    <col min="10781" max="10782" width="9.44140625" style="129" customWidth="1"/>
    <col min="10783" max="11008" width="9.109375" style="129"/>
    <col min="11009" max="11009" width="5.6640625" style="129" customWidth="1"/>
    <col min="11010" max="11010" width="16.5546875" style="129" customWidth="1"/>
    <col min="11011" max="11011" width="9.44140625" style="129" customWidth="1"/>
    <col min="11012" max="11012" width="5.6640625" style="129" customWidth="1"/>
    <col min="11013" max="11018" width="9.44140625" style="129" customWidth="1"/>
    <col min="11019" max="11019" width="4.33203125" style="129" bestFit="1" customWidth="1"/>
    <col min="11020" max="11020" width="9.44140625" style="129" customWidth="1"/>
    <col min="11021" max="11021" width="5.6640625" style="129" customWidth="1"/>
    <col min="11022" max="11022" width="3" style="129" customWidth="1"/>
    <col min="11023" max="11023" width="16.5546875" style="129" customWidth="1"/>
    <col min="11024" max="11028" width="9.44140625" style="129" customWidth="1"/>
    <col min="11029" max="11030" width="9.109375" style="129"/>
    <col min="11031" max="11035" width="0" style="129" hidden="1" customWidth="1"/>
    <col min="11036" max="11036" width="5.109375" style="129" customWidth="1"/>
    <col min="11037" max="11038" width="9.44140625" style="129" customWidth="1"/>
    <col min="11039" max="11264" width="9.109375" style="129"/>
    <col min="11265" max="11265" width="5.6640625" style="129" customWidth="1"/>
    <col min="11266" max="11266" width="16.5546875" style="129" customWidth="1"/>
    <col min="11267" max="11267" width="9.44140625" style="129" customWidth="1"/>
    <col min="11268" max="11268" width="5.6640625" style="129" customWidth="1"/>
    <col min="11269" max="11274" width="9.44140625" style="129" customWidth="1"/>
    <col min="11275" max="11275" width="4.33203125" style="129" bestFit="1" customWidth="1"/>
    <col min="11276" max="11276" width="9.44140625" style="129" customWidth="1"/>
    <col min="11277" max="11277" width="5.6640625" style="129" customWidth="1"/>
    <col min="11278" max="11278" width="3" style="129" customWidth="1"/>
    <col min="11279" max="11279" width="16.5546875" style="129" customWidth="1"/>
    <col min="11280" max="11284" width="9.44140625" style="129" customWidth="1"/>
    <col min="11285" max="11286" width="9.109375" style="129"/>
    <col min="11287" max="11291" width="0" style="129" hidden="1" customWidth="1"/>
    <col min="11292" max="11292" width="5.109375" style="129" customWidth="1"/>
    <col min="11293" max="11294" width="9.44140625" style="129" customWidth="1"/>
    <col min="11295" max="11520" width="9.109375" style="129"/>
    <col min="11521" max="11521" width="5.6640625" style="129" customWidth="1"/>
    <col min="11522" max="11522" width="16.5546875" style="129" customWidth="1"/>
    <col min="11523" max="11523" width="9.44140625" style="129" customWidth="1"/>
    <col min="11524" max="11524" width="5.6640625" style="129" customWidth="1"/>
    <col min="11525" max="11530" width="9.44140625" style="129" customWidth="1"/>
    <col min="11531" max="11531" width="4.33203125" style="129" bestFit="1" customWidth="1"/>
    <col min="11532" max="11532" width="9.44140625" style="129" customWidth="1"/>
    <col min="11533" max="11533" width="5.6640625" style="129" customWidth="1"/>
    <col min="11534" max="11534" width="3" style="129" customWidth="1"/>
    <col min="11535" max="11535" width="16.5546875" style="129" customWidth="1"/>
    <col min="11536" max="11540" width="9.44140625" style="129" customWidth="1"/>
    <col min="11541" max="11542" width="9.109375" style="129"/>
    <col min="11543" max="11547" width="0" style="129" hidden="1" customWidth="1"/>
    <col min="11548" max="11548" width="5.109375" style="129" customWidth="1"/>
    <col min="11549" max="11550" width="9.44140625" style="129" customWidth="1"/>
    <col min="11551" max="11776" width="9.109375" style="129"/>
    <col min="11777" max="11777" width="5.6640625" style="129" customWidth="1"/>
    <col min="11778" max="11778" width="16.5546875" style="129" customWidth="1"/>
    <col min="11779" max="11779" width="9.44140625" style="129" customWidth="1"/>
    <col min="11780" max="11780" width="5.6640625" style="129" customWidth="1"/>
    <col min="11781" max="11786" width="9.44140625" style="129" customWidth="1"/>
    <col min="11787" max="11787" width="4.33203125" style="129" bestFit="1" customWidth="1"/>
    <col min="11788" max="11788" width="9.44140625" style="129" customWidth="1"/>
    <col min="11789" max="11789" width="5.6640625" style="129" customWidth="1"/>
    <col min="11790" max="11790" width="3" style="129" customWidth="1"/>
    <col min="11791" max="11791" width="16.5546875" style="129" customWidth="1"/>
    <col min="11792" max="11796" width="9.44140625" style="129" customWidth="1"/>
    <col min="11797" max="11798" width="9.109375" style="129"/>
    <col min="11799" max="11803" width="0" style="129" hidden="1" customWidth="1"/>
    <col min="11804" max="11804" width="5.109375" style="129" customWidth="1"/>
    <col min="11805" max="11806" width="9.44140625" style="129" customWidth="1"/>
    <col min="11807" max="12032" width="9.109375" style="129"/>
    <col min="12033" max="12033" width="5.6640625" style="129" customWidth="1"/>
    <col min="12034" max="12034" width="16.5546875" style="129" customWidth="1"/>
    <col min="12035" max="12035" width="9.44140625" style="129" customWidth="1"/>
    <col min="12036" max="12036" width="5.6640625" style="129" customWidth="1"/>
    <col min="12037" max="12042" width="9.44140625" style="129" customWidth="1"/>
    <col min="12043" max="12043" width="4.33203125" style="129" bestFit="1" customWidth="1"/>
    <col min="12044" max="12044" width="9.44140625" style="129" customWidth="1"/>
    <col min="12045" max="12045" width="5.6640625" style="129" customWidth="1"/>
    <col min="12046" max="12046" width="3" style="129" customWidth="1"/>
    <col min="12047" max="12047" width="16.5546875" style="129" customWidth="1"/>
    <col min="12048" max="12052" width="9.44140625" style="129" customWidth="1"/>
    <col min="12053" max="12054" width="9.109375" style="129"/>
    <col min="12055" max="12059" width="0" style="129" hidden="1" customWidth="1"/>
    <col min="12060" max="12060" width="5.109375" style="129" customWidth="1"/>
    <col min="12061" max="12062" width="9.44140625" style="129" customWidth="1"/>
    <col min="12063" max="12288" width="9.109375" style="129"/>
    <col min="12289" max="12289" width="5.6640625" style="129" customWidth="1"/>
    <col min="12290" max="12290" width="16.5546875" style="129" customWidth="1"/>
    <col min="12291" max="12291" width="9.44140625" style="129" customWidth="1"/>
    <col min="12292" max="12292" width="5.6640625" style="129" customWidth="1"/>
    <col min="12293" max="12298" width="9.44140625" style="129" customWidth="1"/>
    <col min="12299" max="12299" width="4.33203125" style="129" bestFit="1" customWidth="1"/>
    <col min="12300" max="12300" width="9.44140625" style="129" customWidth="1"/>
    <col min="12301" max="12301" width="5.6640625" style="129" customWidth="1"/>
    <col min="12302" max="12302" width="3" style="129" customWidth="1"/>
    <col min="12303" max="12303" width="16.5546875" style="129" customWidth="1"/>
    <col min="12304" max="12308" width="9.44140625" style="129" customWidth="1"/>
    <col min="12309" max="12310" width="9.109375" style="129"/>
    <col min="12311" max="12315" width="0" style="129" hidden="1" customWidth="1"/>
    <col min="12316" max="12316" width="5.109375" style="129" customWidth="1"/>
    <col min="12317" max="12318" width="9.44140625" style="129" customWidth="1"/>
    <col min="12319" max="12544" width="9.109375" style="129"/>
    <col min="12545" max="12545" width="5.6640625" style="129" customWidth="1"/>
    <col min="12546" max="12546" width="16.5546875" style="129" customWidth="1"/>
    <col min="12547" max="12547" width="9.44140625" style="129" customWidth="1"/>
    <col min="12548" max="12548" width="5.6640625" style="129" customWidth="1"/>
    <col min="12549" max="12554" width="9.44140625" style="129" customWidth="1"/>
    <col min="12555" max="12555" width="4.33203125" style="129" bestFit="1" customWidth="1"/>
    <col min="12556" max="12556" width="9.44140625" style="129" customWidth="1"/>
    <col min="12557" max="12557" width="5.6640625" style="129" customWidth="1"/>
    <col min="12558" max="12558" width="3" style="129" customWidth="1"/>
    <col min="12559" max="12559" width="16.5546875" style="129" customWidth="1"/>
    <col min="12560" max="12564" width="9.44140625" style="129" customWidth="1"/>
    <col min="12565" max="12566" width="9.109375" style="129"/>
    <col min="12567" max="12571" width="0" style="129" hidden="1" customWidth="1"/>
    <col min="12572" max="12572" width="5.109375" style="129" customWidth="1"/>
    <col min="12573" max="12574" width="9.44140625" style="129" customWidth="1"/>
    <col min="12575" max="12800" width="9.109375" style="129"/>
    <col min="12801" max="12801" width="5.6640625" style="129" customWidth="1"/>
    <col min="12802" max="12802" width="16.5546875" style="129" customWidth="1"/>
    <col min="12803" max="12803" width="9.44140625" style="129" customWidth="1"/>
    <col min="12804" max="12804" width="5.6640625" style="129" customWidth="1"/>
    <col min="12805" max="12810" width="9.44140625" style="129" customWidth="1"/>
    <col min="12811" max="12811" width="4.33203125" style="129" bestFit="1" customWidth="1"/>
    <col min="12812" max="12812" width="9.44140625" style="129" customWidth="1"/>
    <col min="12813" max="12813" width="5.6640625" style="129" customWidth="1"/>
    <col min="12814" max="12814" width="3" style="129" customWidth="1"/>
    <col min="12815" max="12815" width="16.5546875" style="129" customWidth="1"/>
    <col min="12816" max="12820" width="9.44140625" style="129" customWidth="1"/>
    <col min="12821" max="12822" width="9.109375" style="129"/>
    <col min="12823" max="12827" width="0" style="129" hidden="1" customWidth="1"/>
    <col min="12828" max="12828" width="5.109375" style="129" customWidth="1"/>
    <col min="12829" max="12830" width="9.44140625" style="129" customWidth="1"/>
    <col min="12831" max="13056" width="9.109375" style="129"/>
    <col min="13057" max="13057" width="5.6640625" style="129" customWidth="1"/>
    <col min="13058" max="13058" width="16.5546875" style="129" customWidth="1"/>
    <col min="13059" max="13059" width="9.44140625" style="129" customWidth="1"/>
    <col min="13060" max="13060" width="5.6640625" style="129" customWidth="1"/>
    <col min="13061" max="13066" width="9.44140625" style="129" customWidth="1"/>
    <col min="13067" max="13067" width="4.33203125" style="129" bestFit="1" customWidth="1"/>
    <col min="13068" max="13068" width="9.44140625" style="129" customWidth="1"/>
    <col min="13069" max="13069" width="5.6640625" style="129" customWidth="1"/>
    <col min="13070" max="13070" width="3" style="129" customWidth="1"/>
    <col min="13071" max="13071" width="16.5546875" style="129" customWidth="1"/>
    <col min="13072" max="13076" width="9.44140625" style="129" customWidth="1"/>
    <col min="13077" max="13078" width="9.109375" style="129"/>
    <col min="13079" max="13083" width="0" style="129" hidden="1" customWidth="1"/>
    <col min="13084" max="13084" width="5.109375" style="129" customWidth="1"/>
    <col min="13085" max="13086" width="9.44140625" style="129" customWidth="1"/>
    <col min="13087" max="13312" width="9.109375" style="129"/>
    <col min="13313" max="13313" width="5.6640625" style="129" customWidth="1"/>
    <col min="13314" max="13314" width="16.5546875" style="129" customWidth="1"/>
    <col min="13315" max="13315" width="9.44140625" style="129" customWidth="1"/>
    <col min="13316" max="13316" width="5.6640625" style="129" customWidth="1"/>
    <col min="13317" max="13322" width="9.44140625" style="129" customWidth="1"/>
    <col min="13323" max="13323" width="4.33203125" style="129" bestFit="1" customWidth="1"/>
    <col min="13324" max="13324" width="9.44140625" style="129" customWidth="1"/>
    <col min="13325" max="13325" width="5.6640625" style="129" customWidth="1"/>
    <col min="13326" max="13326" width="3" style="129" customWidth="1"/>
    <col min="13327" max="13327" width="16.5546875" style="129" customWidth="1"/>
    <col min="13328" max="13332" width="9.44140625" style="129" customWidth="1"/>
    <col min="13333" max="13334" width="9.109375" style="129"/>
    <col min="13335" max="13339" width="0" style="129" hidden="1" customWidth="1"/>
    <col min="13340" max="13340" width="5.109375" style="129" customWidth="1"/>
    <col min="13341" max="13342" width="9.44140625" style="129" customWidth="1"/>
    <col min="13343" max="13568" width="9.109375" style="129"/>
    <col min="13569" max="13569" width="5.6640625" style="129" customWidth="1"/>
    <col min="13570" max="13570" width="16.5546875" style="129" customWidth="1"/>
    <col min="13571" max="13571" width="9.44140625" style="129" customWidth="1"/>
    <col min="13572" max="13572" width="5.6640625" style="129" customWidth="1"/>
    <col min="13573" max="13578" width="9.44140625" style="129" customWidth="1"/>
    <col min="13579" max="13579" width="4.33203125" style="129" bestFit="1" customWidth="1"/>
    <col min="13580" max="13580" width="9.44140625" style="129" customWidth="1"/>
    <col min="13581" max="13581" width="5.6640625" style="129" customWidth="1"/>
    <col min="13582" max="13582" width="3" style="129" customWidth="1"/>
    <col min="13583" max="13583" width="16.5546875" style="129" customWidth="1"/>
    <col min="13584" max="13588" width="9.44140625" style="129" customWidth="1"/>
    <col min="13589" max="13590" width="9.109375" style="129"/>
    <col min="13591" max="13595" width="0" style="129" hidden="1" customWidth="1"/>
    <col min="13596" max="13596" width="5.109375" style="129" customWidth="1"/>
    <col min="13597" max="13598" width="9.44140625" style="129" customWidth="1"/>
    <col min="13599" max="13824" width="9.109375" style="129"/>
    <col min="13825" max="13825" width="5.6640625" style="129" customWidth="1"/>
    <col min="13826" max="13826" width="16.5546875" style="129" customWidth="1"/>
    <col min="13827" max="13827" width="9.44140625" style="129" customWidth="1"/>
    <col min="13828" max="13828" width="5.6640625" style="129" customWidth="1"/>
    <col min="13829" max="13834" width="9.44140625" style="129" customWidth="1"/>
    <col min="13835" max="13835" width="4.33203125" style="129" bestFit="1" customWidth="1"/>
    <col min="13836" max="13836" width="9.44140625" style="129" customWidth="1"/>
    <col min="13837" max="13837" width="5.6640625" style="129" customWidth="1"/>
    <col min="13838" max="13838" width="3" style="129" customWidth="1"/>
    <col min="13839" max="13839" width="16.5546875" style="129" customWidth="1"/>
    <col min="13840" max="13844" width="9.44140625" style="129" customWidth="1"/>
    <col min="13845" max="13846" width="9.109375" style="129"/>
    <col min="13847" max="13851" width="0" style="129" hidden="1" customWidth="1"/>
    <col min="13852" max="13852" width="5.109375" style="129" customWidth="1"/>
    <col min="13853" max="13854" width="9.44140625" style="129" customWidth="1"/>
    <col min="13855" max="14080" width="9.109375" style="129"/>
    <col min="14081" max="14081" width="5.6640625" style="129" customWidth="1"/>
    <col min="14082" max="14082" width="16.5546875" style="129" customWidth="1"/>
    <col min="14083" max="14083" width="9.44140625" style="129" customWidth="1"/>
    <col min="14084" max="14084" width="5.6640625" style="129" customWidth="1"/>
    <col min="14085" max="14090" width="9.44140625" style="129" customWidth="1"/>
    <col min="14091" max="14091" width="4.33203125" style="129" bestFit="1" customWidth="1"/>
    <col min="14092" max="14092" width="9.44140625" style="129" customWidth="1"/>
    <col min="14093" max="14093" width="5.6640625" style="129" customWidth="1"/>
    <col min="14094" max="14094" width="3" style="129" customWidth="1"/>
    <col min="14095" max="14095" width="16.5546875" style="129" customWidth="1"/>
    <col min="14096" max="14100" width="9.44140625" style="129" customWidth="1"/>
    <col min="14101" max="14102" width="9.109375" style="129"/>
    <col min="14103" max="14107" width="0" style="129" hidden="1" customWidth="1"/>
    <col min="14108" max="14108" width="5.109375" style="129" customWidth="1"/>
    <col min="14109" max="14110" width="9.44140625" style="129" customWidth="1"/>
    <col min="14111" max="14336" width="9.109375" style="129"/>
    <col min="14337" max="14337" width="5.6640625" style="129" customWidth="1"/>
    <col min="14338" max="14338" width="16.5546875" style="129" customWidth="1"/>
    <col min="14339" max="14339" width="9.44140625" style="129" customWidth="1"/>
    <col min="14340" max="14340" width="5.6640625" style="129" customWidth="1"/>
    <col min="14341" max="14346" width="9.44140625" style="129" customWidth="1"/>
    <col min="14347" max="14347" width="4.33203125" style="129" bestFit="1" customWidth="1"/>
    <col min="14348" max="14348" width="9.44140625" style="129" customWidth="1"/>
    <col min="14349" max="14349" width="5.6640625" style="129" customWidth="1"/>
    <col min="14350" max="14350" width="3" style="129" customWidth="1"/>
    <col min="14351" max="14351" width="16.5546875" style="129" customWidth="1"/>
    <col min="14352" max="14356" width="9.44140625" style="129" customWidth="1"/>
    <col min="14357" max="14358" width="9.109375" style="129"/>
    <col min="14359" max="14363" width="0" style="129" hidden="1" customWidth="1"/>
    <col min="14364" max="14364" width="5.109375" style="129" customWidth="1"/>
    <col min="14365" max="14366" width="9.44140625" style="129" customWidth="1"/>
    <col min="14367" max="14592" width="9.109375" style="129"/>
    <col min="14593" max="14593" width="5.6640625" style="129" customWidth="1"/>
    <col min="14594" max="14594" width="16.5546875" style="129" customWidth="1"/>
    <col min="14595" max="14595" width="9.44140625" style="129" customWidth="1"/>
    <col min="14596" max="14596" width="5.6640625" style="129" customWidth="1"/>
    <col min="14597" max="14602" width="9.44140625" style="129" customWidth="1"/>
    <col min="14603" max="14603" width="4.33203125" style="129" bestFit="1" customWidth="1"/>
    <col min="14604" max="14604" width="9.44140625" style="129" customWidth="1"/>
    <col min="14605" max="14605" width="5.6640625" style="129" customWidth="1"/>
    <col min="14606" max="14606" width="3" style="129" customWidth="1"/>
    <col min="14607" max="14607" width="16.5546875" style="129" customWidth="1"/>
    <col min="14608" max="14612" width="9.44140625" style="129" customWidth="1"/>
    <col min="14613" max="14614" width="9.109375" style="129"/>
    <col min="14615" max="14619" width="0" style="129" hidden="1" customWidth="1"/>
    <col min="14620" max="14620" width="5.109375" style="129" customWidth="1"/>
    <col min="14621" max="14622" width="9.44140625" style="129" customWidth="1"/>
    <col min="14623" max="14848" width="9.109375" style="129"/>
    <col min="14849" max="14849" width="5.6640625" style="129" customWidth="1"/>
    <col min="14850" max="14850" width="16.5546875" style="129" customWidth="1"/>
    <col min="14851" max="14851" width="9.44140625" style="129" customWidth="1"/>
    <col min="14852" max="14852" width="5.6640625" style="129" customWidth="1"/>
    <col min="14853" max="14858" width="9.44140625" style="129" customWidth="1"/>
    <col min="14859" max="14859" width="4.33203125" style="129" bestFit="1" customWidth="1"/>
    <col min="14860" max="14860" width="9.44140625" style="129" customWidth="1"/>
    <col min="14861" max="14861" width="5.6640625" style="129" customWidth="1"/>
    <col min="14862" max="14862" width="3" style="129" customWidth="1"/>
    <col min="14863" max="14863" width="16.5546875" style="129" customWidth="1"/>
    <col min="14864" max="14868" width="9.44140625" style="129" customWidth="1"/>
    <col min="14869" max="14870" width="9.109375" style="129"/>
    <col min="14871" max="14875" width="0" style="129" hidden="1" customWidth="1"/>
    <col min="14876" max="14876" width="5.109375" style="129" customWidth="1"/>
    <col min="14877" max="14878" width="9.44140625" style="129" customWidth="1"/>
    <col min="14879" max="15104" width="9.109375" style="129"/>
    <col min="15105" max="15105" width="5.6640625" style="129" customWidth="1"/>
    <col min="15106" max="15106" width="16.5546875" style="129" customWidth="1"/>
    <col min="15107" max="15107" width="9.44140625" style="129" customWidth="1"/>
    <col min="15108" max="15108" width="5.6640625" style="129" customWidth="1"/>
    <col min="15109" max="15114" width="9.44140625" style="129" customWidth="1"/>
    <col min="15115" max="15115" width="4.33203125" style="129" bestFit="1" customWidth="1"/>
    <col min="15116" max="15116" width="9.44140625" style="129" customWidth="1"/>
    <col min="15117" max="15117" width="5.6640625" style="129" customWidth="1"/>
    <col min="15118" max="15118" width="3" style="129" customWidth="1"/>
    <col min="15119" max="15119" width="16.5546875" style="129" customWidth="1"/>
    <col min="15120" max="15124" width="9.44140625" style="129" customWidth="1"/>
    <col min="15125" max="15126" width="9.109375" style="129"/>
    <col min="15127" max="15131" width="0" style="129" hidden="1" customWidth="1"/>
    <col min="15132" max="15132" width="5.109375" style="129" customWidth="1"/>
    <col min="15133" max="15134" width="9.44140625" style="129" customWidth="1"/>
    <col min="15135" max="15360" width="9.109375" style="129"/>
    <col min="15361" max="15361" width="5.6640625" style="129" customWidth="1"/>
    <col min="15362" max="15362" width="16.5546875" style="129" customWidth="1"/>
    <col min="15363" max="15363" width="9.44140625" style="129" customWidth="1"/>
    <col min="15364" max="15364" width="5.6640625" style="129" customWidth="1"/>
    <col min="15365" max="15370" width="9.44140625" style="129" customWidth="1"/>
    <col min="15371" max="15371" width="4.33203125" style="129" bestFit="1" customWidth="1"/>
    <col min="15372" max="15372" width="9.44140625" style="129" customWidth="1"/>
    <col min="15373" max="15373" width="5.6640625" style="129" customWidth="1"/>
    <col min="15374" max="15374" width="3" style="129" customWidth="1"/>
    <col min="15375" max="15375" width="16.5546875" style="129" customWidth="1"/>
    <col min="15376" max="15380" width="9.44140625" style="129" customWidth="1"/>
    <col min="15381" max="15382" width="9.109375" style="129"/>
    <col min="15383" max="15387" width="0" style="129" hidden="1" customWidth="1"/>
    <col min="15388" max="15388" width="5.109375" style="129" customWidth="1"/>
    <col min="15389" max="15390" width="9.44140625" style="129" customWidth="1"/>
    <col min="15391" max="15616" width="9.109375" style="129"/>
    <col min="15617" max="15617" width="5.6640625" style="129" customWidth="1"/>
    <col min="15618" max="15618" width="16.5546875" style="129" customWidth="1"/>
    <col min="15619" max="15619" width="9.44140625" style="129" customWidth="1"/>
    <col min="15620" max="15620" width="5.6640625" style="129" customWidth="1"/>
    <col min="15621" max="15626" width="9.44140625" style="129" customWidth="1"/>
    <col min="15627" max="15627" width="4.33203125" style="129" bestFit="1" customWidth="1"/>
    <col min="15628" max="15628" width="9.44140625" style="129" customWidth="1"/>
    <col min="15629" max="15629" width="5.6640625" style="129" customWidth="1"/>
    <col min="15630" max="15630" width="3" style="129" customWidth="1"/>
    <col min="15631" max="15631" width="16.5546875" style="129" customWidth="1"/>
    <col min="15632" max="15636" width="9.44140625" style="129" customWidth="1"/>
    <col min="15637" max="15638" width="9.109375" style="129"/>
    <col min="15639" max="15643" width="0" style="129" hidden="1" customWidth="1"/>
    <col min="15644" max="15644" width="5.109375" style="129" customWidth="1"/>
    <col min="15645" max="15646" width="9.44140625" style="129" customWidth="1"/>
    <col min="15647" max="15872" width="9.109375" style="129"/>
    <col min="15873" max="15873" width="5.6640625" style="129" customWidth="1"/>
    <col min="15874" max="15874" width="16.5546875" style="129" customWidth="1"/>
    <col min="15875" max="15875" width="9.44140625" style="129" customWidth="1"/>
    <col min="15876" max="15876" width="5.6640625" style="129" customWidth="1"/>
    <col min="15877" max="15882" width="9.44140625" style="129" customWidth="1"/>
    <col min="15883" max="15883" width="4.33203125" style="129" bestFit="1" customWidth="1"/>
    <col min="15884" max="15884" width="9.44140625" style="129" customWidth="1"/>
    <col min="15885" max="15885" width="5.6640625" style="129" customWidth="1"/>
    <col min="15886" max="15886" width="3" style="129" customWidth="1"/>
    <col min="15887" max="15887" width="16.5546875" style="129" customWidth="1"/>
    <col min="15888" max="15892" width="9.44140625" style="129" customWidth="1"/>
    <col min="15893" max="15894" width="9.109375" style="129"/>
    <col min="15895" max="15899" width="0" style="129" hidden="1" customWidth="1"/>
    <col min="15900" max="15900" width="5.109375" style="129" customWidth="1"/>
    <col min="15901" max="15902" width="9.44140625" style="129" customWidth="1"/>
    <col min="15903" max="16128" width="9.109375" style="129"/>
    <col min="16129" max="16129" width="5.6640625" style="129" customWidth="1"/>
    <col min="16130" max="16130" width="16.5546875" style="129" customWidth="1"/>
    <col min="16131" max="16131" width="9.44140625" style="129" customWidth="1"/>
    <col min="16132" max="16132" width="5.6640625" style="129" customWidth="1"/>
    <col min="16133" max="16138" width="9.44140625" style="129" customWidth="1"/>
    <col min="16139" max="16139" width="4.33203125" style="129" bestFit="1" customWidth="1"/>
    <col min="16140" max="16140" width="9.44140625" style="129" customWidth="1"/>
    <col min="16141" max="16141" width="5.6640625" style="129" customWidth="1"/>
    <col min="16142" max="16142" width="3" style="129" customWidth="1"/>
    <col min="16143" max="16143" width="16.5546875" style="129" customWidth="1"/>
    <col min="16144" max="16148" width="9.44140625" style="129" customWidth="1"/>
    <col min="16149" max="16150" width="9.109375" style="129"/>
    <col min="16151" max="16155" width="0" style="129" hidden="1" customWidth="1"/>
    <col min="16156" max="16156" width="5.109375" style="129" customWidth="1"/>
    <col min="16157" max="16158" width="9.44140625" style="129" customWidth="1"/>
    <col min="16159" max="16384" width="9.109375" style="129"/>
  </cols>
  <sheetData>
    <row r="2" spans="1:30" ht="16.2">
      <c r="B2" s="130" t="s">
        <v>876</v>
      </c>
      <c r="G2" s="423" t="s">
        <v>1423</v>
      </c>
      <c r="O2" s="130"/>
    </row>
    <row r="3" spans="1:30" ht="16.2">
      <c r="B3" s="131" t="s">
        <v>503</v>
      </c>
      <c r="O3" s="131"/>
    </row>
    <row r="4" spans="1:30" ht="16.2">
      <c r="B4" s="131" t="s">
        <v>1095</v>
      </c>
      <c r="O4" s="131"/>
    </row>
    <row r="5" spans="1:30">
      <c r="B5" s="132"/>
      <c r="C5" s="132"/>
      <c r="D5" s="132"/>
      <c r="E5" s="132"/>
      <c r="F5" s="132"/>
      <c r="G5" s="132"/>
      <c r="H5" s="132"/>
      <c r="I5" s="132"/>
      <c r="J5" s="132"/>
      <c r="K5" s="132"/>
      <c r="L5" s="132"/>
      <c r="M5" s="132"/>
      <c r="O5" s="132"/>
      <c r="P5" s="132"/>
      <c r="Q5" s="132"/>
      <c r="R5" s="132"/>
      <c r="S5" s="132"/>
      <c r="T5" s="132"/>
      <c r="W5" s="132"/>
      <c r="X5" s="132"/>
      <c r="Y5" s="132"/>
      <c r="Z5" s="132"/>
      <c r="AA5" s="132"/>
      <c r="AB5" s="132"/>
      <c r="AC5" s="132"/>
      <c r="AD5" s="132"/>
    </row>
    <row r="6" spans="1:30" ht="14.25" customHeight="1">
      <c r="B6" s="132"/>
      <c r="K6" s="132"/>
      <c r="O6" s="132"/>
    </row>
    <row r="7" spans="1:30" s="133" customFormat="1">
      <c r="B7" s="134"/>
      <c r="C7" s="135" t="s">
        <v>877</v>
      </c>
      <c r="D7" s="136"/>
      <c r="E7" s="136"/>
      <c r="F7" s="136"/>
      <c r="G7" s="136"/>
      <c r="H7" s="136"/>
      <c r="I7" s="136"/>
      <c r="J7" s="137"/>
      <c r="K7" s="137"/>
      <c r="L7" s="129"/>
      <c r="M7" s="129"/>
      <c r="N7" s="129"/>
      <c r="O7" s="134"/>
      <c r="P7" s="135" t="s">
        <v>877</v>
      </c>
      <c r="Q7" s="136"/>
      <c r="R7" s="136"/>
      <c r="S7" s="136"/>
      <c r="T7" s="137"/>
      <c r="U7" s="129"/>
      <c r="W7" s="135" t="s">
        <v>504</v>
      </c>
      <c r="X7" s="136"/>
      <c r="Y7" s="136"/>
      <c r="Z7" s="136"/>
      <c r="AA7" s="137"/>
      <c r="AC7" s="136"/>
      <c r="AD7" s="136"/>
    </row>
    <row r="8" spans="1:30" s="133" customFormat="1" ht="15" customHeight="1">
      <c r="B8" s="138"/>
      <c r="C8" s="139" t="s">
        <v>1084</v>
      </c>
      <c r="D8" s="139"/>
      <c r="E8" s="139" t="s">
        <v>1085</v>
      </c>
      <c r="F8" s="139" t="s">
        <v>1086</v>
      </c>
      <c r="G8" s="139" t="s">
        <v>1087</v>
      </c>
      <c r="H8" s="139" t="s">
        <v>1088</v>
      </c>
      <c r="I8" s="139" t="s">
        <v>1089</v>
      </c>
      <c r="J8" s="139"/>
      <c r="K8" s="139"/>
      <c r="L8" s="129"/>
      <c r="M8" s="129"/>
      <c r="N8" s="129"/>
      <c r="O8" s="134"/>
      <c r="P8" s="139" t="s">
        <v>1084</v>
      </c>
      <c r="Q8" s="139" t="s">
        <v>622</v>
      </c>
      <c r="R8" s="139" t="s">
        <v>625</v>
      </c>
      <c r="S8" s="139" t="s">
        <v>626</v>
      </c>
      <c r="T8" s="139" t="s">
        <v>1090</v>
      </c>
      <c r="U8" s="129"/>
      <c r="W8" s="135"/>
      <c r="X8" s="136"/>
      <c r="Y8" s="136"/>
      <c r="Z8" s="136"/>
      <c r="AA8" s="137"/>
      <c r="AC8" s="136"/>
      <c r="AD8" s="136"/>
    </row>
    <row r="9" spans="1:30" ht="28.8">
      <c r="B9" s="140" t="s">
        <v>878</v>
      </c>
      <c r="C9" s="139" t="s">
        <v>51</v>
      </c>
      <c r="D9" s="139" t="s">
        <v>69</v>
      </c>
      <c r="E9" s="139" t="s">
        <v>52</v>
      </c>
      <c r="F9" s="139" t="s">
        <v>629</v>
      </c>
      <c r="G9" s="139" t="s">
        <v>430</v>
      </c>
      <c r="H9" s="139" t="s">
        <v>919</v>
      </c>
      <c r="I9" s="139" t="s">
        <v>1091</v>
      </c>
      <c r="J9" s="139" t="s">
        <v>879</v>
      </c>
      <c r="K9" s="139" t="s">
        <v>69</v>
      </c>
      <c r="L9" s="139" t="s">
        <v>502</v>
      </c>
      <c r="M9" s="139" t="s">
        <v>69</v>
      </c>
      <c r="O9" s="140" t="s">
        <v>878</v>
      </c>
      <c r="P9" s="139" t="s">
        <v>51</v>
      </c>
      <c r="Q9" s="139" t="s">
        <v>622</v>
      </c>
      <c r="R9" s="139" t="s">
        <v>625</v>
      </c>
      <c r="S9" s="139" t="s">
        <v>626</v>
      </c>
      <c r="T9" s="139" t="s">
        <v>628</v>
      </c>
      <c r="U9" s="129" t="s">
        <v>880</v>
      </c>
      <c r="W9" s="139" t="s">
        <v>51</v>
      </c>
      <c r="X9" s="139" t="s">
        <v>52</v>
      </c>
      <c r="Y9" s="139" t="s">
        <v>629</v>
      </c>
      <c r="Z9" s="139" t="s">
        <v>430</v>
      </c>
      <c r="AA9" s="139" t="s">
        <v>502</v>
      </c>
      <c r="AC9" s="139"/>
      <c r="AD9" s="139"/>
    </row>
    <row r="10" spans="1:30">
      <c r="B10" s="141"/>
      <c r="C10" s="142"/>
      <c r="D10" s="142"/>
      <c r="E10" s="142"/>
      <c r="F10" s="143"/>
      <c r="G10" s="142"/>
      <c r="H10" s="142"/>
      <c r="I10" s="142"/>
      <c r="J10" s="142"/>
      <c r="K10" s="132"/>
      <c r="L10" s="142"/>
      <c r="M10" s="142"/>
      <c r="O10" s="141"/>
      <c r="P10" s="142"/>
      <c r="Q10" s="142"/>
      <c r="R10" s="142"/>
      <c r="S10" s="142"/>
      <c r="T10" s="142"/>
      <c r="W10" s="142"/>
      <c r="X10" s="142"/>
      <c r="Y10" s="143"/>
      <c r="Z10" s="142"/>
      <c r="AA10" s="142"/>
      <c r="AC10" s="142"/>
      <c r="AD10" s="142"/>
    </row>
    <row r="11" spans="1:30">
      <c r="A11" s="144" t="s">
        <v>1092</v>
      </c>
      <c r="B11" s="145" t="s">
        <v>54</v>
      </c>
      <c r="C11" s="142"/>
      <c r="D11" s="142"/>
      <c r="E11" s="142"/>
      <c r="F11" s="143"/>
      <c r="G11" s="142"/>
      <c r="H11" s="142"/>
      <c r="I11" s="142"/>
      <c r="J11" s="142"/>
      <c r="K11" s="132"/>
      <c r="L11" s="142"/>
      <c r="M11" s="146"/>
      <c r="O11" s="145" t="s">
        <v>54</v>
      </c>
      <c r="P11" s="142"/>
      <c r="Q11" s="142"/>
      <c r="R11" s="142"/>
      <c r="S11" s="142"/>
      <c r="T11" s="142"/>
      <c r="W11" s="142"/>
      <c r="X11" s="142"/>
      <c r="Y11" s="143"/>
      <c r="Z11" s="142"/>
      <c r="AA11" s="142"/>
      <c r="AC11" s="142"/>
      <c r="AD11" s="142"/>
    </row>
    <row r="12" spans="1:30">
      <c r="B12" s="141" t="s">
        <v>112</v>
      </c>
      <c r="C12" s="147">
        <v>4674.6125605749985</v>
      </c>
      <c r="D12" s="147"/>
      <c r="E12" s="147">
        <v>1127.9999999966667</v>
      </c>
      <c r="F12" s="147">
        <v>0</v>
      </c>
      <c r="G12" s="147">
        <v>390.5</v>
      </c>
      <c r="H12" s="147">
        <v>877.21375556999999</v>
      </c>
      <c r="I12" s="147">
        <v>0</v>
      </c>
      <c r="J12" s="147">
        <v>2395.7137555666668</v>
      </c>
      <c r="K12" s="132"/>
      <c r="L12" s="147">
        <v>7070.3263161416653</v>
      </c>
      <c r="M12" s="146"/>
      <c r="O12" s="141" t="s">
        <v>112</v>
      </c>
      <c r="P12" s="147">
        <v>4674.6125605749985</v>
      </c>
      <c r="Q12" s="147">
        <v>477.4349876</v>
      </c>
      <c r="R12" s="147">
        <v>150.76373696000002</v>
      </c>
      <c r="S12" s="147">
        <v>3886.9126595750008</v>
      </c>
      <c r="T12" s="147">
        <v>159.60117643999999</v>
      </c>
      <c r="U12" s="148">
        <v>0.10000000000218279</v>
      </c>
      <c r="W12" s="142">
        <v>19</v>
      </c>
      <c r="X12" s="142">
        <v>0</v>
      </c>
      <c r="Y12" s="142">
        <v>0</v>
      </c>
      <c r="Z12" s="142">
        <v>0</v>
      </c>
      <c r="AA12" s="142">
        <v>19</v>
      </c>
      <c r="AC12" s="147">
        <v>1057.8800000000001</v>
      </c>
      <c r="AD12" s="147">
        <v>70.119999996666593</v>
      </c>
    </row>
    <row r="13" spans="1:30" s="149" customFormat="1">
      <c r="B13" s="141" t="s">
        <v>246</v>
      </c>
      <c r="C13" s="147">
        <v>1119.5681643550004</v>
      </c>
      <c r="D13" s="147"/>
      <c r="E13" s="147">
        <v>450</v>
      </c>
      <c r="F13" s="147">
        <v>0</v>
      </c>
      <c r="G13" s="147">
        <v>0</v>
      </c>
      <c r="H13" s="147">
        <v>352.84436813499997</v>
      </c>
      <c r="I13" s="147">
        <v>0</v>
      </c>
      <c r="J13" s="147">
        <v>802.84436813499997</v>
      </c>
      <c r="K13" s="150"/>
      <c r="L13" s="147">
        <v>1922.4125324900003</v>
      </c>
      <c r="M13" s="146"/>
      <c r="N13" s="129"/>
      <c r="O13" s="141" t="s">
        <v>246</v>
      </c>
      <c r="P13" s="147">
        <v>1119.5681643550004</v>
      </c>
      <c r="Q13" s="147">
        <v>251.96724811000001</v>
      </c>
      <c r="R13" s="147">
        <v>0</v>
      </c>
      <c r="S13" s="147">
        <v>811.34436813500008</v>
      </c>
      <c r="T13" s="147">
        <v>56.256548109999997</v>
      </c>
      <c r="U13" s="148">
        <v>0</v>
      </c>
      <c r="W13" s="142">
        <v>6</v>
      </c>
      <c r="X13" s="142">
        <v>0</v>
      </c>
      <c r="Y13" s="142">
        <v>0</v>
      </c>
      <c r="Z13" s="142">
        <v>0</v>
      </c>
      <c r="AA13" s="142">
        <v>6</v>
      </c>
      <c r="AC13" s="147">
        <v>436.1</v>
      </c>
      <c r="AD13" s="147">
        <v>13.899999999999977</v>
      </c>
    </row>
    <row r="14" spans="1:30" s="149" customFormat="1">
      <c r="B14" s="141" t="s">
        <v>236</v>
      </c>
      <c r="C14" s="147">
        <v>845.43195497500005</v>
      </c>
      <c r="D14" s="147"/>
      <c r="E14" s="147">
        <v>436.5</v>
      </c>
      <c r="F14" s="147">
        <v>0</v>
      </c>
      <c r="G14" s="147">
        <v>0</v>
      </c>
      <c r="H14" s="147">
        <v>222.502377145</v>
      </c>
      <c r="I14" s="147">
        <v>0</v>
      </c>
      <c r="J14" s="147">
        <v>659.00237714499997</v>
      </c>
      <c r="K14" s="150"/>
      <c r="L14" s="147">
        <v>1504.4343321200001</v>
      </c>
      <c r="M14" s="146"/>
      <c r="N14" s="129"/>
      <c r="O14" s="141" t="s">
        <v>236</v>
      </c>
      <c r="P14" s="147">
        <v>845.43195497500005</v>
      </c>
      <c r="Q14" s="147">
        <v>404.384682</v>
      </c>
      <c r="R14" s="147">
        <v>0</v>
      </c>
      <c r="S14" s="147">
        <v>441.047272975</v>
      </c>
      <c r="T14" s="147">
        <v>0</v>
      </c>
      <c r="U14" s="148">
        <v>0</v>
      </c>
      <c r="W14" s="142">
        <v>3</v>
      </c>
      <c r="X14" s="142">
        <v>0</v>
      </c>
      <c r="Y14" s="142">
        <v>0</v>
      </c>
      <c r="Z14" s="142">
        <v>0</v>
      </c>
      <c r="AA14" s="142">
        <v>3</v>
      </c>
      <c r="AC14" s="147">
        <v>230.68</v>
      </c>
      <c r="AD14" s="147">
        <v>205.82</v>
      </c>
    </row>
    <row r="15" spans="1:30" s="149" customFormat="1">
      <c r="B15" s="141" t="s">
        <v>88</v>
      </c>
      <c r="C15" s="179">
        <v>99.122116974999997</v>
      </c>
      <c r="D15" s="147"/>
      <c r="E15" s="147">
        <v>0</v>
      </c>
      <c r="F15" s="147">
        <v>0</v>
      </c>
      <c r="G15" s="147">
        <v>0</v>
      </c>
      <c r="H15" s="147">
        <v>42.031376705</v>
      </c>
      <c r="I15" s="147">
        <v>0</v>
      </c>
      <c r="J15" s="147">
        <v>42.031376705</v>
      </c>
      <c r="K15" s="150"/>
      <c r="L15" s="147">
        <v>141.15349368</v>
      </c>
      <c r="M15" s="146"/>
      <c r="N15" s="129"/>
      <c r="O15" s="141" t="s">
        <v>88</v>
      </c>
      <c r="P15" s="147">
        <v>99.122116974999997</v>
      </c>
      <c r="Q15" s="147">
        <v>-3.7252902984619099E-15</v>
      </c>
      <c r="R15" s="147">
        <v>0</v>
      </c>
      <c r="S15" s="147">
        <v>99.122116974999997</v>
      </c>
      <c r="T15" s="147">
        <v>0</v>
      </c>
      <c r="U15" s="148">
        <v>0</v>
      </c>
      <c r="W15" s="142">
        <v>2</v>
      </c>
      <c r="X15" s="142">
        <v>0</v>
      </c>
      <c r="Y15" s="142">
        <v>0</v>
      </c>
      <c r="Z15" s="142">
        <v>0</v>
      </c>
      <c r="AA15" s="142">
        <v>2</v>
      </c>
      <c r="AC15" s="147"/>
      <c r="AD15" s="147"/>
    </row>
    <row r="16" spans="1:30" s="149" customFormat="1">
      <c r="B16" s="141" t="s">
        <v>261</v>
      </c>
      <c r="C16" s="179">
        <v>668.00577450999992</v>
      </c>
      <c r="D16" s="147"/>
      <c r="E16" s="147">
        <v>87.940000005000002</v>
      </c>
      <c r="F16" s="147">
        <v>0</v>
      </c>
      <c r="G16" s="147">
        <v>0</v>
      </c>
      <c r="H16" s="147">
        <v>79.479502940000003</v>
      </c>
      <c r="I16" s="147">
        <v>0</v>
      </c>
      <c r="J16" s="147">
        <v>167.419502945</v>
      </c>
      <c r="K16" s="150"/>
      <c r="L16" s="147">
        <v>835.4252774549999</v>
      </c>
      <c r="M16" s="146"/>
      <c r="N16" s="129"/>
      <c r="O16" s="141" t="s">
        <v>261</v>
      </c>
      <c r="P16" s="147">
        <v>668.00577450999992</v>
      </c>
      <c r="Q16" s="147">
        <v>0</v>
      </c>
      <c r="R16" s="147">
        <v>0</v>
      </c>
      <c r="S16" s="147">
        <v>668.00577450999992</v>
      </c>
      <c r="T16" s="147">
        <v>0</v>
      </c>
      <c r="U16" s="148">
        <v>0</v>
      </c>
      <c r="W16" s="142">
        <v>2</v>
      </c>
      <c r="X16" s="142">
        <v>0</v>
      </c>
      <c r="Y16" s="142">
        <v>0</v>
      </c>
      <c r="Z16" s="142">
        <v>0</v>
      </c>
      <c r="AA16" s="142">
        <v>2</v>
      </c>
      <c r="AC16" s="147">
        <v>28.77</v>
      </c>
      <c r="AD16" s="147">
        <v>-59.170000005000006</v>
      </c>
    </row>
    <row r="17" spans="1:30" s="149" customFormat="1">
      <c r="B17" s="141" t="s">
        <v>358</v>
      </c>
      <c r="C17" s="179">
        <v>121.97871216999998</v>
      </c>
      <c r="D17" s="147"/>
      <c r="E17" s="147">
        <v>0</v>
      </c>
      <c r="F17" s="147">
        <v>0</v>
      </c>
      <c r="G17" s="147">
        <v>0</v>
      </c>
      <c r="H17" s="147">
        <v>121.97871216999998</v>
      </c>
      <c r="I17" s="147">
        <v>0</v>
      </c>
      <c r="J17" s="147">
        <v>121.97871216999998</v>
      </c>
      <c r="K17" s="150"/>
      <c r="L17" s="147">
        <v>243.95742433999996</v>
      </c>
      <c r="M17" s="146"/>
      <c r="N17" s="129"/>
      <c r="O17" s="141" t="s">
        <v>358</v>
      </c>
      <c r="P17" s="147">
        <v>121.97871216999998</v>
      </c>
      <c r="Q17" s="147">
        <v>0</v>
      </c>
      <c r="R17" s="147">
        <v>0</v>
      </c>
      <c r="S17" s="147">
        <v>121.97871216999998</v>
      </c>
      <c r="T17" s="147">
        <v>0</v>
      </c>
      <c r="U17" s="148">
        <v>0</v>
      </c>
      <c r="W17" s="142"/>
      <c r="X17" s="142"/>
      <c r="Y17" s="142"/>
      <c r="Z17" s="142"/>
      <c r="AA17" s="142"/>
      <c r="AC17" s="147"/>
      <c r="AD17" s="147"/>
    </row>
    <row r="18" spans="1:30" s="149" customFormat="1">
      <c r="B18" s="141" t="s">
        <v>266</v>
      </c>
      <c r="C18" s="179">
        <v>130.07081920000002</v>
      </c>
      <c r="D18" s="147"/>
      <c r="E18" s="147">
        <v>0</v>
      </c>
      <c r="F18" s="147">
        <v>0</v>
      </c>
      <c r="G18" s="147">
        <v>0</v>
      </c>
      <c r="H18" s="147">
        <v>0</v>
      </c>
      <c r="I18" s="147">
        <v>0</v>
      </c>
      <c r="J18" s="147">
        <v>0</v>
      </c>
      <c r="K18" s="150"/>
      <c r="L18" s="147">
        <v>130.07081920000002</v>
      </c>
      <c r="M18" s="146"/>
      <c r="N18" s="129"/>
      <c r="O18" s="141" t="s">
        <v>266</v>
      </c>
      <c r="P18" s="147">
        <v>130.07081920000002</v>
      </c>
      <c r="Q18" s="147">
        <v>0</v>
      </c>
      <c r="R18" s="147">
        <v>0</v>
      </c>
      <c r="S18" s="147">
        <v>130.07081920000002</v>
      </c>
      <c r="T18" s="147">
        <v>0</v>
      </c>
      <c r="U18" s="148">
        <v>0</v>
      </c>
      <c r="W18" s="142">
        <v>1</v>
      </c>
      <c r="X18" s="142">
        <v>0</v>
      </c>
      <c r="Y18" s="142">
        <v>0</v>
      </c>
      <c r="Z18" s="142">
        <v>0</v>
      </c>
      <c r="AA18" s="142">
        <v>1</v>
      </c>
      <c r="AC18" s="147"/>
      <c r="AD18" s="147"/>
    </row>
    <row r="19" spans="1:30" s="149" customFormat="1">
      <c r="B19" s="151" t="s">
        <v>881</v>
      </c>
      <c r="C19" s="176">
        <v>7658.7901027599992</v>
      </c>
      <c r="D19" s="153">
        <v>0.84</v>
      </c>
      <c r="E19" s="152">
        <v>2102.4400000016667</v>
      </c>
      <c r="F19" s="152">
        <v>0</v>
      </c>
      <c r="G19" s="152">
        <v>390.5</v>
      </c>
      <c r="H19" s="152">
        <v>1696.050092665</v>
      </c>
      <c r="I19" s="152">
        <v>0</v>
      </c>
      <c r="J19" s="152">
        <v>4188.9900926666669</v>
      </c>
      <c r="K19" s="154">
        <v>0.4821526237736245</v>
      </c>
      <c r="L19" s="152">
        <v>11847.780195426665</v>
      </c>
      <c r="M19" s="153">
        <v>0.66</v>
      </c>
      <c r="N19" s="129"/>
      <c r="O19" s="151" t="s">
        <v>881</v>
      </c>
      <c r="P19" s="152">
        <v>7658.7901027599992</v>
      </c>
      <c r="Q19" s="152">
        <v>1133.7869177100001</v>
      </c>
      <c r="R19" s="152">
        <v>150.76373696000002</v>
      </c>
      <c r="S19" s="152">
        <v>6158.4817235400014</v>
      </c>
      <c r="T19" s="152">
        <v>215.85772455</v>
      </c>
      <c r="U19" s="148">
        <v>0.10000000000218279</v>
      </c>
      <c r="W19" s="155">
        <v>33</v>
      </c>
      <c r="X19" s="155">
        <v>0</v>
      </c>
      <c r="Y19" s="155">
        <v>0</v>
      </c>
      <c r="Z19" s="155">
        <v>0</v>
      </c>
      <c r="AA19" s="155">
        <v>33</v>
      </c>
      <c r="AC19" s="152">
        <v>1753.43</v>
      </c>
      <c r="AD19" s="152">
        <v>230.66999999166654</v>
      </c>
    </row>
    <row r="20" spans="1:30">
      <c r="B20" s="156"/>
      <c r="C20" s="147"/>
      <c r="D20" s="147"/>
      <c r="E20" s="147"/>
      <c r="F20" s="147"/>
      <c r="G20" s="147"/>
      <c r="H20" s="147"/>
      <c r="I20" s="147"/>
      <c r="J20" s="147"/>
      <c r="K20" s="150"/>
      <c r="L20" s="147"/>
      <c r="M20" s="146"/>
      <c r="O20" s="156"/>
      <c r="P20" s="147"/>
      <c r="Q20" s="147"/>
      <c r="R20" s="147"/>
      <c r="S20" s="147"/>
      <c r="T20" s="147"/>
      <c r="U20" s="148">
        <v>0</v>
      </c>
      <c r="W20" s="142"/>
      <c r="X20" s="142"/>
      <c r="Y20" s="142"/>
      <c r="Z20" s="142"/>
      <c r="AA20" s="142"/>
      <c r="AC20" s="147"/>
      <c r="AD20" s="147"/>
    </row>
    <row r="21" spans="1:30">
      <c r="A21" s="144" t="s">
        <v>1093</v>
      </c>
      <c r="B21" s="145" t="s">
        <v>55</v>
      </c>
      <c r="C21" s="147"/>
      <c r="D21" s="147"/>
      <c r="E21" s="147"/>
      <c r="F21" s="147"/>
      <c r="G21" s="147"/>
      <c r="H21" s="147"/>
      <c r="I21" s="147"/>
      <c r="J21" s="147"/>
      <c r="K21" s="150"/>
      <c r="L21" s="147"/>
      <c r="M21" s="146"/>
      <c r="O21" s="145" t="s">
        <v>55</v>
      </c>
      <c r="P21" s="147"/>
      <c r="Q21" s="147"/>
      <c r="R21" s="147"/>
      <c r="S21" s="147"/>
      <c r="T21" s="147"/>
      <c r="U21" s="148">
        <v>0</v>
      </c>
      <c r="W21" s="142"/>
      <c r="X21" s="142"/>
      <c r="Y21" s="142"/>
      <c r="Z21" s="142"/>
      <c r="AA21" s="142"/>
      <c r="AC21" s="147"/>
      <c r="AD21" s="147"/>
    </row>
    <row r="22" spans="1:30" s="149" customFormat="1">
      <c r="B22" s="141" t="s">
        <v>112</v>
      </c>
      <c r="C22" s="147">
        <v>849.50305388000015</v>
      </c>
      <c r="D22" s="147"/>
      <c r="E22" s="147">
        <v>387.7</v>
      </c>
      <c r="F22" s="147">
        <v>142.57499999999999</v>
      </c>
      <c r="G22" s="147">
        <v>116.45</v>
      </c>
      <c r="H22" s="147">
        <v>0</v>
      </c>
      <c r="I22" s="147">
        <v>29.309662719999999</v>
      </c>
      <c r="J22" s="147">
        <v>676.03466272000003</v>
      </c>
      <c r="K22" s="150"/>
      <c r="L22" s="147">
        <v>1525.5377166000003</v>
      </c>
      <c r="M22" s="146"/>
      <c r="N22" s="129"/>
      <c r="O22" s="141" t="s">
        <v>112</v>
      </c>
      <c r="P22" s="147">
        <v>849.50305388000015</v>
      </c>
      <c r="Q22" s="147">
        <v>266.39981877999998</v>
      </c>
      <c r="R22" s="147">
        <v>275.93393462</v>
      </c>
      <c r="S22" s="147">
        <v>0</v>
      </c>
      <c r="T22" s="147">
        <v>307.16930048</v>
      </c>
      <c r="U22" s="148">
        <v>0</v>
      </c>
      <c r="W22" s="142">
        <v>30</v>
      </c>
      <c r="X22" s="142">
        <v>0</v>
      </c>
      <c r="Y22" s="142">
        <v>0</v>
      </c>
      <c r="Z22" s="142">
        <v>0</v>
      </c>
      <c r="AA22" s="142">
        <v>30</v>
      </c>
      <c r="AC22" s="147">
        <v>380.89</v>
      </c>
      <c r="AD22" s="147">
        <v>-6.8100000000000023</v>
      </c>
    </row>
    <row r="23" spans="1:30" s="149" customFormat="1">
      <c r="B23" s="141" t="s">
        <v>246</v>
      </c>
      <c r="C23" s="147">
        <v>552.72044923999988</v>
      </c>
      <c r="D23" s="147"/>
      <c r="E23" s="147">
        <v>69.7</v>
      </c>
      <c r="F23" s="147">
        <v>125.65</v>
      </c>
      <c r="G23" s="147">
        <v>42</v>
      </c>
      <c r="H23" s="147">
        <v>0</v>
      </c>
      <c r="I23" s="147">
        <v>0</v>
      </c>
      <c r="J23" s="147">
        <v>237.35000000000002</v>
      </c>
      <c r="K23" s="150"/>
      <c r="L23" s="147">
        <v>790.0704492399999</v>
      </c>
      <c r="M23" s="146"/>
      <c r="N23" s="129"/>
      <c r="O23" s="141" t="s">
        <v>246</v>
      </c>
      <c r="P23" s="147">
        <v>552.72044923999988</v>
      </c>
      <c r="Q23" s="147">
        <v>243.24258300999995</v>
      </c>
      <c r="R23" s="147">
        <v>231.33017372</v>
      </c>
      <c r="S23" s="147">
        <v>0</v>
      </c>
      <c r="T23" s="147">
        <v>78.147692509999985</v>
      </c>
      <c r="U23" s="148">
        <v>0</v>
      </c>
      <c r="W23" s="142">
        <v>13</v>
      </c>
      <c r="X23" s="142">
        <v>0</v>
      </c>
      <c r="Y23" s="142">
        <v>0</v>
      </c>
      <c r="Z23" s="142">
        <v>0</v>
      </c>
      <c r="AA23" s="142">
        <v>13</v>
      </c>
      <c r="AC23" s="147">
        <v>68.650000000000006</v>
      </c>
      <c r="AD23" s="147">
        <v>-1.0499999999999972</v>
      </c>
    </row>
    <row r="24" spans="1:30" s="149" customFormat="1">
      <c r="B24" s="141" t="s">
        <v>236</v>
      </c>
      <c r="C24" s="147">
        <v>43.863188620000003</v>
      </c>
      <c r="D24" s="147"/>
      <c r="E24" s="147">
        <v>151.85</v>
      </c>
      <c r="F24" s="147">
        <v>0</v>
      </c>
      <c r="G24" s="147">
        <v>0</v>
      </c>
      <c r="H24" s="147">
        <v>0</v>
      </c>
      <c r="I24" s="147">
        <v>0</v>
      </c>
      <c r="J24" s="147">
        <v>151.85</v>
      </c>
      <c r="K24" s="150"/>
      <c r="L24" s="147">
        <v>195.71318861999998</v>
      </c>
      <c r="M24" s="146"/>
      <c r="N24" s="129"/>
      <c r="O24" s="141" t="s">
        <v>236</v>
      </c>
      <c r="P24" s="147">
        <v>43.863188620000003</v>
      </c>
      <c r="Q24" s="147">
        <v>0</v>
      </c>
      <c r="R24" s="147">
        <v>43.863188620000003</v>
      </c>
      <c r="S24" s="147">
        <v>0</v>
      </c>
      <c r="T24" s="147">
        <v>3.7346035239999048E-15</v>
      </c>
      <c r="U24" s="148">
        <v>0</v>
      </c>
      <c r="W24" s="142">
        <v>5</v>
      </c>
      <c r="X24" s="142">
        <v>0</v>
      </c>
      <c r="Y24" s="142">
        <v>0</v>
      </c>
      <c r="Z24" s="142">
        <v>0</v>
      </c>
      <c r="AA24" s="142">
        <v>5</v>
      </c>
      <c r="AC24" s="147">
        <v>56.75</v>
      </c>
      <c r="AD24" s="147">
        <v>-95.1</v>
      </c>
    </row>
    <row r="25" spans="1:30" s="149" customFormat="1">
      <c r="B25" s="141" t="s">
        <v>358</v>
      </c>
      <c r="C25" s="147">
        <v>24.5</v>
      </c>
      <c r="D25" s="147"/>
      <c r="E25" s="147">
        <v>0</v>
      </c>
      <c r="F25" s="147">
        <v>0</v>
      </c>
      <c r="G25" s="147">
        <v>0</v>
      </c>
      <c r="H25" s="147">
        <v>0</v>
      </c>
      <c r="I25" s="147">
        <v>0</v>
      </c>
      <c r="J25" s="147">
        <v>0</v>
      </c>
      <c r="K25" s="150"/>
      <c r="L25" s="147">
        <v>24.5</v>
      </c>
      <c r="M25" s="146"/>
      <c r="N25" s="129"/>
      <c r="O25" s="141" t="s">
        <v>358</v>
      </c>
      <c r="P25" s="147">
        <v>24.5</v>
      </c>
      <c r="Q25" s="147">
        <v>0</v>
      </c>
      <c r="R25" s="147">
        <v>24.5</v>
      </c>
      <c r="S25" s="147">
        <v>0</v>
      </c>
      <c r="T25" s="147">
        <v>0</v>
      </c>
      <c r="U25" s="148">
        <v>0</v>
      </c>
      <c r="W25" s="142">
        <v>1</v>
      </c>
      <c r="X25" s="142">
        <v>0</v>
      </c>
      <c r="Y25" s="142">
        <v>0</v>
      </c>
      <c r="Z25" s="142">
        <v>0</v>
      </c>
      <c r="AA25" s="142">
        <v>1</v>
      </c>
      <c r="AC25" s="147">
        <v>506.28999999999996</v>
      </c>
      <c r="AD25" s="147">
        <v>-102.96</v>
      </c>
    </row>
    <row r="26" spans="1:30">
      <c r="B26" s="151" t="s">
        <v>881</v>
      </c>
      <c r="C26" s="178">
        <v>1470.5866917400001</v>
      </c>
      <c r="D26" s="153">
        <v>0.16</v>
      </c>
      <c r="E26" s="152">
        <v>609.25</v>
      </c>
      <c r="F26" s="152">
        <v>268.22500000000002</v>
      </c>
      <c r="G26" s="152">
        <v>158.44999999999999</v>
      </c>
      <c r="H26" s="152">
        <v>0</v>
      </c>
      <c r="I26" s="152">
        <v>29.309662719999999</v>
      </c>
      <c r="J26" s="152">
        <v>1065.23466272</v>
      </c>
      <c r="K26" s="154">
        <v>0.12260847512248566</v>
      </c>
      <c r="L26" s="152">
        <v>2535.8213544600003</v>
      </c>
      <c r="M26" s="153">
        <v>0.14000000000000001</v>
      </c>
      <c r="O26" s="151" t="s">
        <v>881</v>
      </c>
      <c r="P26" s="152">
        <v>1470.5866917400001</v>
      </c>
      <c r="Q26" s="152">
        <v>509.64240178999989</v>
      </c>
      <c r="R26" s="152">
        <v>575.62729695999997</v>
      </c>
      <c r="S26" s="152">
        <v>0</v>
      </c>
      <c r="T26" s="152">
        <v>385.31699299000002</v>
      </c>
      <c r="U26" s="148">
        <v>0</v>
      </c>
      <c r="W26" s="155">
        <v>49</v>
      </c>
      <c r="X26" s="155">
        <v>0</v>
      </c>
      <c r="Y26" s="155">
        <v>0</v>
      </c>
      <c r="Z26" s="155">
        <v>0</v>
      </c>
      <c r="AA26" s="155">
        <v>49</v>
      </c>
      <c r="AC26" s="152"/>
      <c r="AD26" s="152"/>
    </row>
    <row r="27" spans="1:30">
      <c r="B27" s="156"/>
      <c r="C27" s="147"/>
      <c r="D27" s="147"/>
      <c r="E27" s="147"/>
      <c r="F27" s="147"/>
      <c r="G27" s="147"/>
      <c r="H27" s="147"/>
      <c r="I27" s="147"/>
      <c r="J27" s="147"/>
      <c r="K27" s="150"/>
      <c r="L27" s="147"/>
      <c r="M27" s="146"/>
      <c r="O27" s="156"/>
      <c r="P27" s="147"/>
      <c r="Q27" s="147"/>
      <c r="R27" s="147"/>
      <c r="S27" s="147"/>
      <c r="T27" s="147"/>
      <c r="U27" s="148">
        <v>0</v>
      </c>
      <c r="W27" s="142"/>
      <c r="X27" s="142"/>
      <c r="Y27" s="142"/>
      <c r="Z27" s="142"/>
      <c r="AA27" s="142"/>
      <c r="AC27" s="147"/>
      <c r="AD27" s="147"/>
    </row>
    <row r="28" spans="1:30">
      <c r="A28" s="144" t="s">
        <v>1094</v>
      </c>
      <c r="B28" s="145" t="s">
        <v>56</v>
      </c>
      <c r="C28" s="147"/>
      <c r="D28" s="147"/>
      <c r="E28" s="147"/>
      <c r="F28" s="157"/>
      <c r="G28" s="147"/>
      <c r="H28" s="147"/>
      <c r="I28" s="147"/>
      <c r="J28" s="147"/>
      <c r="K28" s="150"/>
      <c r="L28" s="147"/>
      <c r="M28" s="146"/>
      <c r="O28" s="145" t="s">
        <v>56</v>
      </c>
      <c r="P28" s="147"/>
      <c r="Q28" s="147"/>
      <c r="R28" s="147"/>
      <c r="S28" s="147"/>
      <c r="T28" s="147"/>
      <c r="U28" s="148">
        <v>0</v>
      </c>
      <c r="W28" s="142"/>
      <c r="X28" s="142"/>
      <c r="Y28" s="143"/>
      <c r="Z28" s="142"/>
      <c r="AA28" s="142"/>
      <c r="AC28" s="147"/>
      <c r="AD28" s="147"/>
    </row>
    <row r="29" spans="1:30">
      <c r="B29" s="141" t="s">
        <v>112</v>
      </c>
      <c r="C29" s="147">
        <v>0</v>
      </c>
      <c r="D29" s="147"/>
      <c r="E29" s="147">
        <v>1297</v>
      </c>
      <c r="F29" s="147">
        <v>0</v>
      </c>
      <c r="G29" s="147">
        <v>342</v>
      </c>
      <c r="H29" s="147">
        <v>0</v>
      </c>
      <c r="I29" s="147">
        <v>0</v>
      </c>
      <c r="J29" s="147">
        <v>1639</v>
      </c>
      <c r="K29" s="150"/>
      <c r="L29" s="147">
        <v>1639</v>
      </c>
      <c r="M29" s="146"/>
      <c r="O29" s="141" t="s">
        <v>112</v>
      </c>
      <c r="P29" s="147">
        <v>0</v>
      </c>
      <c r="Q29" s="147">
        <v>0</v>
      </c>
      <c r="R29" s="147">
        <v>0</v>
      </c>
      <c r="S29" s="147">
        <v>0</v>
      </c>
      <c r="T29" s="147">
        <v>0</v>
      </c>
      <c r="U29" s="148">
        <v>0</v>
      </c>
      <c r="W29" s="142">
        <v>0</v>
      </c>
      <c r="X29" s="142">
        <v>0</v>
      </c>
      <c r="Y29" s="142">
        <v>0</v>
      </c>
      <c r="Z29" s="142">
        <v>0</v>
      </c>
      <c r="AA29" s="142">
        <v>0</v>
      </c>
      <c r="AC29" s="147">
        <v>1177</v>
      </c>
      <c r="AD29" s="147">
        <v>-120</v>
      </c>
    </row>
    <row r="30" spans="1:30">
      <c r="B30" s="141" t="s">
        <v>246</v>
      </c>
      <c r="C30" s="147">
        <v>7.9699999999999999E-6</v>
      </c>
      <c r="D30" s="147"/>
      <c r="E30" s="147">
        <v>159.92500000000001</v>
      </c>
      <c r="F30" s="147">
        <v>0</v>
      </c>
      <c r="G30" s="147">
        <v>521.35</v>
      </c>
      <c r="H30" s="147">
        <v>0</v>
      </c>
      <c r="I30" s="147">
        <v>0</v>
      </c>
      <c r="J30" s="147">
        <v>681.27500000000009</v>
      </c>
      <c r="K30" s="150"/>
      <c r="L30" s="147">
        <v>681.27500797000005</v>
      </c>
      <c r="M30" s="146"/>
      <c r="O30" s="141" t="s">
        <v>246</v>
      </c>
      <c r="P30" s="147">
        <v>7.9699999999999999E-6</v>
      </c>
      <c r="Q30" s="147">
        <v>7.9699999999999999E-6</v>
      </c>
      <c r="R30" s="147">
        <v>0</v>
      </c>
      <c r="S30" s="147">
        <v>0</v>
      </c>
      <c r="T30" s="147">
        <v>0</v>
      </c>
      <c r="U30" s="148">
        <v>0</v>
      </c>
      <c r="W30" s="142">
        <v>0</v>
      </c>
      <c r="X30" s="142">
        <v>0</v>
      </c>
      <c r="Y30" s="142">
        <v>0</v>
      </c>
      <c r="Z30" s="142">
        <v>0</v>
      </c>
      <c r="AA30" s="142">
        <v>0</v>
      </c>
      <c r="AC30" s="147">
        <v>154.75</v>
      </c>
      <c r="AD30" s="147">
        <v>-5.1750000000000114</v>
      </c>
    </row>
    <row r="31" spans="1:30">
      <c r="B31" s="141" t="s">
        <v>236</v>
      </c>
      <c r="C31" s="147">
        <v>0</v>
      </c>
      <c r="D31" s="147"/>
      <c r="E31" s="147">
        <v>589.1</v>
      </c>
      <c r="F31" s="147">
        <v>0</v>
      </c>
      <c r="G31" s="147">
        <v>282</v>
      </c>
      <c r="H31" s="147">
        <v>0</v>
      </c>
      <c r="I31" s="147">
        <v>0</v>
      </c>
      <c r="J31" s="147">
        <v>871.1</v>
      </c>
      <c r="K31" s="150"/>
      <c r="L31" s="147">
        <v>871.1</v>
      </c>
      <c r="M31" s="146"/>
      <c r="O31" s="141" t="s">
        <v>236</v>
      </c>
      <c r="P31" s="147">
        <v>0</v>
      </c>
      <c r="Q31" s="147">
        <v>0</v>
      </c>
      <c r="R31" s="147">
        <v>0</v>
      </c>
      <c r="S31" s="147">
        <v>0</v>
      </c>
      <c r="T31" s="147">
        <v>0</v>
      </c>
      <c r="U31" s="148">
        <v>0</v>
      </c>
      <c r="W31" s="142">
        <v>0</v>
      </c>
      <c r="X31" s="142">
        <v>0</v>
      </c>
      <c r="Y31" s="142">
        <v>0</v>
      </c>
      <c r="Z31" s="142">
        <v>0</v>
      </c>
      <c r="AA31" s="142">
        <v>0</v>
      </c>
      <c r="AC31" s="147">
        <v>479.25</v>
      </c>
      <c r="AD31" s="147">
        <v>-109.85000000000002</v>
      </c>
    </row>
    <row r="32" spans="1:30">
      <c r="B32" s="141" t="s">
        <v>358</v>
      </c>
      <c r="C32" s="147">
        <v>0</v>
      </c>
      <c r="D32" s="147"/>
      <c r="E32" s="147">
        <v>242.5</v>
      </c>
      <c r="F32" s="147">
        <v>0</v>
      </c>
      <c r="G32" s="147">
        <v>0</v>
      </c>
      <c r="H32" s="147">
        <v>0</v>
      </c>
      <c r="I32" s="147">
        <v>0</v>
      </c>
      <c r="J32" s="147">
        <v>242.5</v>
      </c>
      <c r="K32" s="150"/>
      <c r="L32" s="147">
        <v>242.5</v>
      </c>
      <c r="M32" s="146"/>
      <c r="O32" s="141" t="s">
        <v>358</v>
      </c>
      <c r="P32" s="147">
        <v>0</v>
      </c>
      <c r="Q32" s="147">
        <v>0</v>
      </c>
      <c r="R32" s="147">
        <v>0</v>
      </c>
      <c r="S32" s="147">
        <v>0</v>
      </c>
      <c r="T32" s="147">
        <v>0</v>
      </c>
      <c r="U32" s="148">
        <v>0</v>
      </c>
      <c r="W32" s="142">
        <v>0</v>
      </c>
      <c r="X32" s="142">
        <v>0</v>
      </c>
      <c r="Y32" s="142">
        <v>0</v>
      </c>
      <c r="Z32" s="142">
        <v>0</v>
      </c>
      <c r="AA32" s="142">
        <v>0</v>
      </c>
      <c r="AC32" s="147">
        <v>219.5</v>
      </c>
      <c r="AD32" s="147">
        <v>-23</v>
      </c>
    </row>
    <row r="33" spans="2:30">
      <c r="B33" s="151" t="s">
        <v>881</v>
      </c>
      <c r="C33" s="152">
        <v>7.9699999999999999E-6</v>
      </c>
      <c r="D33" s="153">
        <v>0</v>
      </c>
      <c r="E33" s="152">
        <v>2288.5250000000001</v>
      </c>
      <c r="F33" s="152">
        <v>0</v>
      </c>
      <c r="G33" s="152">
        <v>1145.3499999999999</v>
      </c>
      <c r="H33" s="152">
        <v>0</v>
      </c>
      <c r="I33" s="152">
        <v>0</v>
      </c>
      <c r="J33" s="152">
        <v>3433.875</v>
      </c>
      <c r="K33" s="154">
        <v>0.39523890110388976</v>
      </c>
      <c r="L33" s="152">
        <v>3433.8750079699998</v>
      </c>
      <c r="M33" s="153">
        <v>0.19</v>
      </c>
      <c r="O33" s="151" t="s">
        <v>881</v>
      </c>
      <c r="P33" s="152">
        <v>7.9699999999999999E-6</v>
      </c>
      <c r="Q33" s="152">
        <v>7.9699999999999999E-6</v>
      </c>
      <c r="R33" s="152">
        <v>0</v>
      </c>
      <c r="S33" s="152">
        <v>0</v>
      </c>
      <c r="T33" s="152">
        <v>0</v>
      </c>
      <c r="U33" s="148">
        <v>0</v>
      </c>
      <c r="W33" s="155">
        <v>0</v>
      </c>
      <c r="X33" s="155">
        <v>0</v>
      </c>
      <c r="Y33" s="155">
        <v>0</v>
      </c>
      <c r="Z33" s="155">
        <v>0</v>
      </c>
      <c r="AA33" s="155">
        <v>0</v>
      </c>
      <c r="AC33" s="152">
        <v>2030.5</v>
      </c>
      <c r="AD33" s="152">
        <v>-258.02500000000003</v>
      </c>
    </row>
    <row r="34" spans="2:30">
      <c r="B34" s="156"/>
      <c r="C34" s="147"/>
      <c r="D34" s="142"/>
      <c r="E34" s="142"/>
      <c r="F34" s="142"/>
      <c r="G34" s="142"/>
      <c r="H34" s="142"/>
      <c r="I34" s="142"/>
      <c r="J34" s="142"/>
      <c r="K34" s="158"/>
      <c r="L34" s="142"/>
      <c r="M34" s="146"/>
      <c r="O34" s="156"/>
      <c r="P34" s="142"/>
      <c r="Q34" s="142"/>
      <c r="R34" s="142"/>
      <c r="S34" s="142"/>
      <c r="T34" s="142"/>
      <c r="U34" s="148">
        <v>0</v>
      </c>
      <c r="W34" s="142"/>
      <c r="X34" s="142"/>
      <c r="Y34" s="142"/>
      <c r="Z34" s="142"/>
      <c r="AA34" s="142"/>
      <c r="AC34" s="142"/>
      <c r="AD34" s="142"/>
    </row>
    <row r="35" spans="2:30">
      <c r="B35" s="145" t="s">
        <v>517</v>
      </c>
      <c r="C35" s="147"/>
      <c r="D35" s="142"/>
      <c r="E35" s="142"/>
      <c r="F35" s="143"/>
      <c r="G35" s="142"/>
      <c r="H35" s="142"/>
      <c r="I35" s="142"/>
      <c r="J35" s="142"/>
      <c r="K35" s="158"/>
      <c r="L35" s="142"/>
      <c r="M35" s="146"/>
      <c r="O35" s="145" t="s">
        <v>517</v>
      </c>
      <c r="P35" s="142"/>
      <c r="Q35" s="142"/>
      <c r="R35" s="142"/>
      <c r="S35" s="142"/>
      <c r="T35" s="142"/>
      <c r="U35" s="148">
        <v>0</v>
      </c>
      <c r="W35" s="142"/>
      <c r="X35" s="142"/>
      <c r="Y35" s="143"/>
      <c r="Z35" s="142"/>
      <c r="AA35" s="142"/>
      <c r="AC35" s="142"/>
      <c r="AD35" s="142"/>
    </row>
    <row r="36" spans="2:30">
      <c r="B36" s="141" t="s">
        <v>882</v>
      </c>
      <c r="C36" s="147">
        <v>-8.0000000000000002E-8</v>
      </c>
      <c r="D36" s="147"/>
      <c r="E36" s="147">
        <v>0</v>
      </c>
      <c r="F36" s="147">
        <v>0</v>
      </c>
      <c r="G36" s="147">
        <v>0</v>
      </c>
      <c r="H36" s="147">
        <v>0</v>
      </c>
      <c r="I36" s="147">
        <v>0</v>
      </c>
      <c r="J36" s="147">
        <v>0</v>
      </c>
      <c r="K36" s="150"/>
      <c r="L36" s="147">
        <v>-8.0000000000000002E-8</v>
      </c>
      <c r="M36" s="146"/>
      <c r="O36" s="141" t="s">
        <v>882</v>
      </c>
      <c r="P36" s="147">
        <v>-8.0000000000000002E-8</v>
      </c>
      <c r="Q36" s="147">
        <v>0</v>
      </c>
      <c r="R36" s="147">
        <v>0</v>
      </c>
      <c r="S36" s="147">
        <v>0</v>
      </c>
      <c r="T36" s="147">
        <v>-8.0000000000000002E-8</v>
      </c>
      <c r="U36" s="148">
        <v>0</v>
      </c>
      <c r="W36" s="142">
        <v>0</v>
      </c>
      <c r="X36" s="142">
        <v>0</v>
      </c>
      <c r="Y36" s="142">
        <v>0</v>
      </c>
      <c r="Z36" s="142">
        <v>0</v>
      </c>
      <c r="AA36" s="142">
        <v>0</v>
      </c>
      <c r="AC36" s="147"/>
      <c r="AD36" s="147"/>
    </row>
    <row r="37" spans="2:30">
      <c r="B37" s="141" t="s">
        <v>398</v>
      </c>
      <c r="C37" s="147">
        <v>0</v>
      </c>
      <c r="D37" s="147"/>
      <c r="E37" s="147">
        <v>0</v>
      </c>
      <c r="F37" s="147">
        <v>0</v>
      </c>
      <c r="G37" s="147">
        <v>0</v>
      </c>
      <c r="H37" s="147">
        <v>0</v>
      </c>
      <c r="I37" s="147">
        <v>0</v>
      </c>
      <c r="J37" s="147">
        <v>0</v>
      </c>
      <c r="K37" s="150"/>
      <c r="L37" s="147">
        <v>0</v>
      </c>
      <c r="M37" s="146"/>
      <c r="O37" s="141" t="s">
        <v>398</v>
      </c>
      <c r="P37" s="147">
        <v>0</v>
      </c>
      <c r="Q37" s="147">
        <v>0</v>
      </c>
      <c r="R37" s="147">
        <v>0</v>
      </c>
      <c r="S37" s="147">
        <v>0</v>
      </c>
      <c r="T37" s="147">
        <v>0</v>
      </c>
      <c r="U37" s="148">
        <v>0</v>
      </c>
      <c r="W37" s="142">
        <v>0</v>
      </c>
      <c r="X37" s="142">
        <v>0</v>
      </c>
      <c r="Y37" s="142">
        <v>0</v>
      </c>
      <c r="Z37" s="142">
        <v>0</v>
      </c>
      <c r="AA37" s="142">
        <v>0</v>
      </c>
      <c r="AC37" s="147"/>
      <c r="AD37" s="147"/>
    </row>
    <row r="38" spans="2:30">
      <c r="B38" s="141" t="s">
        <v>400</v>
      </c>
      <c r="C38" s="147">
        <v>0</v>
      </c>
      <c r="D38" s="147"/>
      <c r="E38" s="147">
        <v>0</v>
      </c>
      <c r="F38" s="147">
        <v>0</v>
      </c>
      <c r="G38" s="147">
        <v>0</v>
      </c>
      <c r="H38" s="147">
        <v>0</v>
      </c>
      <c r="I38" s="147">
        <v>0</v>
      </c>
      <c r="J38" s="147">
        <v>0</v>
      </c>
      <c r="K38" s="150"/>
      <c r="L38" s="147">
        <v>0</v>
      </c>
      <c r="M38" s="146"/>
      <c r="O38" s="141" t="s">
        <v>400</v>
      </c>
      <c r="P38" s="147">
        <v>0</v>
      </c>
      <c r="Q38" s="147">
        <v>0</v>
      </c>
      <c r="R38" s="147">
        <v>0</v>
      </c>
      <c r="S38" s="147">
        <v>0</v>
      </c>
      <c r="T38" s="147">
        <v>0</v>
      </c>
      <c r="U38" s="148">
        <v>0</v>
      </c>
      <c r="W38" s="142">
        <v>0</v>
      </c>
      <c r="X38" s="142">
        <v>0</v>
      </c>
      <c r="Y38" s="142">
        <v>0</v>
      </c>
      <c r="Z38" s="142">
        <v>0</v>
      </c>
      <c r="AA38" s="142">
        <v>0</v>
      </c>
      <c r="AC38" s="147"/>
      <c r="AD38" s="147"/>
    </row>
    <row r="39" spans="2:30">
      <c r="B39" s="151" t="s">
        <v>881</v>
      </c>
      <c r="C39" s="152">
        <v>-8.0000000000000002E-8</v>
      </c>
      <c r="D39" s="153">
        <v>0</v>
      </c>
      <c r="E39" s="152">
        <v>0</v>
      </c>
      <c r="F39" s="152">
        <v>0</v>
      </c>
      <c r="G39" s="152">
        <v>0</v>
      </c>
      <c r="H39" s="152">
        <v>0</v>
      </c>
      <c r="I39" s="152">
        <v>0</v>
      </c>
      <c r="J39" s="159">
        <v>0</v>
      </c>
      <c r="K39" s="152"/>
      <c r="L39" s="152">
        <v>-8.0000000000000002E-8</v>
      </c>
      <c r="M39" s="153">
        <v>0</v>
      </c>
      <c r="O39" s="151" t="s">
        <v>881</v>
      </c>
      <c r="P39" s="152">
        <v>-8.0000000000000002E-8</v>
      </c>
      <c r="Q39" s="152">
        <v>0</v>
      </c>
      <c r="R39" s="152">
        <v>0</v>
      </c>
      <c r="S39" s="152">
        <v>0</v>
      </c>
      <c r="T39" s="152">
        <v>-8.0000000000000002E-8</v>
      </c>
      <c r="U39" s="148">
        <v>0</v>
      </c>
      <c r="W39" s="155">
        <v>0</v>
      </c>
      <c r="X39" s="155">
        <v>0</v>
      </c>
      <c r="Y39" s="155">
        <v>0</v>
      </c>
      <c r="Z39" s="155">
        <v>0</v>
      </c>
      <c r="AA39" s="155">
        <v>0</v>
      </c>
      <c r="AC39" s="152"/>
      <c r="AD39" s="152"/>
    </row>
    <row r="40" spans="2:30" s="162" customFormat="1">
      <c r="B40" s="160" t="s">
        <v>508</v>
      </c>
      <c r="C40" s="159">
        <v>9129.3768023900011</v>
      </c>
      <c r="D40" s="161">
        <v>1</v>
      </c>
      <c r="E40" s="159">
        <v>5000.2150000016672</v>
      </c>
      <c r="F40" s="159">
        <v>268.22500000000002</v>
      </c>
      <c r="G40" s="159">
        <v>1694.3</v>
      </c>
      <c r="H40" s="159">
        <v>1696.050092665</v>
      </c>
      <c r="I40" s="159">
        <v>29.309662719999999</v>
      </c>
      <c r="J40" s="159">
        <v>8688.0997553866673</v>
      </c>
      <c r="K40" s="159"/>
      <c r="L40" s="159">
        <v>17817.476557776667</v>
      </c>
      <c r="M40" s="161">
        <v>1</v>
      </c>
      <c r="N40" s="129"/>
      <c r="O40" s="160" t="s">
        <v>508</v>
      </c>
      <c r="P40" s="159">
        <v>9129.3768023900011</v>
      </c>
      <c r="Q40" s="159">
        <v>1643.4293274699999</v>
      </c>
      <c r="R40" s="159">
        <v>726.39103391999993</v>
      </c>
      <c r="S40" s="159">
        <v>6158.4817235400014</v>
      </c>
      <c r="T40" s="159">
        <v>601.17471746000001</v>
      </c>
      <c r="U40" s="148">
        <v>0.1000000000003638</v>
      </c>
      <c r="W40" s="163">
        <v>82</v>
      </c>
      <c r="X40" s="163">
        <v>0</v>
      </c>
      <c r="Y40" s="163">
        <v>0</v>
      </c>
      <c r="Z40" s="163">
        <v>0</v>
      </c>
      <c r="AA40" s="163">
        <v>82</v>
      </c>
      <c r="AC40" s="159">
        <v>3783.9300000000003</v>
      </c>
      <c r="AD40" s="159">
        <v>-27.355000008333491</v>
      </c>
    </row>
    <row r="41" spans="2:30">
      <c r="C41" s="165"/>
      <c r="D41" s="166"/>
      <c r="E41" s="166"/>
      <c r="F41" s="166"/>
      <c r="G41" s="166"/>
      <c r="H41" s="166"/>
      <c r="I41" s="166"/>
      <c r="J41" s="165"/>
      <c r="K41" s="166"/>
      <c r="L41" s="165"/>
      <c r="M41" s="166"/>
      <c r="P41" s="166"/>
      <c r="Q41" s="166"/>
      <c r="R41" s="166"/>
      <c r="S41" s="166"/>
      <c r="T41" s="166"/>
      <c r="AC41" s="166"/>
      <c r="AD41" s="166"/>
    </row>
    <row r="42" spans="2:30">
      <c r="C42" s="167"/>
      <c r="D42" s="166"/>
      <c r="E42" s="168">
        <v>0.57552458429146236</v>
      </c>
      <c r="F42" s="168">
        <v>3.0872688798686862E-2</v>
      </c>
      <c r="G42" s="168">
        <v>0.19501387503631334</v>
      </c>
      <c r="H42" s="168"/>
      <c r="I42" s="168"/>
      <c r="J42" s="167"/>
      <c r="K42" s="166"/>
      <c r="L42" s="166"/>
      <c r="M42" s="166"/>
      <c r="P42" s="166"/>
      <c r="Q42" s="166"/>
      <c r="R42" s="166"/>
      <c r="S42" s="166"/>
      <c r="T42" s="166"/>
      <c r="AC42" s="168"/>
      <c r="AD42" s="168"/>
    </row>
    <row r="43" spans="2:30">
      <c r="C43" s="166"/>
      <c r="D43" s="166"/>
      <c r="E43" s="166"/>
      <c r="F43" s="166"/>
      <c r="G43" s="166"/>
      <c r="H43" s="166"/>
      <c r="I43" s="166"/>
      <c r="J43" s="166"/>
      <c r="K43" s="166"/>
      <c r="L43" s="169"/>
      <c r="M43" s="166"/>
      <c r="P43" s="166"/>
      <c r="Q43" s="166"/>
      <c r="R43" s="166"/>
      <c r="S43" s="166"/>
      <c r="T43" s="166"/>
      <c r="AC43" s="166"/>
      <c r="AD43" s="166"/>
    </row>
    <row r="44" spans="2:30">
      <c r="C44" s="170"/>
      <c r="D44" s="170"/>
      <c r="E44" s="170"/>
      <c r="F44" s="170"/>
      <c r="G44" s="170"/>
      <c r="H44" s="170"/>
      <c r="I44" s="170"/>
      <c r="J44" s="170"/>
      <c r="K44" s="170"/>
      <c r="L44" s="170"/>
      <c r="M44" s="170"/>
      <c r="N44" s="170"/>
      <c r="P44" s="170"/>
      <c r="Q44" s="170"/>
      <c r="R44" s="170"/>
      <c r="S44" s="170"/>
      <c r="T44" s="170"/>
      <c r="AC44" s="170"/>
      <c r="AD44" s="170"/>
    </row>
    <row r="45" spans="2:30">
      <c r="C45" s="170"/>
      <c r="D45" s="170"/>
      <c r="E45" s="170"/>
      <c r="F45" s="170"/>
      <c r="G45" s="170"/>
      <c r="H45" s="170"/>
      <c r="I45" s="170"/>
      <c r="J45" s="170"/>
      <c r="K45" s="170"/>
      <c r="L45" s="170"/>
      <c r="M45" s="170"/>
      <c r="N45" s="170"/>
      <c r="P45" s="170"/>
      <c r="Q45" s="170"/>
      <c r="R45" s="170"/>
      <c r="S45" s="170"/>
      <c r="T45" s="170"/>
      <c r="AC45" s="170"/>
      <c r="AD45" s="170"/>
    </row>
    <row r="46" spans="2:30">
      <c r="C46" s="170"/>
      <c r="D46" s="170"/>
      <c r="E46" s="170"/>
      <c r="F46" s="170"/>
      <c r="G46" s="170"/>
      <c r="H46" s="170"/>
      <c r="I46" s="170"/>
      <c r="J46" s="170"/>
      <c r="K46" s="170"/>
      <c r="L46" s="170"/>
      <c r="M46" s="170"/>
      <c r="N46" s="170"/>
      <c r="P46" s="170"/>
      <c r="Q46" s="170"/>
      <c r="R46" s="170"/>
      <c r="S46" s="170"/>
      <c r="T46" s="170"/>
      <c r="AC46" s="170"/>
      <c r="AD46" s="170"/>
    </row>
    <row r="47" spans="2:30">
      <c r="C47" s="170"/>
      <c r="D47" s="170"/>
      <c r="E47" s="170"/>
      <c r="F47" s="170"/>
      <c r="G47" s="170"/>
      <c r="H47" s="170"/>
      <c r="I47" s="170"/>
      <c r="J47" s="170"/>
      <c r="K47" s="170"/>
      <c r="L47" s="170"/>
      <c r="M47" s="170"/>
      <c r="N47" s="170"/>
      <c r="P47" s="170"/>
      <c r="Q47" s="170"/>
      <c r="R47" s="170"/>
      <c r="S47" s="170"/>
      <c r="T47" s="170"/>
      <c r="AC47" s="170"/>
      <c r="AD47" s="170"/>
    </row>
    <row r="48" spans="2:30">
      <c r="C48" s="170"/>
      <c r="D48" s="170"/>
      <c r="E48" s="170"/>
      <c r="F48" s="170"/>
      <c r="G48" s="170"/>
      <c r="H48" s="170"/>
      <c r="I48" s="170"/>
      <c r="J48" s="170"/>
      <c r="K48" s="170"/>
      <c r="L48" s="170"/>
      <c r="M48" s="170"/>
      <c r="N48" s="170"/>
      <c r="P48" s="170"/>
      <c r="Q48" s="170"/>
      <c r="R48" s="170"/>
      <c r="S48" s="170"/>
      <c r="T48" s="170"/>
      <c r="AC48" s="170"/>
      <c r="AD48" s="170"/>
    </row>
    <row r="49" spans="3:30">
      <c r="C49" s="170"/>
      <c r="D49" s="170"/>
      <c r="E49" s="170"/>
      <c r="F49" s="170"/>
      <c r="G49" s="170"/>
      <c r="H49" s="170"/>
      <c r="I49" s="170"/>
      <c r="J49" s="170"/>
      <c r="K49" s="170"/>
      <c r="L49" s="170"/>
      <c r="M49" s="170"/>
      <c r="N49" s="170"/>
      <c r="P49" s="170"/>
      <c r="Q49" s="170"/>
      <c r="R49" s="170"/>
      <c r="S49" s="170"/>
      <c r="T49" s="170"/>
      <c r="AC49" s="170"/>
      <c r="AD49" s="170"/>
    </row>
    <row r="50" spans="3:30">
      <c r="C50" s="170"/>
      <c r="D50" s="170"/>
      <c r="E50" s="170"/>
      <c r="F50" s="170"/>
      <c r="G50" s="170"/>
      <c r="H50" s="170"/>
      <c r="I50" s="170"/>
      <c r="J50" s="170"/>
      <c r="K50" s="170"/>
      <c r="L50" s="170"/>
      <c r="M50" s="170"/>
      <c r="N50" s="170"/>
      <c r="P50" s="170"/>
      <c r="Q50" s="170"/>
      <c r="R50" s="170"/>
      <c r="S50" s="170"/>
      <c r="T50" s="170"/>
      <c r="AC50" s="170"/>
      <c r="AD50" s="170"/>
    </row>
    <row r="51" spans="3:30">
      <c r="C51" s="170"/>
      <c r="D51" s="170"/>
      <c r="E51" s="170"/>
      <c r="F51" s="170"/>
      <c r="G51" s="170"/>
      <c r="H51" s="170"/>
      <c r="I51" s="170"/>
      <c r="J51" s="170"/>
      <c r="K51" s="170"/>
      <c r="L51" s="170"/>
      <c r="M51" s="170"/>
      <c r="N51" s="170"/>
      <c r="P51" s="170"/>
      <c r="Q51" s="170"/>
      <c r="R51" s="170"/>
      <c r="S51" s="170"/>
      <c r="T51" s="170"/>
      <c r="AC51" s="170"/>
      <c r="AD51" s="170"/>
    </row>
    <row r="52" spans="3:30">
      <c r="C52" s="170"/>
      <c r="D52" s="170"/>
      <c r="E52" s="170"/>
      <c r="F52" s="170"/>
      <c r="G52" s="170"/>
      <c r="H52" s="170"/>
      <c r="I52" s="170"/>
      <c r="J52" s="170"/>
      <c r="K52" s="170"/>
      <c r="L52" s="170"/>
      <c r="M52" s="170"/>
      <c r="N52" s="170"/>
      <c r="P52" s="170"/>
      <c r="Q52" s="170"/>
      <c r="R52" s="170"/>
      <c r="S52" s="170"/>
      <c r="T52" s="170"/>
      <c r="AC52" s="170"/>
      <c r="AD52" s="170"/>
    </row>
    <row r="88" spans="2:20">
      <c r="B88" s="171"/>
      <c r="C88" s="133"/>
      <c r="D88" s="133"/>
      <c r="E88" s="133"/>
      <c r="F88" s="133"/>
      <c r="G88" s="133"/>
      <c r="H88" s="133"/>
      <c r="I88" s="133"/>
      <c r="J88" s="133"/>
      <c r="K88" s="133"/>
      <c r="L88" s="133"/>
      <c r="M88" s="133"/>
      <c r="N88" s="133"/>
      <c r="O88" s="171"/>
      <c r="P88" s="133"/>
      <c r="Q88" s="133"/>
      <c r="R88" s="133"/>
      <c r="S88" s="133"/>
      <c r="T88" s="133"/>
    </row>
    <row r="89" spans="2:20">
      <c r="B89" s="171"/>
      <c r="C89" s="133"/>
      <c r="D89" s="133"/>
      <c r="E89" s="133"/>
      <c r="F89" s="133"/>
      <c r="G89" s="133"/>
      <c r="H89" s="133"/>
      <c r="I89" s="133"/>
      <c r="J89" s="133"/>
      <c r="K89" s="133"/>
      <c r="L89" s="133"/>
      <c r="M89" s="133"/>
      <c r="N89" s="133"/>
      <c r="O89" s="171"/>
      <c r="P89" s="133"/>
      <c r="Q89" s="133"/>
      <c r="R89" s="133"/>
      <c r="S89" s="133"/>
      <c r="T89" s="133"/>
    </row>
    <row r="90" spans="2:20">
      <c r="B90" s="171"/>
      <c r="C90" s="133"/>
      <c r="D90" s="133"/>
      <c r="E90" s="133"/>
      <c r="F90" s="133"/>
      <c r="G90" s="133"/>
      <c r="H90" s="133"/>
      <c r="I90" s="133"/>
      <c r="J90" s="133"/>
      <c r="K90" s="133"/>
      <c r="L90" s="133"/>
      <c r="M90" s="133"/>
      <c r="N90" s="133"/>
      <c r="O90" s="171"/>
      <c r="P90" s="133"/>
      <c r="Q90" s="133"/>
      <c r="R90" s="133"/>
      <c r="S90" s="133"/>
      <c r="T90" s="133"/>
    </row>
    <row r="91" spans="2:20">
      <c r="B91" s="171"/>
      <c r="C91" s="133"/>
      <c r="D91" s="133"/>
      <c r="E91" s="133"/>
      <c r="F91" s="133"/>
      <c r="G91" s="133"/>
      <c r="H91" s="133"/>
      <c r="I91" s="133"/>
      <c r="J91" s="133"/>
      <c r="K91" s="133"/>
      <c r="L91" s="133"/>
      <c r="M91" s="133"/>
      <c r="N91" s="133"/>
      <c r="O91" s="171"/>
      <c r="P91" s="133"/>
      <c r="Q91" s="133"/>
      <c r="R91" s="133"/>
      <c r="S91" s="133"/>
      <c r="T91" s="133"/>
    </row>
    <row r="92" spans="2:20">
      <c r="B92" s="171"/>
      <c r="C92" s="133"/>
      <c r="D92" s="133"/>
      <c r="E92" s="133"/>
      <c r="F92" s="133"/>
      <c r="G92" s="133"/>
      <c r="H92" s="133"/>
      <c r="I92" s="133"/>
      <c r="J92" s="133"/>
      <c r="K92" s="133"/>
      <c r="L92" s="133"/>
      <c r="M92" s="133"/>
      <c r="N92" s="133"/>
      <c r="O92" s="171"/>
      <c r="P92" s="133"/>
      <c r="Q92" s="133"/>
      <c r="R92" s="133"/>
      <c r="S92" s="133"/>
      <c r="T92" s="133"/>
    </row>
    <row r="93" spans="2:20">
      <c r="B93" s="172" t="s">
        <v>883</v>
      </c>
      <c r="C93" s="173">
        <v>0.84</v>
      </c>
      <c r="D93" s="133"/>
      <c r="E93" s="133"/>
      <c r="F93" s="133"/>
      <c r="G93" s="133"/>
      <c r="H93" s="133"/>
      <c r="I93" s="133"/>
      <c r="J93" s="133"/>
      <c r="K93" s="133"/>
      <c r="L93" s="133"/>
      <c r="M93" s="133"/>
      <c r="N93" s="133"/>
      <c r="O93" s="172" t="s">
        <v>883</v>
      </c>
      <c r="P93" s="173">
        <v>1133.7869177100001</v>
      </c>
      <c r="Q93" s="173" t="e">
        <v>#REF!</v>
      </c>
      <c r="R93" s="173" t="e">
        <v>#REF!</v>
      </c>
      <c r="S93" s="173" t="e">
        <v>#REF!</v>
      </c>
      <c r="T93" s="173" t="e">
        <v>#REF!</v>
      </c>
    </row>
    <row r="94" spans="2:20">
      <c r="B94" s="172" t="s">
        <v>55</v>
      </c>
      <c r="C94" s="173">
        <v>0.16</v>
      </c>
      <c r="D94" s="133"/>
      <c r="E94" s="133"/>
      <c r="F94" s="133"/>
      <c r="G94" s="133"/>
      <c r="H94" s="133"/>
      <c r="I94" s="133"/>
      <c r="J94" s="133"/>
      <c r="K94" s="133"/>
      <c r="L94" s="133"/>
      <c r="M94" s="133"/>
      <c r="N94" s="133"/>
      <c r="O94" s="172" t="s">
        <v>55</v>
      </c>
      <c r="P94" s="173">
        <v>509.64240178999989</v>
      </c>
      <c r="Q94" s="173" t="e">
        <v>#REF!</v>
      </c>
      <c r="R94" s="173" t="e">
        <v>#REF!</v>
      </c>
      <c r="S94" s="173" t="e">
        <v>#REF!</v>
      </c>
      <c r="T94" s="173" t="e">
        <v>#REF!</v>
      </c>
    </row>
    <row r="95" spans="2:20">
      <c r="B95" s="172" t="s">
        <v>56</v>
      </c>
      <c r="C95" s="173">
        <v>0</v>
      </c>
      <c r="D95" s="133"/>
      <c r="E95" s="133"/>
      <c r="F95" s="133"/>
      <c r="G95" s="133"/>
      <c r="H95" s="133"/>
      <c r="I95" s="133"/>
      <c r="J95" s="133"/>
      <c r="K95" s="133"/>
      <c r="L95" s="133"/>
      <c r="M95" s="133"/>
      <c r="N95" s="133"/>
      <c r="O95" s="172" t="s">
        <v>56</v>
      </c>
      <c r="P95" s="173">
        <v>7.9699999999999999E-6</v>
      </c>
      <c r="Q95" s="173" t="e">
        <v>#REF!</v>
      </c>
      <c r="R95" s="173" t="e">
        <v>#REF!</v>
      </c>
      <c r="S95" s="173" t="e">
        <v>#REF!</v>
      </c>
      <c r="T95" s="173" t="e">
        <v>#REF!</v>
      </c>
    </row>
    <row r="96" spans="2:20">
      <c r="B96" s="172" t="s">
        <v>517</v>
      </c>
      <c r="C96" s="173">
        <v>0</v>
      </c>
      <c r="D96" s="133"/>
      <c r="E96" s="133"/>
      <c r="F96" s="133"/>
      <c r="G96" s="133"/>
      <c r="H96" s="133"/>
      <c r="I96" s="133"/>
      <c r="J96" s="133"/>
      <c r="K96" s="133"/>
      <c r="L96" s="133"/>
      <c r="M96" s="133"/>
      <c r="N96" s="133"/>
      <c r="O96" s="172" t="s">
        <v>517</v>
      </c>
      <c r="P96" s="173">
        <v>0</v>
      </c>
      <c r="Q96" s="173" t="e">
        <v>#REF!</v>
      </c>
      <c r="R96" s="173" t="e">
        <v>#REF!</v>
      </c>
      <c r="S96" s="173" t="e">
        <v>#REF!</v>
      </c>
      <c r="T96" s="173" t="e">
        <v>#REF!</v>
      </c>
    </row>
    <row r="97" spans="2:20">
      <c r="B97" s="172"/>
      <c r="C97" s="174"/>
      <c r="D97" s="133"/>
      <c r="E97" s="133"/>
      <c r="F97" s="133"/>
      <c r="G97" s="133"/>
      <c r="H97" s="133"/>
      <c r="I97" s="133"/>
      <c r="J97" s="133"/>
      <c r="K97" s="133"/>
      <c r="L97" s="133"/>
      <c r="M97" s="133"/>
      <c r="N97" s="133"/>
      <c r="O97" s="172"/>
      <c r="P97" s="174"/>
      <c r="Q97" s="174"/>
      <c r="R97" s="174"/>
      <c r="S97" s="174"/>
      <c r="T97" s="174"/>
    </row>
    <row r="98" spans="2:20">
      <c r="B98" s="172" t="s">
        <v>51</v>
      </c>
      <c r="C98" s="173">
        <v>0.51238326441941451</v>
      </c>
      <c r="D98" s="133"/>
      <c r="E98" s="133"/>
      <c r="F98" s="133"/>
      <c r="G98" s="133"/>
      <c r="H98" s="133"/>
      <c r="I98" s="133"/>
      <c r="J98" s="133"/>
      <c r="K98" s="133"/>
      <c r="L98" s="133"/>
      <c r="M98" s="133"/>
      <c r="N98" s="133"/>
      <c r="O98" s="172" t="s">
        <v>51</v>
      </c>
      <c r="P98" s="173">
        <v>0.51238326441941451</v>
      </c>
      <c r="Q98" s="173">
        <v>9.2236929406970591E-2</v>
      </c>
      <c r="R98" s="173">
        <v>4.0768457394319245E-2</v>
      </c>
      <c r="S98" s="173">
        <v>0.34564275718673826</v>
      </c>
      <c r="T98" s="173">
        <v>3.3740732898431096E-2</v>
      </c>
    </row>
    <row r="99" spans="2:20">
      <c r="B99" s="172" t="s">
        <v>52</v>
      </c>
      <c r="C99" s="173">
        <v>0.28063541903857642</v>
      </c>
      <c r="D99" s="133"/>
      <c r="E99" s="133"/>
      <c r="F99" s="133"/>
      <c r="G99" s="133"/>
      <c r="H99" s="133"/>
      <c r="I99" s="133"/>
      <c r="J99" s="133"/>
      <c r="K99" s="133"/>
      <c r="L99" s="133"/>
      <c r="M99" s="133"/>
      <c r="N99" s="133"/>
      <c r="O99" s="172" t="s">
        <v>52</v>
      </c>
      <c r="P99" s="173" t="e">
        <v>#REF!</v>
      </c>
      <c r="Q99" s="173">
        <v>4.0768457394319245E-2</v>
      </c>
      <c r="R99" s="173">
        <v>0.34564275718673826</v>
      </c>
      <c r="S99" s="173">
        <v>3.3740732898431096E-2</v>
      </c>
      <c r="T99" s="173">
        <v>5.6124670447071534E-6</v>
      </c>
    </row>
    <row r="100" spans="2:20">
      <c r="B100" s="172" t="s">
        <v>629</v>
      </c>
      <c r="C100" s="173">
        <v>1.5054039730610999E-2</v>
      </c>
      <c r="D100" s="133"/>
      <c r="E100" s="133"/>
      <c r="F100" s="133"/>
      <c r="G100" s="133"/>
      <c r="H100" s="133"/>
      <c r="I100" s="133"/>
      <c r="J100" s="133"/>
      <c r="K100" s="133"/>
      <c r="L100" s="133"/>
      <c r="M100" s="133"/>
      <c r="N100" s="133"/>
      <c r="O100" s="172" t="s">
        <v>629</v>
      </c>
      <c r="P100" s="173">
        <v>4.0768457394319245E-2</v>
      </c>
      <c r="Q100" s="173">
        <v>0.34564275718673826</v>
      </c>
      <c r="R100" s="173">
        <v>3.3740732898431096E-2</v>
      </c>
      <c r="S100" s="173">
        <v>5.6124670447071534E-6</v>
      </c>
      <c r="T100" s="173">
        <v>0</v>
      </c>
    </row>
    <row r="101" spans="2:20">
      <c r="B101" s="172" t="s">
        <v>430</v>
      </c>
      <c r="C101" s="173">
        <v>9.5092029138127365E-2</v>
      </c>
      <c r="D101" s="133"/>
      <c r="E101" s="133"/>
      <c r="F101" s="133"/>
      <c r="G101" s="133"/>
      <c r="H101" s="133"/>
      <c r="I101" s="133"/>
      <c r="J101" s="133"/>
      <c r="K101" s="133"/>
      <c r="L101" s="133"/>
      <c r="M101" s="133"/>
      <c r="N101" s="133"/>
      <c r="O101" s="172" t="s">
        <v>430</v>
      </c>
      <c r="P101" s="173">
        <v>0.34564275718673826</v>
      </c>
      <c r="Q101" s="173">
        <v>3.3740732898431096E-2</v>
      </c>
      <c r="R101" s="173">
        <v>5.6124670447071534E-6</v>
      </c>
      <c r="S101" s="173">
        <v>0</v>
      </c>
      <c r="T101" s="173">
        <v>0.21237182424401482</v>
      </c>
    </row>
    <row r="102" spans="2:20">
      <c r="B102" s="172" t="s">
        <v>919</v>
      </c>
      <c r="C102" s="173">
        <v>9.5190252512201964E-2</v>
      </c>
      <c r="D102" s="133"/>
      <c r="E102" s="133"/>
      <c r="F102" s="133"/>
      <c r="G102" s="133"/>
      <c r="H102" s="133"/>
      <c r="I102" s="133"/>
      <c r="J102" s="133"/>
      <c r="K102" s="133"/>
      <c r="L102" s="133"/>
      <c r="M102" s="133"/>
      <c r="N102" s="133"/>
      <c r="O102" s="172"/>
      <c r="P102" s="173"/>
      <c r="Q102" s="173"/>
      <c r="R102" s="173"/>
      <c r="S102" s="173"/>
      <c r="T102" s="173"/>
    </row>
    <row r="103" spans="2:20">
      <c r="B103" s="172"/>
      <c r="C103" s="174"/>
      <c r="D103" s="133"/>
      <c r="E103" s="133"/>
      <c r="F103" s="133"/>
      <c r="G103" s="133"/>
      <c r="H103" s="133"/>
      <c r="I103" s="133"/>
      <c r="J103" s="133"/>
      <c r="K103" s="133"/>
      <c r="L103" s="133"/>
      <c r="M103" s="133"/>
      <c r="N103" s="133"/>
      <c r="O103" s="172"/>
      <c r="P103" s="174"/>
      <c r="Q103" s="174"/>
      <c r="R103" s="174"/>
      <c r="S103" s="174"/>
      <c r="T103" s="174"/>
    </row>
    <row r="104" spans="2:20">
      <c r="B104" s="172" t="s">
        <v>883</v>
      </c>
      <c r="C104" s="173">
        <v>0.66</v>
      </c>
      <c r="D104" s="133"/>
      <c r="E104" s="133"/>
      <c r="F104" s="133"/>
      <c r="G104" s="133"/>
      <c r="H104" s="133"/>
      <c r="I104" s="133"/>
      <c r="J104" s="133"/>
      <c r="K104" s="133"/>
      <c r="L104" s="133"/>
      <c r="M104" s="133"/>
      <c r="N104" s="133"/>
      <c r="O104" s="172" t="s">
        <v>883</v>
      </c>
      <c r="P104" s="173">
        <v>1753.43</v>
      </c>
      <c r="Q104" s="173">
        <v>230.66999999166654</v>
      </c>
      <c r="R104" s="173">
        <v>0</v>
      </c>
      <c r="S104" s="173">
        <v>0</v>
      </c>
      <c r="T104" s="173">
        <v>0</v>
      </c>
    </row>
    <row r="105" spans="2:20">
      <c r="B105" s="172" t="s">
        <v>55</v>
      </c>
      <c r="C105" s="173">
        <v>0.14000000000000001</v>
      </c>
      <c r="D105" s="133"/>
      <c r="E105" s="133"/>
      <c r="F105" s="133"/>
      <c r="G105" s="133"/>
      <c r="H105" s="133"/>
      <c r="I105" s="133"/>
      <c r="J105" s="133"/>
      <c r="K105" s="133"/>
      <c r="L105" s="133"/>
      <c r="M105" s="133"/>
      <c r="N105" s="133"/>
      <c r="O105" s="172" t="s">
        <v>55</v>
      </c>
      <c r="P105" s="173">
        <v>0</v>
      </c>
      <c r="Q105" s="173">
        <v>0</v>
      </c>
      <c r="R105" s="173">
        <v>0</v>
      </c>
      <c r="S105" s="173">
        <v>0</v>
      </c>
      <c r="T105" s="173">
        <v>0</v>
      </c>
    </row>
    <row r="106" spans="2:20">
      <c r="B106" s="172" t="s">
        <v>884</v>
      </c>
      <c r="C106" s="173">
        <v>0.19</v>
      </c>
      <c r="D106" s="133"/>
      <c r="E106" s="133"/>
      <c r="F106" s="133"/>
      <c r="G106" s="133"/>
      <c r="H106" s="133"/>
      <c r="I106" s="133"/>
      <c r="J106" s="133"/>
      <c r="K106" s="133"/>
      <c r="L106" s="133"/>
      <c r="M106" s="133"/>
      <c r="N106" s="133"/>
      <c r="O106" s="172" t="s">
        <v>884</v>
      </c>
      <c r="P106" s="173">
        <v>2030.5</v>
      </c>
      <c r="Q106" s="173">
        <v>-258.02500000000003</v>
      </c>
      <c r="R106" s="173">
        <v>0</v>
      </c>
      <c r="S106" s="173">
        <v>0</v>
      </c>
      <c r="T106" s="173">
        <v>0</v>
      </c>
    </row>
    <row r="107" spans="2:20">
      <c r="B107" s="172" t="s">
        <v>517</v>
      </c>
      <c r="C107" s="173">
        <v>0</v>
      </c>
      <c r="D107" s="133"/>
      <c r="E107" s="133"/>
      <c r="F107" s="133"/>
      <c r="G107" s="133"/>
      <c r="H107" s="133"/>
      <c r="I107" s="133"/>
      <c r="J107" s="133"/>
      <c r="K107" s="133"/>
      <c r="L107" s="133"/>
      <c r="M107" s="133"/>
      <c r="N107" s="133"/>
      <c r="O107" s="172" t="s">
        <v>517</v>
      </c>
      <c r="P107" s="173">
        <v>0</v>
      </c>
      <c r="Q107" s="173">
        <v>0</v>
      </c>
      <c r="R107" s="173">
        <v>0</v>
      </c>
      <c r="S107" s="173">
        <v>0</v>
      </c>
      <c r="T107" s="173">
        <v>0</v>
      </c>
    </row>
    <row r="108" spans="2:20">
      <c r="B108" s="171"/>
      <c r="C108" s="133"/>
      <c r="D108" s="133"/>
      <c r="E108" s="133"/>
      <c r="F108" s="133"/>
      <c r="G108" s="133"/>
      <c r="H108" s="133"/>
      <c r="I108" s="133"/>
      <c r="J108" s="133"/>
      <c r="K108" s="133"/>
      <c r="L108" s="133"/>
      <c r="M108" s="133"/>
      <c r="N108" s="133"/>
      <c r="O108" s="171"/>
      <c r="P108" s="133"/>
      <c r="Q108" s="133"/>
      <c r="R108" s="133"/>
      <c r="S108" s="133"/>
      <c r="T108" s="133"/>
    </row>
    <row r="109" spans="2:20">
      <c r="B109" s="171"/>
      <c r="C109" s="133"/>
      <c r="D109" s="133"/>
      <c r="E109" s="133"/>
      <c r="F109" s="133"/>
      <c r="G109" s="133"/>
      <c r="H109" s="133"/>
      <c r="I109" s="133"/>
      <c r="J109" s="133"/>
      <c r="K109" s="133"/>
      <c r="L109" s="133"/>
      <c r="M109" s="133"/>
      <c r="N109" s="133"/>
      <c r="O109" s="171"/>
      <c r="P109" s="133"/>
      <c r="Q109" s="133"/>
      <c r="R109" s="133"/>
      <c r="S109" s="133"/>
      <c r="T109" s="133"/>
    </row>
    <row r="110" spans="2:20">
      <c r="B110" s="171"/>
      <c r="C110" s="133"/>
      <c r="D110" s="133"/>
      <c r="E110" s="133"/>
      <c r="F110" s="133"/>
      <c r="G110" s="133"/>
      <c r="H110" s="133"/>
      <c r="I110" s="133"/>
      <c r="J110" s="133"/>
      <c r="K110" s="133"/>
      <c r="L110" s="133"/>
      <c r="M110" s="133"/>
      <c r="N110" s="133"/>
      <c r="O110" s="171"/>
      <c r="P110" s="133"/>
      <c r="Q110" s="133"/>
      <c r="R110" s="133"/>
      <c r="S110" s="133"/>
      <c r="T110" s="133"/>
    </row>
  </sheetData>
  <pageMargins left="0.59055118110236227" right="0.59055118110236227" top="0.98425196850393704" bottom="0.98425196850393704" header="0.51181102362204722" footer="0.51181102362204722"/>
  <pageSetup paperSize="9" scale="5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Q154"/>
  <sheetViews>
    <sheetView tabSelected="1" zoomScale="70" zoomScaleNormal="70" workbookViewId="0">
      <pane xSplit="1" ySplit="2" topLeftCell="B82" activePane="bottomRight" state="frozenSplit"/>
      <selection pane="topRight" activeCell="F1" sqref="F1"/>
      <selection pane="bottomLeft" activeCell="A3" sqref="A3"/>
      <selection pane="bottomRight" activeCell="A115" sqref="A115"/>
    </sheetView>
  </sheetViews>
  <sheetFormatPr defaultColWidth="8.88671875" defaultRowHeight="14.4"/>
  <cols>
    <col min="1" max="1" width="55.44140625" style="769" customWidth="1"/>
    <col min="2" max="2" width="8.88671875" style="769"/>
    <col min="3" max="3" width="9.44140625" style="769" customWidth="1"/>
    <col min="4" max="4" width="9.6640625" style="769" customWidth="1"/>
    <col min="5" max="5" width="41.33203125" style="782" customWidth="1"/>
    <col min="6" max="6" width="34.109375" style="769" customWidth="1"/>
    <col min="7" max="7" width="7.77734375" style="782" customWidth="1"/>
    <col min="8" max="10" width="18.5546875" style="769" customWidth="1"/>
    <col min="11" max="11" width="11.88671875" style="769" bestFit="1" customWidth="1"/>
    <col min="12" max="12" width="20.21875" style="902" customWidth="1"/>
    <col min="13" max="13" width="20.77734375" style="769" customWidth="1"/>
    <col min="14" max="17" width="14.33203125" style="769" customWidth="1"/>
    <col min="18" max="18" width="9.33203125" style="769" bestFit="1" customWidth="1"/>
    <col min="19" max="19" width="8.44140625" style="769" bestFit="1" customWidth="1"/>
    <col min="20" max="20" width="12.33203125" style="769" bestFit="1" customWidth="1"/>
    <col min="21" max="22" width="14.6640625" style="769" customWidth="1"/>
    <col min="23" max="23" width="12.77734375" style="769" bestFit="1" customWidth="1"/>
    <col min="24" max="24" width="18.5546875" style="769" customWidth="1"/>
    <col min="25" max="25" width="14.33203125" style="769" bestFit="1" customWidth="1"/>
    <col min="26" max="27" width="18.5546875" style="769" customWidth="1"/>
    <col min="28" max="28" width="16.21875" style="959" customWidth="1"/>
    <col min="29" max="30" width="18.5546875" style="769" customWidth="1"/>
    <col min="31" max="31" width="18.5546875" style="956" customWidth="1"/>
    <col min="32" max="33" width="18.5546875" style="769" customWidth="1"/>
    <col min="34" max="34" width="18.5546875" style="901" customWidth="1"/>
    <col min="35" max="35" width="18.5546875" style="769" hidden="1" customWidth="1"/>
    <col min="36" max="38" width="18.5546875" style="769" customWidth="1"/>
    <col min="39" max="39" width="27.33203125" style="902" customWidth="1"/>
    <col min="40" max="40" width="32.5546875" style="902" customWidth="1"/>
    <col min="41" max="41" width="26.6640625" style="902" customWidth="1"/>
    <col min="42" max="42" width="11.33203125" style="769" customWidth="1"/>
    <col min="43" max="43" width="18.5546875" style="901" customWidth="1"/>
    <col min="44" max="16384" width="8.88671875" style="769"/>
  </cols>
  <sheetData>
    <row r="1" spans="1:43" ht="52.8">
      <c r="A1" s="655"/>
      <c r="B1" s="691" t="s">
        <v>2</v>
      </c>
      <c r="C1" s="691" t="s">
        <v>3</v>
      </c>
      <c r="D1" s="691" t="s">
        <v>4</v>
      </c>
      <c r="E1" s="691" t="s">
        <v>1967</v>
      </c>
      <c r="F1" s="691" t="s">
        <v>6</v>
      </c>
      <c r="G1" s="691" t="s">
        <v>7</v>
      </c>
      <c r="H1" s="691" t="s">
        <v>8</v>
      </c>
      <c r="I1" s="691" t="s">
        <v>9</v>
      </c>
      <c r="J1" s="691" t="s">
        <v>10</v>
      </c>
      <c r="K1" s="710" t="s">
        <v>11</v>
      </c>
      <c r="L1" s="690" t="s">
        <v>12</v>
      </c>
      <c r="M1" s="691" t="s">
        <v>13</v>
      </c>
      <c r="N1" s="692" t="s">
        <v>14</v>
      </c>
      <c r="O1" s="692" t="s">
        <v>15</v>
      </c>
      <c r="P1" s="692" t="s">
        <v>16</v>
      </c>
      <c r="Q1" s="692" t="s">
        <v>17</v>
      </c>
      <c r="R1" s="692" t="s">
        <v>18</v>
      </c>
      <c r="S1" s="692" t="s">
        <v>19</v>
      </c>
      <c r="T1" s="693" t="s">
        <v>20</v>
      </c>
      <c r="U1" s="694" t="s">
        <v>21</v>
      </c>
      <c r="V1" s="695" t="s">
        <v>22</v>
      </c>
      <c r="W1" s="696" t="s">
        <v>23</v>
      </c>
      <c r="X1" s="692" t="s">
        <v>24</v>
      </c>
      <c r="Y1" s="692" t="s">
        <v>25</v>
      </c>
      <c r="Z1" s="692" t="s">
        <v>26</v>
      </c>
      <c r="AA1" s="696" t="s">
        <v>27</v>
      </c>
      <c r="AB1" s="695" t="s">
        <v>28</v>
      </c>
      <c r="AC1" s="697" t="s">
        <v>1968</v>
      </c>
      <c r="AD1" s="692" t="s">
        <v>30</v>
      </c>
      <c r="AE1" s="763" t="s">
        <v>1875</v>
      </c>
      <c r="AF1" s="763" t="s">
        <v>1605</v>
      </c>
      <c r="AG1" s="697" t="s">
        <v>31</v>
      </c>
      <c r="AH1" s="775" t="s">
        <v>32</v>
      </c>
      <c r="AI1" s="764"/>
      <c r="AJ1" s="692" t="s">
        <v>34</v>
      </c>
      <c r="AK1" s="707" t="s">
        <v>1652</v>
      </c>
      <c r="AL1" s="708" t="s">
        <v>36</v>
      </c>
      <c r="AM1" s="690" t="s">
        <v>41</v>
      </c>
      <c r="AN1" s="801" t="s">
        <v>44</v>
      </c>
      <c r="AO1" s="801" t="s">
        <v>45</v>
      </c>
      <c r="AP1" s="696" t="s">
        <v>46</v>
      </c>
      <c r="AQ1" s="802" t="s">
        <v>1653</v>
      </c>
    </row>
    <row r="2" spans="1:43" ht="15.75" customHeight="1">
      <c r="A2" s="673"/>
      <c r="B2" s="699"/>
      <c r="C2" s="699"/>
      <c r="D2" s="699"/>
      <c r="E2" s="699"/>
      <c r="F2" s="699"/>
      <c r="G2" s="699" t="s">
        <v>68</v>
      </c>
      <c r="H2" s="699"/>
      <c r="I2" s="699"/>
      <c r="J2" s="699"/>
      <c r="K2" s="711" t="s">
        <v>69</v>
      </c>
      <c r="L2" s="698"/>
      <c r="M2" s="699"/>
      <c r="N2" s="700"/>
      <c r="O2" s="700"/>
      <c r="P2" s="700"/>
      <c r="Q2" s="700"/>
      <c r="R2" s="700"/>
      <c r="S2" s="700" t="s">
        <v>70</v>
      </c>
      <c r="T2" s="701" t="s">
        <v>682</v>
      </c>
      <c r="U2" s="702" t="s">
        <v>682</v>
      </c>
      <c r="V2" s="703" t="s">
        <v>74</v>
      </c>
      <c r="W2" s="704" t="s">
        <v>69</v>
      </c>
      <c r="X2" s="700"/>
      <c r="Y2" s="700"/>
      <c r="Z2" s="705" t="s">
        <v>682</v>
      </c>
      <c r="AA2" s="704" t="s">
        <v>69</v>
      </c>
      <c r="AB2" s="703"/>
      <c r="AC2" s="706"/>
      <c r="AD2" s="700"/>
      <c r="AE2" s="765" t="s">
        <v>72</v>
      </c>
      <c r="AF2" s="765" t="s">
        <v>72</v>
      </c>
      <c r="AG2" s="706" t="s">
        <v>71</v>
      </c>
      <c r="AH2" s="776" t="s">
        <v>72</v>
      </c>
      <c r="AI2" s="766"/>
      <c r="AJ2" s="700"/>
      <c r="AK2" s="707" t="s">
        <v>69</v>
      </c>
      <c r="AL2" s="709" t="s">
        <v>69</v>
      </c>
      <c r="AM2" s="698"/>
      <c r="AN2" s="803"/>
      <c r="AO2" s="803"/>
      <c r="AP2" s="704" t="s">
        <v>69</v>
      </c>
      <c r="AQ2" s="804" t="s">
        <v>75</v>
      </c>
    </row>
    <row r="3" spans="1:43" ht="31.2" customHeight="1">
      <c r="A3" s="916" t="s">
        <v>1872</v>
      </c>
      <c r="B3" s="759" t="s">
        <v>54</v>
      </c>
      <c r="C3" s="759" t="s">
        <v>88</v>
      </c>
      <c r="D3" s="805" t="s">
        <v>89</v>
      </c>
      <c r="E3" s="916" t="s">
        <v>1917</v>
      </c>
      <c r="F3" s="916" t="s">
        <v>1721</v>
      </c>
      <c r="G3" s="759"/>
      <c r="H3" s="759" t="s">
        <v>498</v>
      </c>
      <c r="I3" s="759" t="s">
        <v>109</v>
      </c>
      <c r="J3" s="759" t="s">
        <v>92</v>
      </c>
      <c r="K3" s="806">
        <v>0.5</v>
      </c>
      <c r="L3" s="1056" t="s">
        <v>962</v>
      </c>
      <c r="M3" s="767" t="s">
        <v>831</v>
      </c>
      <c r="N3" s="777" t="s">
        <v>1665</v>
      </c>
      <c r="O3" s="777" t="s">
        <v>1665</v>
      </c>
      <c r="P3" s="777" t="s">
        <v>1909</v>
      </c>
      <c r="Q3" s="777"/>
      <c r="R3" s="807">
        <v>1988</v>
      </c>
      <c r="S3" s="808">
        <v>0.88080000000000003</v>
      </c>
      <c r="T3" s="809">
        <v>28.6373</v>
      </c>
      <c r="U3" s="809">
        <v>14.31865</v>
      </c>
      <c r="V3" s="810" t="s">
        <v>1320</v>
      </c>
      <c r="W3" s="811"/>
      <c r="X3" s="812">
        <v>3</v>
      </c>
      <c r="Y3" s="812"/>
      <c r="Z3" s="808"/>
      <c r="AA3" s="811"/>
      <c r="AB3" s="810">
        <v>315</v>
      </c>
      <c r="AC3" s="813">
        <v>41743</v>
      </c>
      <c r="AD3" s="779" t="s">
        <v>172</v>
      </c>
      <c r="AE3" s="953">
        <v>38.25</v>
      </c>
      <c r="AF3" s="953">
        <v>38.25</v>
      </c>
      <c r="AG3" s="814">
        <v>42551</v>
      </c>
      <c r="AH3" s="953">
        <v>40.450000000000003</v>
      </c>
      <c r="AI3" s="816"/>
      <c r="AJ3" s="809" t="s">
        <v>1103</v>
      </c>
      <c r="AK3" s="876">
        <v>9.2499999999999999E-2</v>
      </c>
      <c r="AL3" s="876">
        <v>0.1565818839215686</v>
      </c>
      <c r="AM3" s="762" t="s">
        <v>96</v>
      </c>
      <c r="AN3" s="762" t="s">
        <v>1678</v>
      </c>
      <c r="AO3" s="762" t="s">
        <v>1527</v>
      </c>
      <c r="AP3" s="821">
        <v>1</v>
      </c>
      <c r="AQ3" s="822">
        <v>3.2621900621403728</v>
      </c>
    </row>
    <row r="4" spans="1:43" ht="31.2" customHeight="1">
      <c r="A4" s="759" t="s">
        <v>87</v>
      </c>
      <c r="B4" s="759" t="s">
        <v>54</v>
      </c>
      <c r="C4" s="759" t="s">
        <v>88</v>
      </c>
      <c r="D4" s="805" t="s">
        <v>89</v>
      </c>
      <c r="E4" s="916" t="s">
        <v>1985</v>
      </c>
      <c r="F4" s="916" t="s">
        <v>1986</v>
      </c>
      <c r="G4" s="759"/>
      <c r="H4" s="759" t="s">
        <v>90</v>
      </c>
      <c r="I4" s="759" t="s">
        <v>91</v>
      </c>
      <c r="J4" s="759" t="s">
        <v>92</v>
      </c>
      <c r="K4" s="806">
        <v>1</v>
      </c>
      <c r="L4" s="1056" t="s">
        <v>93</v>
      </c>
      <c r="M4" s="767" t="s">
        <v>831</v>
      </c>
      <c r="N4" s="777">
        <v>5</v>
      </c>
      <c r="O4" s="777">
        <v>4.5</v>
      </c>
      <c r="P4" s="778">
        <v>5</v>
      </c>
      <c r="Q4" s="779"/>
      <c r="R4" s="807">
        <v>1997</v>
      </c>
      <c r="S4" s="808">
        <v>0.2</v>
      </c>
      <c r="T4" s="809">
        <v>11.476760000000001</v>
      </c>
      <c r="U4" s="809">
        <v>11.476760000000001</v>
      </c>
      <c r="V4" s="810">
        <v>1625</v>
      </c>
      <c r="W4" s="811"/>
      <c r="X4" s="812">
        <v>1</v>
      </c>
      <c r="Y4" s="812" t="s">
        <v>93</v>
      </c>
      <c r="Z4" s="808"/>
      <c r="AA4" s="811" t="s">
        <v>93</v>
      </c>
      <c r="AB4" s="810">
        <v>68</v>
      </c>
      <c r="AC4" s="813">
        <v>36767</v>
      </c>
      <c r="AD4" s="779" t="s">
        <v>94</v>
      </c>
      <c r="AE4" s="953">
        <v>58.28535384000002</v>
      </c>
      <c r="AF4" s="953"/>
      <c r="AG4" s="814">
        <v>42004</v>
      </c>
      <c r="AH4" s="953">
        <v>57</v>
      </c>
      <c r="AI4" s="816"/>
      <c r="AJ4" s="809" t="s">
        <v>1103</v>
      </c>
      <c r="AK4" s="819">
        <v>7.1249999999999994E-2</v>
      </c>
      <c r="AL4" s="819">
        <v>7.8355952209485616E-2</v>
      </c>
      <c r="AM4" s="762" t="s">
        <v>96</v>
      </c>
      <c r="AN4" s="820" t="s">
        <v>1100</v>
      </c>
      <c r="AO4" s="820" t="s">
        <v>1881</v>
      </c>
      <c r="AP4" s="821">
        <v>0.98266932479201452</v>
      </c>
      <c r="AQ4" s="822">
        <v>6.7865071011176044</v>
      </c>
    </row>
    <row r="5" spans="1:43" ht="31.2" customHeight="1">
      <c r="A5" s="759" t="s">
        <v>126</v>
      </c>
      <c r="B5" s="759" t="s">
        <v>54</v>
      </c>
      <c r="C5" s="759" t="s">
        <v>112</v>
      </c>
      <c r="D5" s="805" t="s">
        <v>89</v>
      </c>
      <c r="E5" s="916" t="s">
        <v>1987</v>
      </c>
      <c r="F5" s="916" t="s">
        <v>1929</v>
      </c>
      <c r="G5" s="759"/>
      <c r="H5" s="759" t="s">
        <v>127</v>
      </c>
      <c r="I5" s="759" t="s">
        <v>128</v>
      </c>
      <c r="J5" s="759" t="s">
        <v>114</v>
      </c>
      <c r="K5" s="806">
        <v>1</v>
      </c>
      <c r="L5" s="1056" t="s">
        <v>93</v>
      </c>
      <c r="M5" s="767" t="s">
        <v>129</v>
      </c>
      <c r="N5" s="778">
        <v>5</v>
      </c>
      <c r="O5" s="778">
        <v>4.5</v>
      </c>
      <c r="P5" s="777">
        <v>4</v>
      </c>
      <c r="Q5" s="779"/>
      <c r="R5" s="807">
        <v>2000</v>
      </c>
      <c r="S5" s="808">
        <v>3.6</v>
      </c>
      <c r="T5" s="809">
        <v>35.812999999999995</v>
      </c>
      <c r="U5" s="809">
        <v>35.812999999999995</v>
      </c>
      <c r="V5" s="810"/>
      <c r="W5" s="823">
        <v>0.99488888888888893</v>
      </c>
      <c r="X5" s="812">
        <v>3</v>
      </c>
      <c r="Y5" s="812"/>
      <c r="Z5" s="808"/>
      <c r="AA5" s="811" t="s">
        <v>93</v>
      </c>
      <c r="AB5" s="810">
        <v>1030</v>
      </c>
      <c r="AC5" s="813">
        <v>37408</v>
      </c>
      <c r="AD5" s="779" t="s">
        <v>94</v>
      </c>
      <c r="AE5" s="953">
        <v>174.28545872000001</v>
      </c>
      <c r="AF5" s="953"/>
      <c r="AG5" s="814">
        <v>42369</v>
      </c>
      <c r="AH5" s="1065">
        <v>172</v>
      </c>
      <c r="AI5" s="816"/>
      <c r="AJ5" s="809" t="s">
        <v>1103</v>
      </c>
      <c r="AK5" s="819">
        <v>7.4999999999999997E-2</v>
      </c>
      <c r="AL5" s="819">
        <v>7.0494019468017283E-2</v>
      </c>
      <c r="AM5" s="762" t="s">
        <v>132</v>
      </c>
      <c r="AN5" s="820" t="s">
        <v>745</v>
      </c>
      <c r="AO5" s="820" t="s">
        <v>133</v>
      </c>
      <c r="AP5" s="821">
        <v>0.9100857230614583</v>
      </c>
      <c r="AQ5" s="822">
        <v>2.7717102488288292</v>
      </c>
    </row>
    <row r="6" spans="1:43" ht="31.2" customHeight="1">
      <c r="A6" s="759" t="s">
        <v>145</v>
      </c>
      <c r="B6" s="759" t="s">
        <v>54</v>
      </c>
      <c r="C6" s="759" t="s">
        <v>112</v>
      </c>
      <c r="D6" s="805" t="s">
        <v>89</v>
      </c>
      <c r="E6" s="916" t="s">
        <v>1722</v>
      </c>
      <c r="F6" s="916" t="s">
        <v>1723</v>
      </c>
      <c r="G6" s="759"/>
      <c r="H6" s="759" t="s">
        <v>146</v>
      </c>
      <c r="I6" s="759" t="s">
        <v>91</v>
      </c>
      <c r="J6" s="759" t="s">
        <v>114</v>
      </c>
      <c r="K6" s="806">
        <v>1</v>
      </c>
      <c r="L6" s="1056" t="s">
        <v>93</v>
      </c>
      <c r="M6" s="767" t="s">
        <v>713</v>
      </c>
      <c r="N6" s="777">
        <v>5</v>
      </c>
      <c r="O6" s="778">
        <v>5</v>
      </c>
      <c r="P6" s="778">
        <v>3.5</v>
      </c>
      <c r="Q6" s="779"/>
      <c r="R6" s="807">
        <v>1987</v>
      </c>
      <c r="S6" s="808">
        <v>0.4</v>
      </c>
      <c r="T6" s="809">
        <v>19.252400000000002</v>
      </c>
      <c r="U6" s="809">
        <v>19.252400000000002</v>
      </c>
      <c r="V6" s="810">
        <v>1150</v>
      </c>
      <c r="W6" s="811"/>
      <c r="X6" s="812">
        <v>1</v>
      </c>
      <c r="Y6" s="812" t="s">
        <v>93</v>
      </c>
      <c r="Z6" s="808"/>
      <c r="AA6" s="811" t="s">
        <v>93</v>
      </c>
      <c r="AB6" s="810">
        <v>165</v>
      </c>
      <c r="AC6" s="813">
        <v>36144</v>
      </c>
      <c r="AD6" s="779" t="s">
        <v>94</v>
      </c>
      <c r="AE6" s="953">
        <v>168.26885354999999</v>
      </c>
      <c r="AF6" s="953"/>
      <c r="AG6" s="814">
        <v>42185</v>
      </c>
      <c r="AH6" s="1065">
        <v>160</v>
      </c>
      <c r="AI6" s="816"/>
      <c r="AJ6" s="809" t="s">
        <v>1103</v>
      </c>
      <c r="AK6" s="819">
        <v>6.6250000000000003E-2</v>
      </c>
      <c r="AL6" s="819">
        <v>7.7442753338352432E-2</v>
      </c>
      <c r="AM6" s="762" t="s">
        <v>147</v>
      </c>
      <c r="AN6" s="820" t="s">
        <v>1679</v>
      </c>
      <c r="AO6" s="820" t="s">
        <v>148</v>
      </c>
      <c r="AP6" s="821">
        <v>0.9890299391244729</v>
      </c>
      <c r="AQ6" s="822">
        <v>3.5411009985359301</v>
      </c>
    </row>
    <row r="7" spans="1:43" ht="31.2" customHeight="1">
      <c r="A7" s="759" t="s">
        <v>1671</v>
      </c>
      <c r="B7" s="759" t="s">
        <v>54</v>
      </c>
      <c r="C7" s="759" t="s">
        <v>112</v>
      </c>
      <c r="D7" s="805" t="s">
        <v>89</v>
      </c>
      <c r="E7" s="916" t="s">
        <v>1725</v>
      </c>
      <c r="F7" s="917" t="s">
        <v>1726</v>
      </c>
      <c r="G7" s="917"/>
      <c r="H7" s="759" t="s">
        <v>146</v>
      </c>
      <c r="I7" s="760" t="s">
        <v>142</v>
      </c>
      <c r="J7" s="760" t="s">
        <v>114</v>
      </c>
      <c r="K7" s="806">
        <v>0.5</v>
      </c>
      <c r="L7" s="1056" t="s">
        <v>143</v>
      </c>
      <c r="M7" s="767" t="s">
        <v>713</v>
      </c>
      <c r="N7" s="777"/>
      <c r="O7" s="777"/>
      <c r="P7" s="777"/>
      <c r="Q7" s="777"/>
      <c r="R7" s="807"/>
      <c r="S7" s="808">
        <v>1.75</v>
      </c>
      <c r="T7" s="809"/>
      <c r="U7" s="809"/>
      <c r="V7" s="810"/>
      <c r="W7" s="811"/>
      <c r="X7" s="812"/>
      <c r="Y7" s="812"/>
      <c r="Z7" s="808"/>
      <c r="AA7" s="811"/>
      <c r="AB7" s="810"/>
      <c r="AC7" s="813">
        <v>42482</v>
      </c>
      <c r="AD7" s="779" t="s">
        <v>144</v>
      </c>
      <c r="AE7" s="953">
        <v>64.000000069999999</v>
      </c>
      <c r="AF7" s="953">
        <v>64.000000069999999</v>
      </c>
      <c r="AG7" s="814">
        <v>42705</v>
      </c>
      <c r="AH7" s="1065">
        <v>64</v>
      </c>
      <c r="AI7" s="816"/>
      <c r="AJ7" s="809" t="s">
        <v>1103</v>
      </c>
      <c r="AK7" s="819"/>
      <c r="AL7" s="819"/>
      <c r="AM7" s="820"/>
      <c r="AN7" s="820"/>
      <c r="AO7" s="820"/>
      <c r="AP7" s="821"/>
      <c r="AQ7" s="822"/>
    </row>
    <row r="8" spans="1:43" ht="31.2" customHeight="1">
      <c r="A8" s="759" t="s">
        <v>1188</v>
      </c>
      <c r="B8" s="759" t="s">
        <v>54</v>
      </c>
      <c r="C8" s="759" t="s">
        <v>112</v>
      </c>
      <c r="D8" s="805" t="s">
        <v>89</v>
      </c>
      <c r="E8" s="916" t="s">
        <v>1988</v>
      </c>
      <c r="F8" s="917" t="s">
        <v>1724</v>
      </c>
      <c r="G8" s="917"/>
      <c r="H8" s="759" t="s">
        <v>146</v>
      </c>
      <c r="I8" s="759" t="s">
        <v>91</v>
      </c>
      <c r="J8" s="759" t="s">
        <v>114</v>
      </c>
      <c r="K8" s="806">
        <v>0.5</v>
      </c>
      <c r="L8" s="1056" t="s">
        <v>962</v>
      </c>
      <c r="M8" s="767" t="s">
        <v>713</v>
      </c>
      <c r="N8" s="777">
        <v>5</v>
      </c>
      <c r="O8" s="777">
        <v>5</v>
      </c>
      <c r="P8" s="777">
        <v>4</v>
      </c>
      <c r="Q8" s="777"/>
      <c r="R8" s="807">
        <v>1972</v>
      </c>
      <c r="S8" s="808">
        <v>0.1636</v>
      </c>
      <c r="T8" s="809">
        <v>14.782800000000002</v>
      </c>
      <c r="U8" s="809">
        <v>7.3914000000000009</v>
      </c>
      <c r="V8" s="810">
        <v>665</v>
      </c>
      <c r="W8" s="811"/>
      <c r="X8" s="812">
        <v>1</v>
      </c>
      <c r="Y8" s="812"/>
      <c r="Z8" s="808"/>
      <c r="AA8" s="811"/>
      <c r="AB8" s="810">
        <v>91</v>
      </c>
      <c r="AC8" s="813">
        <v>41743</v>
      </c>
      <c r="AD8" s="779" t="s">
        <v>172</v>
      </c>
      <c r="AE8" s="953">
        <v>55.02877685499999</v>
      </c>
      <c r="AF8" s="953">
        <v>55.02877685499999</v>
      </c>
      <c r="AG8" s="814">
        <v>42551</v>
      </c>
      <c r="AH8" s="1065">
        <v>54.399999999999991</v>
      </c>
      <c r="AI8" s="816"/>
      <c r="AJ8" s="809" t="s">
        <v>312</v>
      </c>
      <c r="AK8" s="819">
        <v>6.8750000000000006E-2</v>
      </c>
      <c r="AL8" s="819">
        <v>7.5480153428534744E-2</v>
      </c>
      <c r="AM8" s="762" t="s">
        <v>1619</v>
      </c>
      <c r="AN8" s="820" t="s">
        <v>1618</v>
      </c>
      <c r="AO8" s="820" t="s">
        <v>1882</v>
      </c>
      <c r="AP8" s="821">
        <v>0.97844116134967674</v>
      </c>
      <c r="AQ8" s="822">
        <v>2.0450538781129888</v>
      </c>
    </row>
    <row r="9" spans="1:43" ht="31.2" customHeight="1">
      <c r="A9" s="759" t="s">
        <v>926</v>
      </c>
      <c r="B9" s="759" t="s">
        <v>54</v>
      </c>
      <c r="C9" s="759" t="s">
        <v>112</v>
      </c>
      <c r="D9" s="805" t="s">
        <v>89</v>
      </c>
      <c r="E9" s="916" t="s">
        <v>1727</v>
      </c>
      <c r="F9" s="919" t="s">
        <v>1728</v>
      </c>
      <c r="G9" s="759"/>
      <c r="H9" s="759" t="s">
        <v>151</v>
      </c>
      <c r="I9" s="759" t="s">
        <v>91</v>
      </c>
      <c r="J9" s="759" t="s">
        <v>114</v>
      </c>
      <c r="K9" s="806">
        <v>0.5</v>
      </c>
      <c r="L9" s="1056" t="s">
        <v>962</v>
      </c>
      <c r="M9" s="767" t="s">
        <v>713</v>
      </c>
      <c r="N9" s="777">
        <v>5.5</v>
      </c>
      <c r="O9" s="777">
        <v>5</v>
      </c>
      <c r="P9" s="777">
        <v>4</v>
      </c>
      <c r="Q9" s="777" t="s">
        <v>1976</v>
      </c>
      <c r="R9" s="807">
        <v>2006</v>
      </c>
      <c r="S9" s="808">
        <v>0.35649999999999998</v>
      </c>
      <c r="T9" s="809">
        <v>18.0657</v>
      </c>
      <c r="U9" s="809">
        <v>9.0328499999999998</v>
      </c>
      <c r="V9" s="810">
        <v>1945</v>
      </c>
      <c r="W9" s="811"/>
      <c r="X9" s="812">
        <v>1</v>
      </c>
      <c r="Y9" s="812"/>
      <c r="Z9" s="808"/>
      <c r="AA9" s="811"/>
      <c r="AB9" s="810">
        <v>295</v>
      </c>
      <c r="AC9" s="813">
        <v>41743</v>
      </c>
      <c r="AD9" s="779" t="s">
        <v>172</v>
      </c>
      <c r="AE9" s="953">
        <v>51.85</v>
      </c>
      <c r="AF9" s="953">
        <v>51.85</v>
      </c>
      <c r="AG9" s="814">
        <v>42705</v>
      </c>
      <c r="AH9" s="1065">
        <v>51.85</v>
      </c>
      <c r="AI9" s="816"/>
      <c r="AJ9" s="809" t="s">
        <v>152</v>
      </c>
      <c r="AK9" s="819">
        <v>7.2499999999999995E-2</v>
      </c>
      <c r="AL9" s="819">
        <v>8.1176372227579563E-2</v>
      </c>
      <c r="AM9" s="762" t="s">
        <v>1680</v>
      </c>
      <c r="AN9" s="820" t="s">
        <v>1082</v>
      </c>
      <c r="AO9" s="820" t="s">
        <v>1330</v>
      </c>
      <c r="AP9" s="821">
        <v>1</v>
      </c>
      <c r="AQ9" s="822">
        <v>1.9538755652064437</v>
      </c>
    </row>
    <row r="10" spans="1:43" ht="31.2" customHeight="1">
      <c r="A10" s="759" t="s">
        <v>1966</v>
      </c>
      <c r="B10" s="759" t="s">
        <v>54</v>
      </c>
      <c r="C10" s="759" t="s">
        <v>112</v>
      </c>
      <c r="D10" s="805" t="s">
        <v>89</v>
      </c>
      <c r="E10" s="916" t="s">
        <v>1220</v>
      </c>
      <c r="F10" s="916" t="s">
        <v>1220</v>
      </c>
      <c r="G10" s="759"/>
      <c r="H10" s="759" t="s">
        <v>151</v>
      </c>
      <c r="I10" s="759" t="s">
        <v>142</v>
      </c>
      <c r="J10" s="759" t="s">
        <v>114</v>
      </c>
      <c r="K10" s="806">
        <v>1</v>
      </c>
      <c r="L10" s="1056"/>
      <c r="M10" s="767" t="s">
        <v>713</v>
      </c>
      <c r="N10" s="780"/>
      <c r="O10" s="778"/>
      <c r="P10" s="778"/>
      <c r="Q10" s="779"/>
      <c r="R10" s="807"/>
      <c r="S10" s="808"/>
      <c r="T10" s="809"/>
      <c r="U10" s="809"/>
      <c r="V10" s="810"/>
      <c r="W10" s="811"/>
      <c r="X10" s="812"/>
      <c r="Y10" s="812"/>
      <c r="Z10" s="808"/>
      <c r="AA10" s="811"/>
      <c r="AB10" s="810"/>
      <c r="AC10" s="813">
        <v>35551</v>
      </c>
      <c r="AD10" s="779" t="s">
        <v>306</v>
      </c>
      <c r="AE10" s="953"/>
      <c r="AF10" s="1062"/>
      <c r="AG10" s="814"/>
      <c r="AH10" s="1065"/>
      <c r="AI10" s="816"/>
      <c r="AJ10" s="809"/>
      <c r="AK10" s="819"/>
      <c r="AL10" s="819"/>
      <c r="AM10" s="820"/>
      <c r="AN10" s="820"/>
      <c r="AO10" s="820"/>
      <c r="AP10" s="821"/>
      <c r="AQ10" s="822"/>
    </row>
    <row r="11" spans="1:43" ht="31.2" customHeight="1">
      <c r="A11" s="759" t="s">
        <v>163</v>
      </c>
      <c r="B11" s="759" t="s">
        <v>54</v>
      </c>
      <c r="C11" s="759" t="s">
        <v>112</v>
      </c>
      <c r="D11" s="805" t="s">
        <v>89</v>
      </c>
      <c r="E11" s="916" t="s">
        <v>1729</v>
      </c>
      <c r="F11" s="916" t="s">
        <v>1730</v>
      </c>
      <c r="G11" s="759"/>
      <c r="H11" s="759" t="s">
        <v>151</v>
      </c>
      <c r="I11" s="759" t="s">
        <v>109</v>
      </c>
      <c r="J11" s="759" t="s">
        <v>114</v>
      </c>
      <c r="K11" s="806">
        <v>1</v>
      </c>
      <c r="L11" s="1056" t="s">
        <v>93</v>
      </c>
      <c r="M11" s="767" t="s">
        <v>713</v>
      </c>
      <c r="N11" s="778">
        <v>5</v>
      </c>
      <c r="O11" s="778">
        <v>4.5</v>
      </c>
      <c r="P11" s="777">
        <v>3.5</v>
      </c>
      <c r="Q11" s="779"/>
      <c r="R11" s="807">
        <v>1984</v>
      </c>
      <c r="S11" s="808">
        <v>1</v>
      </c>
      <c r="T11" s="809">
        <v>19.768900000000002</v>
      </c>
      <c r="U11" s="809">
        <v>19.768900000000002</v>
      </c>
      <c r="V11" s="810">
        <v>1480</v>
      </c>
      <c r="W11" s="811"/>
      <c r="X11" s="812">
        <v>1</v>
      </c>
      <c r="Y11" s="812" t="s">
        <v>93</v>
      </c>
      <c r="Z11" s="808"/>
      <c r="AA11" s="811" t="s">
        <v>93</v>
      </c>
      <c r="AB11" s="810">
        <v>353</v>
      </c>
      <c r="AC11" s="813">
        <v>35551</v>
      </c>
      <c r="AD11" s="779" t="s">
        <v>94</v>
      </c>
      <c r="AE11" s="953">
        <v>114.70085504999999</v>
      </c>
      <c r="AF11" s="953"/>
      <c r="AG11" s="814">
        <v>42551</v>
      </c>
      <c r="AH11" s="1065">
        <v>113.00000000000001</v>
      </c>
      <c r="AI11" s="816"/>
      <c r="AJ11" s="809" t="s">
        <v>152</v>
      </c>
      <c r="AK11" s="819">
        <v>6.7500000000000004E-2</v>
      </c>
      <c r="AL11" s="819">
        <v>7.2834148589025718E-2</v>
      </c>
      <c r="AM11" s="762" t="s">
        <v>96</v>
      </c>
      <c r="AN11" s="820" t="s">
        <v>153</v>
      </c>
      <c r="AO11" s="820" t="s">
        <v>1620</v>
      </c>
      <c r="AP11" s="821">
        <v>1</v>
      </c>
      <c r="AQ11" s="822">
        <v>6.8896477515172894</v>
      </c>
    </row>
    <row r="12" spans="1:43" ht="31.2" customHeight="1">
      <c r="A12" s="759" t="s">
        <v>929</v>
      </c>
      <c r="B12" s="759" t="s">
        <v>54</v>
      </c>
      <c r="C12" s="759" t="s">
        <v>112</v>
      </c>
      <c r="D12" s="805" t="s">
        <v>89</v>
      </c>
      <c r="E12" s="916" t="s">
        <v>1731</v>
      </c>
      <c r="F12" s="916" t="s">
        <v>1732</v>
      </c>
      <c r="G12" s="759"/>
      <c r="H12" s="759" t="s">
        <v>151</v>
      </c>
      <c r="I12" s="759" t="s">
        <v>91</v>
      </c>
      <c r="J12" s="759" t="s">
        <v>114</v>
      </c>
      <c r="K12" s="806">
        <v>0.5</v>
      </c>
      <c r="L12" s="1056" t="s">
        <v>962</v>
      </c>
      <c r="M12" s="767" t="s">
        <v>713</v>
      </c>
      <c r="N12" s="777">
        <v>5.5</v>
      </c>
      <c r="O12" s="777">
        <v>5.5</v>
      </c>
      <c r="P12" s="777">
        <v>3.5</v>
      </c>
      <c r="Q12" s="777"/>
      <c r="R12" s="807">
        <v>1992</v>
      </c>
      <c r="S12" s="808">
        <v>0.51239999999999997</v>
      </c>
      <c r="T12" s="809">
        <v>21.964300000000005</v>
      </c>
      <c r="U12" s="809">
        <v>10.982150000000003</v>
      </c>
      <c r="V12" s="810">
        <v>1200</v>
      </c>
      <c r="W12" s="811"/>
      <c r="X12" s="812">
        <v>1</v>
      </c>
      <c r="Y12" s="812"/>
      <c r="Z12" s="808"/>
      <c r="AA12" s="811"/>
      <c r="AB12" s="810">
        <v>492</v>
      </c>
      <c r="AC12" s="813">
        <v>41743</v>
      </c>
      <c r="AD12" s="779" t="s">
        <v>172</v>
      </c>
      <c r="AE12" s="953">
        <v>53.48606127</v>
      </c>
      <c r="AF12" s="953">
        <v>53.48606127</v>
      </c>
      <c r="AG12" s="814">
        <v>42551</v>
      </c>
      <c r="AH12" s="1065">
        <v>53.499999999999993</v>
      </c>
      <c r="AI12" s="816"/>
      <c r="AJ12" s="809" t="s">
        <v>110</v>
      </c>
      <c r="AK12" s="819">
        <v>7.2499999999999995E-2</v>
      </c>
      <c r="AL12" s="819">
        <v>9.2722883724131802E-2</v>
      </c>
      <c r="AM12" s="762" t="s">
        <v>1680</v>
      </c>
      <c r="AN12" s="820" t="s">
        <v>93</v>
      </c>
      <c r="AO12" s="820" t="s">
        <v>93</v>
      </c>
      <c r="AP12" s="821">
        <v>1</v>
      </c>
      <c r="AQ12" s="822">
        <v>1.9166666666666667</v>
      </c>
    </row>
    <row r="13" spans="1:43" ht="31.2" customHeight="1">
      <c r="A13" s="759" t="s">
        <v>1007</v>
      </c>
      <c r="B13" s="759" t="s">
        <v>54</v>
      </c>
      <c r="C13" s="759" t="s">
        <v>112</v>
      </c>
      <c r="D13" s="805" t="s">
        <v>89</v>
      </c>
      <c r="E13" s="916" t="s">
        <v>1733</v>
      </c>
      <c r="F13" s="916" t="s">
        <v>1734</v>
      </c>
      <c r="G13" s="759"/>
      <c r="H13" s="759" t="s">
        <v>662</v>
      </c>
      <c r="I13" s="759" t="s">
        <v>91</v>
      </c>
      <c r="J13" s="759" t="s">
        <v>92</v>
      </c>
      <c r="K13" s="806">
        <v>0.75</v>
      </c>
      <c r="L13" s="1056" t="s">
        <v>962</v>
      </c>
      <c r="M13" s="767" t="s">
        <v>402</v>
      </c>
      <c r="N13" s="778">
        <v>5</v>
      </c>
      <c r="O13" s="778">
        <v>5</v>
      </c>
      <c r="P13" s="778">
        <v>5.5</v>
      </c>
      <c r="Q13" s="779" t="s">
        <v>1979</v>
      </c>
      <c r="R13" s="807">
        <v>2008</v>
      </c>
      <c r="S13" s="808">
        <v>0.64700000000000002</v>
      </c>
      <c r="T13" s="809">
        <v>34.156700000000008</v>
      </c>
      <c r="U13" s="809">
        <v>25.6</v>
      </c>
      <c r="V13" s="810" t="s">
        <v>1323</v>
      </c>
      <c r="W13" s="811"/>
      <c r="X13" s="812">
        <v>2</v>
      </c>
      <c r="Y13" s="812"/>
      <c r="Z13" s="808"/>
      <c r="AA13" s="811"/>
      <c r="AB13" s="810">
        <v>593</v>
      </c>
      <c r="AC13" s="813">
        <v>41333</v>
      </c>
      <c r="AD13" s="779" t="s">
        <v>172</v>
      </c>
      <c r="AE13" s="953">
        <v>110.33190984750001</v>
      </c>
      <c r="AF13" s="953">
        <v>36.773625552171751</v>
      </c>
      <c r="AG13" s="814">
        <v>42551</v>
      </c>
      <c r="AH13" s="1065">
        <v>110.62500000000003</v>
      </c>
      <c r="AI13" s="816"/>
      <c r="AJ13" s="809" t="s">
        <v>152</v>
      </c>
      <c r="AK13" s="819">
        <v>7.4999999999999997E-2</v>
      </c>
      <c r="AL13" s="819">
        <v>9.3052307933312081E-2</v>
      </c>
      <c r="AM13" s="762" t="s">
        <v>1680</v>
      </c>
      <c r="AN13" s="820" t="s">
        <v>1621</v>
      </c>
      <c r="AO13" s="820" t="s">
        <v>1681</v>
      </c>
      <c r="AP13" s="821">
        <v>1</v>
      </c>
      <c r="AQ13" s="822">
        <v>1.7766866238706545</v>
      </c>
    </row>
    <row r="14" spans="1:43" ht="31.2" customHeight="1">
      <c r="A14" s="759" t="s">
        <v>201</v>
      </c>
      <c r="B14" s="759" t="s">
        <v>54</v>
      </c>
      <c r="C14" s="759" t="s">
        <v>112</v>
      </c>
      <c r="D14" s="805" t="s">
        <v>89</v>
      </c>
      <c r="E14" s="916" t="s">
        <v>1735</v>
      </c>
      <c r="F14" s="916" t="s">
        <v>1736</v>
      </c>
      <c r="G14" s="759"/>
      <c r="H14" s="759" t="s">
        <v>168</v>
      </c>
      <c r="I14" s="759" t="s">
        <v>91</v>
      </c>
      <c r="J14" s="759" t="s">
        <v>114</v>
      </c>
      <c r="K14" s="806">
        <v>0.5</v>
      </c>
      <c r="L14" s="1056" t="s">
        <v>202</v>
      </c>
      <c r="M14" s="767" t="s">
        <v>832</v>
      </c>
      <c r="N14" s="781" t="s">
        <v>1669</v>
      </c>
      <c r="O14" s="777" t="s">
        <v>1918</v>
      </c>
      <c r="P14" s="777" t="s">
        <v>1911</v>
      </c>
      <c r="Q14" s="779"/>
      <c r="R14" s="807">
        <v>1964</v>
      </c>
      <c r="S14" s="808">
        <v>0.6</v>
      </c>
      <c r="T14" s="809">
        <v>53.117400000000025</v>
      </c>
      <c r="U14" s="809">
        <v>26.558700000000012</v>
      </c>
      <c r="V14" s="810">
        <v>1020</v>
      </c>
      <c r="W14" s="811"/>
      <c r="X14" s="812">
        <v>2</v>
      </c>
      <c r="Y14" s="812" t="s">
        <v>93</v>
      </c>
      <c r="Z14" s="808"/>
      <c r="AA14" s="811" t="s">
        <v>93</v>
      </c>
      <c r="AB14" s="810">
        <v>385</v>
      </c>
      <c r="AC14" s="813">
        <v>36767</v>
      </c>
      <c r="AD14" s="779" t="s">
        <v>94</v>
      </c>
      <c r="AE14" s="953">
        <v>421.5</v>
      </c>
      <c r="AF14" s="953"/>
      <c r="AG14" s="814">
        <v>42705</v>
      </c>
      <c r="AH14" s="1065">
        <v>421.5</v>
      </c>
      <c r="AI14" s="816"/>
      <c r="AJ14" s="809" t="s">
        <v>152</v>
      </c>
      <c r="AK14" s="819">
        <v>5.4277876631079476E-2</v>
      </c>
      <c r="AL14" s="819">
        <v>5.6926131814946601E-2</v>
      </c>
      <c r="AM14" s="762" t="s">
        <v>1542</v>
      </c>
      <c r="AN14" s="820" t="s">
        <v>1110</v>
      </c>
      <c r="AO14" s="820" t="s">
        <v>1682</v>
      </c>
      <c r="AP14" s="821">
        <v>1</v>
      </c>
      <c r="AQ14" s="822">
        <v>3.8391261405570751</v>
      </c>
    </row>
    <row r="15" spans="1:43" ht="31.2" customHeight="1">
      <c r="A15" s="759" t="s">
        <v>692</v>
      </c>
      <c r="B15" s="759" t="s">
        <v>54</v>
      </c>
      <c r="C15" s="759" t="s">
        <v>112</v>
      </c>
      <c r="D15" s="805" t="s">
        <v>89</v>
      </c>
      <c r="E15" s="916" t="s">
        <v>1737</v>
      </c>
      <c r="F15" s="916" t="s">
        <v>1738</v>
      </c>
      <c r="G15" s="759"/>
      <c r="H15" s="759" t="s">
        <v>168</v>
      </c>
      <c r="I15" s="759" t="s">
        <v>169</v>
      </c>
      <c r="J15" s="759" t="s">
        <v>114</v>
      </c>
      <c r="K15" s="806">
        <v>0.5</v>
      </c>
      <c r="L15" s="1056" t="s">
        <v>196</v>
      </c>
      <c r="M15" s="767" t="s">
        <v>832</v>
      </c>
      <c r="N15" s="777" t="s">
        <v>1912</v>
      </c>
      <c r="O15" s="777" t="s">
        <v>1913</v>
      </c>
      <c r="P15" s="777" t="s">
        <v>1914</v>
      </c>
      <c r="Q15" s="779"/>
      <c r="R15" s="807">
        <v>1993</v>
      </c>
      <c r="S15" s="808">
        <v>0.6</v>
      </c>
      <c r="T15" s="809">
        <v>85.14435000005092</v>
      </c>
      <c r="U15" s="809">
        <v>42.32302500002546</v>
      </c>
      <c r="V15" s="810">
        <v>1460</v>
      </c>
      <c r="W15" s="811"/>
      <c r="X15" s="812">
        <v>3</v>
      </c>
      <c r="Y15" s="812" t="s">
        <v>93</v>
      </c>
      <c r="Z15" s="808"/>
      <c r="AA15" s="811" t="s">
        <v>93</v>
      </c>
      <c r="AB15" s="810">
        <v>654</v>
      </c>
      <c r="AC15" s="813">
        <v>36144</v>
      </c>
      <c r="AD15" s="779" t="s">
        <v>94</v>
      </c>
      <c r="AE15" s="953">
        <v>936.75000026000021</v>
      </c>
      <c r="AF15" s="953"/>
      <c r="AG15" s="814">
        <v>42705</v>
      </c>
      <c r="AH15" s="1065">
        <v>936.75</v>
      </c>
      <c r="AI15" s="816"/>
      <c r="AJ15" s="809" t="s">
        <v>152</v>
      </c>
      <c r="AK15" s="819">
        <v>5.0419335468605254E-2</v>
      </c>
      <c r="AL15" s="819">
        <v>4.1713184039663266E-2</v>
      </c>
      <c r="AM15" s="762" t="s">
        <v>1683</v>
      </c>
      <c r="AN15" s="762" t="s">
        <v>1684</v>
      </c>
      <c r="AO15" s="820" t="s">
        <v>1685</v>
      </c>
      <c r="AP15" s="821">
        <v>0.93002001894434061</v>
      </c>
      <c r="AQ15" s="822">
        <v>6.153531378414697</v>
      </c>
    </row>
    <row r="16" spans="1:43" ht="31.2" customHeight="1">
      <c r="A16" s="759" t="s">
        <v>659</v>
      </c>
      <c r="B16" s="759" t="s">
        <v>54</v>
      </c>
      <c r="C16" s="759" t="s">
        <v>112</v>
      </c>
      <c r="D16" s="805" t="s">
        <v>89</v>
      </c>
      <c r="E16" s="916" t="s">
        <v>1989</v>
      </c>
      <c r="F16" s="916" t="s">
        <v>1990</v>
      </c>
      <c r="G16" s="759"/>
      <c r="H16" s="759" t="s">
        <v>168</v>
      </c>
      <c r="I16" s="759" t="s">
        <v>169</v>
      </c>
      <c r="J16" s="759" t="s">
        <v>92</v>
      </c>
      <c r="K16" s="824">
        <v>0.375</v>
      </c>
      <c r="L16" s="1056" t="s">
        <v>961</v>
      </c>
      <c r="M16" s="767" t="s">
        <v>833</v>
      </c>
      <c r="N16" s="777">
        <v>4</v>
      </c>
      <c r="O16" s="778">
        <v>4</v>
      </c>
      <c r="P16" s="778">
        <v>4</v>
      </c>
      <c r="Q16" s="779"/>
      <c r="R16" s="807">
        <v>1988</v>
      </c>
      <c r="S16" s="808">
        <v>0.76749999999999996</v>
      </c>
      <c r="T16" s="809">
        <v>83.981149999999971</v>
      </c>
      <c r="U16" s="809">
        <v>31.523204999999997</v>
      </c>
      <c r="V16" s="810">
        <v>2000</v>
      </c>
      <c r="W16" s="811"/>
      <c r="X16" s="812">
        <v>4</v>
      </c>
      <c r="Y16" s="812"/>
      <c r="Z16" s="808"/>
      <c r="AA16" s="811"/>
      <c r="AB16" s="810">
        <v>516</v>
      </c>
      <c r="AC16" s="813">
        <v>41333</v>
      </c>
      <c r="AD16" s="779" t="s">
        <v>172</v>
      </c>
      <c r="AE16" s="953">
        <v>549.37500000000011</v>
      </c>
      <c r="AF16" s="953">
        <v>183.10668750000002</v>
      </c>
      <c r="AG16" s="814">
        <v>42705</v>
      </c>
      <c r="AH16" s="1065">
        <v>549.375</v>
      </c>
      <c r="AI16" s="816"/>
      <c r="AJ16" s="809" t="s">
        <v>1629</v>
      </c>
      <c r="AK16" s="819">
        <v>5.2499999999999998E-2</v>
      </c>
      <c r="AL16" s="943">
        <v>4.782912671672352E-2</v>
      </c>
      <c r="AM16" s="762" t="s">
        <v>1519</v>
      </c>
      <c r="AN16" s="820" t="s">
        <v>660</v>
      </c>
      <c r="AO16" s="820" t="s">
        <v>95</v>
      </c>
      <c r="AP16" s="821">
        <v>0.97249739971410254</v>
      </c>
      <c r="AQ16" s="822">
        <v>5.4233250483342736</v>
      </c>
    </row>
    <row r="17" spans="1:43" ht="31.2" customHeight="1">
      <c r="A17" s="759" t="s">
        <v>231</v>
      </c>
      <c r="B17" s="759" t="s">
        <v>54</v>
      </c>
      <c r="C17" s="759" t="s">
        <v>112</v>
      </c>
      <c r="D17" s="805" t="s">
        <v>89</v>
      </c>
      <c r="E17" s="916" t="s">
        <v>1739</v>
      </c>
      <c r="F17" s="916" t="s">
        <v>1740</v>
      </c>
      <c r="G17" s="759"/>
      <c r="H17" s="759" t="s">
        <v>168</v>
      </c>
      <c r="I17" s="759" t="s">
        <v>91</v>
      </c>
      <c r="J17" s="759" t="s">
        <v>114</v>
      </c>
      <c r="K17" s="806">
        <v>1</v>
      </c>
      <c r="L17" s="1056" t="s">
        <v>93</v>
      </c>
      <c r="M17" s="767" t="s">
        <v>832</v>
      </c>
      <c r="N17" s="778">
        <v>5.5</v>
      </c>
      <c r="O17" s="777">
        <v>5</v>
      </c>
      <c r="P17" s="777">
        <v>3.5</v>
      </c>
      <c r="Q17" s="779"/>
      <c r="R17" s="807">
        <v>1984</v>
      </c>
      <c r="S17" s="808">
        <v>0.2</v>
      </c>
      <c r="T17" s="809">
        <v>20.995600000000003</v>
      </c>
      <c r="U17" s="809">
        <v>20.995600000000003</v>
      </c>
      <c r="V17" s="810">
        <v>1000</v>
      </c>
      <c r="W17" s="811"/>
      <c r="X17" s="812">
        <v>1</v>
      </c>
      <c r="Y17" s="812" t="s">
        <v>93</v>
      </c>
      <c r="Z17" s="808"/>
      <c r="AA17" s="811" t="s">
        <v>93</v>
      </c>
      <c r="AB17" s="810">
        <v>111</v>
      </c>
      <c r="AC17" s="813">
        <v>36144</v>
      </c>
      <c r="AD17" s="779" t="s">
        <v>94</v>
      </c>
      <c r="AE17" s="953">
        <v>283.99999999999994</v>
      </c>
      <c r="AF17" s="953"/>
      <c r="AG17" s="814">
        <v>42705</v>
      </c>
      <c r="AH17" s="1065">
        <v>284</v>
      </c>
      <c r="AI17" s="816"/>
      <c r="AJ17" s="809" t="s">
        <v>312</v>
      </c>
      <c r="AK17" s="819">
        <v>5.5E-2</v>
      </c>
      <c r="AL17" s="819">
        <v>5.2987417183098587E-2</v>
      </c>
      <c r="AM17" s="762" t="s">
        <v>1130</v>
      </c>
      <c r="AN17" s="820" t="s">
        <v>1114</v>
      </c>
      <c r="AO17" s="820" t="s">
        <v>1686</v>
      </c>
      <c r="AP17" s="821">
        <v>1</v>
      </c>
      <c r="AQ17" s="822">
        <v>4.9870644891461895</v>
      </c>
    </row>
    <row r="18" spans="1:43" ht="31.2" customHeight="1">
      <c r="A18" s="759" t="s">
        <v>167</v>
      </c>
      <c r="B18" s="759" t="s">
        <v>54</v>
      </c>
      <c r="C18" s="759" t="s">
        <v>112</v>
      </c>
      <c r="D18" s="805" t="s">
        <v>89</v>
      </c>
      <c r="E18" s="916" t="s">
        <v>1930</v>
      </c>
      <c r="F18" s="916" t="s">
        <v>1991</v>
      </c>
      <c r="G18" s="759"/>
      <c r="H18" s="759" t="s">
        <v>168</v>
      </c>
      <c r="I18" s="759" t="s">
        <v>169</v>
      </c>
      <c r="J18" s="759" t="s">
        <v>114</v>
      </c>
      <c r="K18" s="806">
        <v>0.33333333333333331</v>
      </c>
      <c r="L18" s="1056" t="s">
        <v>170</v>
      </c>
      <c r="M18" s="767" t="s">
        <v>832</v>
      </c>
      <c r="N18" s="778">
        <v>5</v>
      </c>
      <c r="O18" s="778">
        <v>5</v>
      </c>
      <c r="P18" s="778">
        <v>4.5</v>
      </c>
      <c r="Q18" s="779" t="s">
        <v>1977</v>
      </c>
      <c r="R18" s="807">
        <v>2011</v>
      </c>
      <c r="S18" s="808">
        <v>0.3</v>
      </c>
      <c r="T18" s="809">
        <v>42.51250000000001</v>
      </c>
      <c r="U18" s="809">
        <v>14.170819162500003</v>
      </c>
      <c r="V18" s="810">
        <v>1600</v>
      </c>
      <c r="W18" s="811"/>
      <c r="X18" s="812">
        <v>1</v>
      </c>
      <c r="Y18" s="812" t="s">
        <v>93</v>
      </c>
      <c r="Z18" s="808"/>
      <c r="AA18" s="811" t="s">
        <v>93</v>
      </c>
      <c r="AB18" s="810">
        <v>94</v>
      </c>
      <c r="AC18" s="813">
        <v>36739</v>
      </c>
      <c r="AD18" s="779" t="s">
        <v>172</v>
      </c>
      <c r="AE18" s="953">
        <v>319.96799998260047</v>
      </c>
      <c r="AF18" s="953">
        <v>319.96799998260047</v>
      </c>
      <c r="AG18" s="814">
        <v>42705</v>
      </c>
      <c r="AH18" s="1065">
        <v>319.96800000000002</v>
      </c>
      <c r="AI18" s="816"/>
      <c r="AJ18" s="809" t="s">
        <v>152</v>
      </c>
      <c r="AK18" s="819">
        <v>0.05</v>
      </c>
      <c r="AL18" s="819">
        <v>6.3555328154916352E-2</v>
      </c>
      <c r="AM18" s="762" t="s">
        <v>1687</v>
      </c>
      <c r="AN18" s="820" t="s">
        <v>644</v>
      </c>
      <c r="AO18" s="820" t="s">
        <v>96</v>
      </c>
      <c r="AP18" s="821">
        <v>0.99809938253454877</v>
      </c>
      <c r="AQ18" s="822">
        <v>5.6665824791213222</v>
      </c>
    </row>
    <row r="19" spans="1:43" ht="31.2" customHeight="1">
      <c r="A19" s="759" t="s">
        <v>1654</v>
      </c>
      <c r="B19" s="759" t="s">
        <v>54</v>
      </c>
      <c r="C19" s="759" t="s">
        <v>112</v>
      </c>
      <c r="D19" s="805" t="s">
        <v>89</v>
      </c>
      <c r="E19" s="916" t="s">
        <v>1931</v>
      </c>
      <c r="F19" s="916" t="s">
        <v>1741</v>
      </c>
      <c r="G19" s="759"/>
      <c r="H19" s="759" t="s">
        <v>168</v>
      </c>
      <c r="I19" s="759" t="s">
        <v>169</v>
      </c>
      <c r="J19" s="759" t="s">
        <v>114</v>
      </c>
      <c r="K19" s="806">
        <v>0.25</v>
      </c>
      <c r="L19" s="1056" t="s">
        <v>1336</v>
      </c>
      <c r="M19" s="768" t="s">
        <v>832</v>
      </c>
      <c r="N19" s="777">
        <v>5</v>
      </c>
      <c r="O19" s="777">
        <v>5</v>
      </c>
      <c r="P19" s="777">
        <v>4</v>
      </c>
      <c r="Q19" s="777" t="s">
        <v>1978</v>
      </c>
      <c r="R19" s="807" t="s">
        <v>1600</v>
      </c>
      <c r="S19" s="808">
        <v>0.33</v>
      </c>
      <c r="T19" s="809">
        <v>33.448689999999992</v>
      </c>
      <c r="U19" s="809">
        <v>8.362172499999998</v>
      </c>
      <c r="V19" s="810" t="s">
        <v>1321</v>
      </c>
      <c r="W19" s="811"/>
      <c r="X19" s="812">
        <v>1</v>
      </c>
      <c r="Y19" s="812"/>
      <c r="Z19" s="808"/>
      <c r="AA19" s="811"/>
      <c r="AB19" s="810">
        <v>10</v>
      </c>
      <c r="AC19" s="813">
        <v>41743</v>
      </c>
      <c r="AD19" s="779" t="s">
        <v>172</v>
      </c>
      <c r="AE19" s="953">
        <v>156.5</v>
      </c>
      <c r="AF19" s="953">
        <v>156.5</v>
      </c>
      <c r="AG19" s="814">
        <v>42705</v>
      </c>
      <c r="AH19" s="1065">
        <v>156.5</v>
      </c>
      <c r="AI19" s="816"/>
      <c r="AJ19" s="809" t="s">
        <v>312</v>
      </c>
      <c r="AK19" s="819">
        <v>0.05</v>
      </c>
      <c r="AL19" s="819">
        <v>4.8261875654952095E-2</v>
      </c>
      <c r="AM19" s="762" t="s">
        <v>747</v>
      </c>
      <c r="AN19" s="820" t="s">
        <v>1622</v>
      </c>
      <c r="AO19" s="820" t="s">
        <v>1688</v>
      </c>
      <c r="AP19" s="821">
        <v>1</v>
      </c>
      <c r="AQ19" s="822">
        <v>9.0089872485254094</v>
      </c>
    </row>
    <row r="20" spans="1:43" ht="31.2" customHeight="1">
      <c r="A20" s="759" t="s">
        <v>1614</v>
      </c>
      <c r="B20" s="759" t="s">
        <v>54</v>
      </c>
      <c r="C20" s="759" t="s">
        <v>112</v>
      </c>
      <c r="D20" s="805" t="s">
        <v>89</v>
      </c>
      <c r="E20" s="916" t="s">
        <v>1742</v>
      </c>
      <c r="F20" s="919" t="s">
        <v>1743</v>
      </c>
      <c r="G20" s="759"/>
      <c r="H20" s="759" t="s">
        <v>168</v>
      </c>
      <c r="I20" s="759" t="s">
        <v>91</v>
      </c>
      <c r="J20" s="759" t="s">
        <v>92</v>
      </c>
      <c r="K20" s="806">
        <v>0.5</v>
      </c>
      <c r="L20" s="1056" t="s">
        <v>962</v>
      </c>
      <c r="M20" s="768" t="s">
        <v>832</v>
      </c>
      <c r="N20" s="777">
        <v>5</v>
      </c>
      <c r="O20" s="777">
        <v>5</v>
      </c>
      <c r="P20" s="777">
        <v>4.5</v>
      </c>
      <c r="Q20" s="777"/>
      <c r="R20" s="807">
        <v>1999</v>
      </c>
      <c r="S20" s="808">
        <v>0.36349999999999999</v>
      </c>
      <c r="T20" s="809">
        <v>14.5451</v>
      </c>
      <c r="U20" s="809">
        <v>7.2725499999999998</v>
      </c>
      <c r="V20" s="810">
        <v>2000</v>
      </c>
      <c r="W20" s="811"/>
      <c r="X20" s="812">
        <v>1</v>
      </c>
      <c r="Y20" s="812"/>
      <c r="Z20" s="808"/>
      <c r="AA20" s="811"/>
      <c r="AB20" s="810">
        <v>90</v>
      </c>
      <c r="AC20" s="813">
        <v>41743</v>
      </c>
      <c r="AD20" s="779" t="s">
        <v>172</v>
      </c>
      <c r="AE20" s="953">
        <v>46.499999999999993</v>
      </c>
      <c r="AF20" s="953">
        <v>46.499999999999993</v>
      </c>
      <c r="AG20" s="814">
        <v>42551</v>
      </c>
      <c r="AH20" s="1065">
        <v>44.000000000000007</v>
      </c>
      <c r="AI20" s="816"/>
      <c r="AJ20" s="809" t="s">
        <v>110</v>
      </c>
      <c r="AK20" s="819">
        <v>6.3750000000000001E-2</v>
      </c>
      <c r="AL20" s="819">
        <v>6.3550051612903238E-2</v>
      </c>
      <c r="AM20" s="762" t="s">
        <v>153</v>
      </c>
      <c r="AN20" s="820" t="s">
        <v>1623</v>
      </c>
      <c r="AO20" s="820" t="s">
        <v>1624</v>
      </c>
      <c r="AP20" s="821">
        <v>1</v>
      </c>
      <c r="AQ20" s="822">
        <v>3.4694203290721624</v>
      </c>
    </row>
    <row r="21" spans="1:43" ht="31.2" customHeight="1">
      <c r="A21" s="759" t="s">
        <v>209</v>
      </c>
      <c r="B21" s="759" t="s">
        <v>54</v>
      </c>
      <c r="C21" s="759" t="s">
        <v>112</v>
      </c>
      <c r="D21" s="805" t="s">
        <v>89</v>
      </c>
      <c r="E21" s="916" t="s">
        <v>1744</v>
      </c>
      <c r="F21" s="916" t="s">
        <v>1992</v>
      </c>
      <c r="G21" s="759"/>
      <c r="H21" s="759" t="s">
        <v>168</v>
      </c>
      <c r="I21" s="759" t="s">
        <v>91</v>
      </c>
      <c r="J21" s="759" t="s">
        <v>114</v>
      </c>
      <c r="K21" s="806">
        <v>1</v>
      </c>
      <c r="L21" s="1056" t="s">
        <v>93</v>
      </c>
      <c r="M21" s="767" t="s">
        <v>832</v>
      </c>
      <c r="N21" s="777">
        <v>5.5</v>
      </c>
      <c r="O21" s="778">
        <v>5</v>
      </c>
      <c r="P21" s="778">
        <v>3.5</v>
      </c>
      <c r="Q21" s="779" t="s">
        <v>1593</v>
      </c>
      <c r="R21" s="807">
        <v>2004</v>
      </c>
      <c r="S21" s="808">
        <v>0.4</v>
      </c>
      <c r="T21" s="809">
        <v>19.565999999999999</v>
      </c>
      <c r="U21" s="809">
        <v>19.565999999999999</v>
      </c>
      <c r="V21" s="810">
        <v>2000</v>
      </c>
      <c r="W21" s="811"/>
      <c r="X21" s="812">
        <v>1</v>
      </c>
      <c r="Y21" s="812" t="s">
        <v>93</v>
      </c>
      <c r="Z21" s="808"/>
      <c r="AA21" s="811" t="s">
        <v>93</v>
      </c>
      <c r="AB21" s="810">
        <v>113</v>
      </c>
      <c r="AC21" s="813">
        <v>37385</v>
      </c>
      <c r="AD21" s="779" t="s">
        <v>94</v>
      </c>
      <c r="AE21" s="953">
        <v>263.00000000000011</v>
      </c>
      <c r="AF21" s="953"/>
      <c r="AG21" s="814">
        <v>42705</v>
      </c>
      <c r="AH21" s="1065">
        <v>263</v>
      </c>
      <c r="AI21" s="816"/>
      <c r="AJ21" s="809" t="s">
        <v>152</v>
      </c>
      <c r="AK21" s="819">
        <v>5.6250000000000001E-2</v>
      </c>
      <c r="AL21" s="819">
        <v>2.1846068441064632E-2</v>
      </c>
      <c r="AM21" s="762" t="s">
        <v>1883</v>
      </c>
      <c r="AN21" s="820" t="s">
        <v>1884</v>
      </c>
      <c r="AO21" s="820" t="s">
        <v>647</v>
      </c>
      <c r="AP21" s="821">
        <v>0.72671982009608505</v>
      </c>
      <c r="AQ21" s="822">
        <v>4.7144079029529182</v>
      </c>
    </row>
    <row r="22" spans="1:43" ht="31.2" customHeight="1">
      <c r="A22" s="916" t="s">
        <v>1870</v>
      </c>
      <c r="B22" s="916" t="s">
        <v>54</v>
      </c>
      <c r="C22" s="916" t="s">
        <v>112</v>
      </c>
      <c r="D22" s="805" t="s">
        <v>89</v>
      </c>
      <c r="E22" s="916" t="s">
        <v>1993</v>
      </c>
      <c r="F22" s="916" t="s">
        <v>1932</v>
      </c>
      <c r="G22" s="916"/>
      <c r="H22" s="759" t="s">
        <v>168</v>
      </c>
      <c r="I22" s="916" t="s">
        <v>1876</v>
      </c>
      <c r="J22" s="759" t="s">
        <v>114</v>
      </c>
      <c r="K22" s="932">
        <v>1</v>
      </c>
      <c r="L22" s="1057"/>
      <c r="M22" s="767" t="s">
        <v>832</v>
      </c>
      <c r="N22" s="933" t="s">
        <v>1495</v>
      </c>
      <c r="O22" s="948" t="s">
        <v>1495</v>
      </c>
      <c r="P22" s="948" t="s">
        <v>1495</v>
      </c>
      <c r="Q22" s="940"/>
      <c r="R22" s="912" t="s">
        <v>1879</v>
      </c>
      <c r="S22" s="934"/>
      <c r="T22" s="935">
        <v>1.1260000000000001</v>
      </c>
      <c r="U22" s="809">
        <v>1.1260000000000001</v>
      </c>
      <c r="V22" s="936" t="s">
        <v>1927</v>
      </c>
      <c r="W22" s="937"/>
      <c r="X22" s="812">
        <v>1</v>
      </c>
      <c r="Y22" s="938"/>
      <c r="Z22" s="934"/>
      <c r="AA22" s="937"/>
      <c r="AB22" s="936">
        <v>20</v>
      </c>
      <c r="AC22" s="939">
        <v>42614</v>
      </c>
      <c r="AD22" s="779" t="s">
        <v>94</v>
      </c>
      <c r="AE22" s="953">
        <v>18.122530699999999</v>
      </c>
      <c r="AF22" s="1063"/>
      <c r="AG22" s="941"/>
      <c r="AH22" s="1066"/>
      <c r="AI22" s="942"/>
      <c r="AJ22" s="809"/>
      <c r="AK22" s="943">
        <v>5.7500000000000002E-2</v>
      </c>
      <c r="AL22" s="943"/>
      <c r="AM22" s="944" t="s">
        <v>1885</v>
      </c>
      <c r="AN22" s="945" t="s">
        <v>1886</v>
      </c>
      <c r="AO22" s="945" t="s">
        <v>1887</v>
      </c>
      <c r="AP22" s="946">
        <v>1</v>
      </c>
      <c r="AQ22" s="947">
        <v>5.3461895220701381</v>
      </c>
    </row>
    <row r="23" spans="1:43" s="846" customFormat="1" ht="31.2" customHeight="1">
      <c r="A23" s="845" t="s">
        <v>1866</v>
      </c>
      <c r="B23" s="845" t="s">
        <v>54</v>
      </c>
      <c r="C23" s="845" t="s">
        <v>112</v>
      </c>
      <c r="D23" s="836" t="s">
        <v>89</v>
      </c>
      <c r="E23" s="949"/>
      <c r="F23" s="949"/>
      <c r="G23" s="845"/>
      <c r="H23" s="845"/>
      <c r="I23" s="845"/>
      <c r="J23" s="845"/>
      <c r="K23" s="923"/>
      <c r="L23" s="1058"/>
      <c r="M23" s="924"/>
      <c r="N23" s="925"/>
      <c r="O23" s="925"/>
      <c r="P23" s="925"/>
      <c r="Q23" s="926"/>
      <c r="R23" s="844"/>
      <c r="S23" s="927"/>
      <c r="T23" s="837"/>
      <c r="U23" s="809"/>
      <c r="V23" s="928"/>
      <c r="W23" s="929"/>
      <c r="X23" s="930"/>
      <c r="Y23" s="930"/>
      <c r="Z23" s="927"/>
      <c r="AA23" s="929"/>
      <c r="AB23" s="928"/>
      <c r="AC23" s="931"/>
      <c r="AD23" s="926"/>
      <c r="AE23" s="953"/>
      <c r="AF23" s="1064"/>
      <c r="AG23" s="838"/>
      <c r="AH23" s="1067"/>
      <c r="AI23" s="839"/>
      <c r="AJ23" s="809"/>
      <c r="AK23" s="840"/>
      <c r="AL23" s="840"/>
      <c r="AM23" s="841"/>
      <c r="AN23" s="841"/>
      <c r="AO23" s="841"/>
      <c r="AP23" s="842"/>
      <c r="AQ23" s="843"/>
    </row>
    <row r="24" spans="1:43" ht="31.2" customHeight="1">
      <c r="A24" s="759" t="s">
        <v>233</v>
      </c>
      <c r="B24" s="759" t="s">
        <v>54</v>
      </c>
      <c r="C24" s="759" t="s">
        <v>112</v>
      </c>
      <c r="D24" s="805" t="s">
        <v>89</v>
      </c>
      <c r="E24" s="916" t="s">
        <v>1745</v>
      </c>
      <c r="F24" s="916" t="s">
        <v>1746</v>
      </c>
      <c r="G24" s="759"/>
      <c r="H24" s="759" t="s">
        <v>168</v>
      </c>
      <c r="I24" s="759" t="s">
        <v>91</v>
      </c>
      <c r="J24" s="759" t="s">
        <v>114</v>
      </c>
      <c r="K24" s="806">
        <v>1</v>
      </c>
      <c r="L24" s="1056" t="s">
        <v>93</v>
      </c>
      <c r="M24" s="767" t="s">
        <v>832</v>
      </c>
      <c r="N24" s="778">
        <v>5</v>
      </c>
      <c r="O24" s="777">
        <v>4.5</v>
      </c>
      <c r="P24" s="778">
        <v>3.5</v>
      </c>
      <c r="Q24" s="779"/>
      <c r="R24" s="807">
        <v>1978</v>
      </c>
      <c r="S24" s="808">
        <v>0.3</v>
      </c>
      <c r="T24" s="809">
        <v>30.028599999999997</v>
      </c>
      <c r="U24" s="809">
        <v>30.028599999999997</v>
      </c>
      <c r="V24" s="810">
        <v>1000</v>
      </c>
      <c r="W24" s="811"/>
      <c r="X24" s="812">
        <v>1</v>
      </c>
      <c r="Y24" s="812" t="s">
        <v>93</v>
      </c>
      <c r="Z24" s="808"/>
      <c r="AA24" s="811" t="s">
        <v>93</v>
      </c>
      <c r="AB24" s="810">
        <v>134</v>
      </c>
      <c r="AC24" s="813">
        <v>32021</v>
      </c>
      <c r="AD24" s="779" t="s">
        <v>94</v>
      </c>
      <c r="AE24" s="953">
        <v>323</v>
      </c>
      <c r="AF24" s="953"/>
      <c r="AG24" s="814">
        <v>42705</v>
      </c>
      <c r="AH24" s="1065">
        <v>323</v>
      </c>
      <c r="AI24" s="816"/>
      <c r="AJ24" s="809" t="s">
        <v>1629</v>
      </c>
      <c r="AK24" s="819">
        <v>0.06</v>
      </c>
      <c r="AL24" s="819">
        <v>5.8979381424148616E-2</v>
      </c>
      <c r="AM24" s="762" t="s">
        <v>96</v>
      </c>
      <c r="AN24" s="820" t="s">
        <v>1625</v>
      </c>
      <c r="AO24" s="820" t="s">
        <v>650</v>
      </c>
      <c r="AP24" s="821">
        <v>1</v>
      </c>
      <c r="AQ24" s="822">
        <v>3.9081892853065958</v>
      </c>
    </row>
    <row r="25" spans="1:43" ht="31.2" customHeight="1">
      <c r="A25" s="759" t="s">
        <v>182</v>
      </c>
      <c r="B25" s="759" t="s">
        <v>54</v>
      </c>
      <c r="C25" s="759" t="s">
        <v>112</v>
      </c>
      <c r="D25" s="805" t="s">
        <v>89</v>
      </c>
      <c r="E25" s="916" t="s">
        <v>1747</v>
      </c>
      <c r="F25" s="916" t="s">
        <v>1748</v>
      </c>
      <c r="G25" s="759"/>
      <c r="H25" s="759" t="s">
        <v>168</v>
      </c>
      <c r="I25" s="759" t="s">
        <v>91</v>
      </c>
      <c r="J25" s="759" t="s">
        <v>114</v>
      </c>
      <c r="K25" s="806">
        <v>1</v>
      </c>
      <c r="L25" s="1056" t="s">
        <v>93</v>
      </c>
      <c r="M25" s="767" t="s">
        <v>832</v>
      </c>
      <c r="N25" s="778">
        <v>5.5</v>
      </c>
      <c r="O25" s="777">
        <v>5</v>
      </c>
      <c r="P25" s="777">
        <v>3.5</v>
      </c>
      <c r="Q25" s="779"/>
      <c r="R25" s="807">
        <v>1990</v>
      </c>
      <c r="S25" s="808">
        <v>0.4</v>
      </c>
      <c r="T25" s="809">
        <v>32.067000000000007</v>
      </c>
      <c r="U25" s="809">
        <v>32.067000000000007</v>
      </c>
      <c r="V25" s="810">
        <v>1250</v>
      </c>
      <c r="W25" s="811"/>
      <c r="X25" s="812">
        <v>1</v>
      </c>
      <c r="Y25" s="812" t="s">
        <v>93</v>
      </c>
      <c r="Z25" s="808"/>
      <c r="AA25" s="811" t="s">
        <v>93</v>
      </c>
      <c r="AB25" s="810">
        <v>169</v>
      </c>
      <c r="AC25" s="813">
        <v>36144</v>
      </c>
      <c r="AD25" s="779" t="s">
        <v>94</v>
      </c>
      <c r="AE25" s="953">
        <v>365.00000000000006</v>
      </c>
      <c r="AF25" s="953"/>
      <c r="AG25" s="814">
        <v>42551</v>
      </c>
      <c r="AH25" s="1065">
        <v>350.00000000000006</v>
      </c>
      <c r="AI25" s="816"/>
      <c r="AJ25" s="809" t="s">
        <v>152</v>
      </c>
      <c r="AK25" s="819">
        <v>5.7500000000000002E-2</v>
      </c>
      <c r="AL25" s="819">
        <v>7.5018845917808247E-2</v>
      </c>
      <c r="AM25" s="762" t="s">
        <v>184</v>
      </c>
      <c r="AN25" s="820" t="s">
        <v>1590</v>
      </c>
      <c r="AO25" s="820" t="s">
        <v>1626</v>
      </c>
      <c r="AP25" s="821">
        <v>1</v>
      </c>
      <c r="AQ25" s="822">
        <v>3.6858902655899088</v>
      </c>
    </row>
    <row r="26" spans="1:43" ht="31.2" customHeight="1">
      <c r="A26" s="759" t="s">
        <v>935</v>
      </c>
      <c r="B26" s="759" t="s">
        <v>54</v>
      </c>
      <c r="C26" s="759" t="s">
        <v>112</v>
      </c>
      <c r="D26" s="805" t="s">
        <v>89</v>
      </c>
      <c r="E26" s="916" t="s">
        <v>1749</v>
      </c>
      <c r="F26" s="916" t="s">
        <v>1750</v>
      </c>
      <c r="G26" s="759"/>
      <c r="H26" s="759" t="s">
        <v>168</v>
      </c>
      <c r="I26" s="759" t="s">
        <v>109</v>
      </c>
      <c r="J26" s="759" t="s">
        <v>114</v>
      </c>
      <c r="K26" s="806">
        <v>0.5</v>
      </c>
      <c r="L26" s="1056" t="s">
        <v>962</v>
      </c>
      <c r="M26" s="767" t="s">
        <v>832</v>
      </c>
      <c r="N26" s="777">
        <v>5</v>
      </c>
      <c r="O26" s="777">
        <v>5</v>
      </c>
      <c r="P26" s="777">
        <v>4</v>
      </c>
      <c r="Q26" s="777"/>
      <c r="R26" s="807">
        <v>1967</v>
      </c>
      <c r="S26" s="808">
        <v>0.1789</v>
      </c>
      <c r="T26" s="809">
        <v>20.112099999999995</v>
      </c>
      <c r="U26" s="809">
        <v>10.056049999999997</v>
      </c>
      <c r="V26" s="810">
        <v>800</v>
      </c>
      <c r="W26" s="811"/>
      <c r="X26" s="812">
        <v>1</v>
      </c>
      <c r="Y26" s="812"/>
      <c r="Z26" s="808"/>
      <c r="AA26" s="811"/>
      <c r="AB26" s="810">
        <v>64</v>
      </c>
      <c r="AC26" s="813">
        <v>41743</v>
      </c>
      <c r="AD26" s="779" t="s">
        <v>172</v>
      </c>
      <c r="AE26" s="953">
        <v>122.49999999999999</v>
      </c>
      <c r="AF26" s="953">
        <v>122.49999999999999</v>
      </c>
      <c r="AG26" s="814">
        <v>42705</v>
      </c>
      <c r="AH26" s="1065">
        <v>122.5</v>
      </c>
      <c r="AI26" s="816"/>
      <c r="AJ26" s="809" t="s">
        <v>1629</v>
      </c>
      <c r="AK26" s="819">
        <v>5.7500000000000002E-2</v>
      </c>
      <c r="AL26" s="819">
        <v>5.9024469061224522E-2</v>
      </c>
      <c r="AM26" s="762" t="s">
        <v>1923</v>
      </c>
      <c r="AN26" s="820" t="s">
        <v>1924</v>
      </c>
      <c r="AO26" s="820" t="s">
        <v>1627</v>
      </c>
      <c r="AP26" s="821">
        <v>0.98266217848956605</v>
      </c>
      <c r="AQ26" s="822">
        <v>2.5099373987285958</v>
      </c>
    </row>
    <row r="27" spans="1:43" ht="31.2" customHeight="1">
      <c r="A27" s="759" t="s">
        <v>937</v>
      </c>
      <c r="B27" s="759" t="s">
        <v>54</v>
      </c>
      <c r="C27" s="759" t="s">
        <v>112</v>
      </c>
      <c r="D27" s="805" t="s">
        <v>89</v>
      </c>
      <c r="E27" s="916" t="s">
        <v>1751</v>
      </c>
      <c r="F27" s="916" t="s">
        <v>1752</v>
      </c>
      <c r="G27" s="759"/>
      <c r="H27" s="759" t="s">
        <v>168</v>
      </c>
      <c r="I27" s="759" t="s">
        <v>91</v>
      </c>
      <c r="J27" s="759" t="s">
        <v>114</v>
      </c>
      <c r="K27" s="806">
        <v>0.5</v>
      </c>
      <c r="L27" s="1056" t="s">
        <v>962</v>
      </c>
      <c r="M27" s="767" t="s">
        <v>832</v>
      </c>
      <c r="N27" s="777">
        <v>5</v>
      </c>
      <c r="O27" s="777">
        <v>4.5</v>
      </c>
      <c r="P27" s="777">
        <v>3.5</v>
      </c>
      <c r="Q27" s="777"/>
      <c r="R27" s="807">
        <v>1999</v>
      </c>
      <c r="S27" s="808">
        <v>0.24890000000000001</v>
      </c>
      <c r="T27" s="809">
        <v>27.028200000000002</v>
      </c>
      <c r="U27" s="809">
        <v>13.514100000000001</v>
      </c>
      <c r="V27" s="810" t="s">
        <v>1615</v>
      </c>
      <c r="W27" s="811"/>
      <c r="X27" s="812">
        <v>1</v>
      </c>
      <c r="Y27" s="812"/>
      <c r="Z27" s="808"/>
      <c r="AA27" s="811"/>
      <c r="AB27" s="810">
        <v>61</v>
      </c>
      <c r="AC27" s="813">
        <v>41743</v>
      </c>
      <c r="AD27" s="779" t="s">
        <v>172</v>
      </c>
      <c r="AE27" s="953">
        <v>187.49999999999994</v>
      </c>
      <c r="AF27" s="953">
        <v>187.49999999999994</v>
      </c>
      <c r="AG27" s="814">
        <v>42705</v>
      </c>
      <c r="AH27" s="1065">
        <v>187.5</v>
      </c>
      <c r="AI27" s="816"/>
      <c r="AJ27" s="809" t="s">
        <v>110</v>
      </c>
      <c r="AK27" s="819">
        <v>5.7500000000000002E-2</v>
      </c>
      <c r="AL27" s="819">
        <v>5.8226991680000027E-2</v>
      </c>
      <c r="AM27" s="762" t="s">
        <v>1525</v>
      </c>
      <c r="AN27" s="820" t="s">
        <v>1119</v>
      </c>
      <c r="AO27" s="820" t="s">
        <v>1120</v>
      </c>
      <c r="AP27" s="821">
        <v>1</v>
      </c>
      <c r="AQ27" s="822">
        <v>5.2969878104955548</v>
      </c>
    </row>
    <row r="28" spans="1:43" ht="31.2" customHeight="1">
      <c r="A28" s="759" t="s">
        <v>939</v>
      </c>
      <c r="B28" s="759" t="s">
        <v>54</v>
      </c>
      <c r="C28" s="759" t="s">
        <v>112</v>
      </c>
      <c r="D28" s="805" t="s">
        <v>89</v>
      </c>
      <c r="E28" s="916" t="s">
        <v>1753</v>
      </c>
      <c r="F28" s="916" t="s">
        <v>1754</v>
      </c>
      <c r="G28" s="725"/>
      <c r="H28" s="759" t="s">
        <v>168</v>
      </c>
      <c r="I28" s="759" t="s">
        <v>91</v>
      </c>
      <c r="J28" s="759" t="s">
        <v>114</v>
      </c>
      <c r="K28" s="806">
        <v>0.5</v>
      </c>
      <c r="L28" s="1056" t="s">
        <v>962</v>
      </c>
      <c r="M28" s="767" t="s">
        <v>832</v>
      </c>
      <c r="N28" s="777">
        <v>5.5</v>
      </c>
      <c r="O28" s="777">
        <v>5</v>
      </c>
      <c r="P28" s="777">
        <v>3.5</v>
      </c>
      <c r="Q28" s="777" t="s">
        <v>940</v>
      </c>
      <c r="R28" s="807">
        <v>1975</v>
      </c>
      <c r="S28" s="808">
        <v>0.23599999999999999</v>
      </c>
      <c r="T28" s="809">
        <v>26.076700000000002</v>
      </c>
      <c r="U28" s="809">
        <v>13.038350000000001</v>
      </c>
      <c r="V28" s="810">
        <v>1050</v>
      </c>
      <c r="W28" s="811"/>
      <c r="X28" s="812">
        <v>1</v>
      </c>
      <c r="Y28" s="812"/>
      <c r="Z28" s="808"/>
      <c r="AA28" s="811"/>
      <c r="AB28" s="810">
        <v>52</v>
      </c>
      <c r="AC28" s="813">
        <v>41743</v>
      </c>
      <c r="AD28" s="779" t="s">
        <v>172</v>
      </c>
      <c r="AE28" s="953">
        <v>191.50000000000003</v>
      </c>
      <c r="AF28" s="953">
        <v>191.50000000000003</v>
      </c>
      <c r="AG28" s="814">
        <v>42705</v>
      </c>
      <c r="AH28" s="1065">
        <v>191.5</v>
      </c>
      <c r="AI28" s="816"/>
      <c r="AJ28" s="809" t="s">
        <v>1103</v>
      </c>
      <c r="AK28" s="819">
        <v>5.5365535248041775E-2</v>
      </c>
      <c r="AL28" s="819">
        <v>5.0929645848563979E-2</v>
      </c>
      <c r="AM28" s="762" t="s">
        <v>1888</v>
      </c>
      <c r="AN28" s="820" t="s">
        <v>1926</v>
      </c>
      <c r="AO28" s="820" t="s">
        <v>1121</v>
      </c>
      <c r="AP28" s="821">
        <v>0.98821553340721779</v>
      </c>
      <c r="AQ28" s="822">
        <v>3.5302342216127052</v>
      </c>
    </row>
    <row r="29" spans="1:43" ht="31.2" customHeight="1">
      <c r="A29" s="759" t="s">
        <v>190</v>
      </c>
      <c r="B29" s="759" t="s">
        <v>54</v>
      </c>
      <c r="C29" s="759" t="s">
        <v>112</v>
      </c>
      <c r="D29" s="805" t="s">
        <v>89</v>
      </c>
      <c r="E29" s="916" t="s">
        <v>1755</v>
      </c>
      <c r="F29" s="916" t="s">
        <v>1756</v>
      </c>
      <c r="G29" s="759"/>
      <c r="H29" s="759" t="s">
        <v>168</v>
      </c>
      <c r="I29" s="759" t="s">
        <v>91</v>
      </c>
      <c r="J29" s="759" t="s">
        <v>114</v>
      </c>
      <c r="K29" s="806">
        <v>0.5</v>
      </c>
      <c r="L29" s="1056" t="s">
        <v>191</v>
      </c>
      <c r="M29" s="767" t="s">
        <v>832</v>
      </c>
      <c r="N29" s="778">
        <v>4.5</v>
      </c>
      <c r="O29" s="777">
        <v>4</v>
      </c>
      <c r="P29" s="778">
        <v>3</v>
      </c>
      <c r="Q29" s="779"/>
      <c r="R29" s="807">
        <v>1979</v>
      </c>
      <c r="S29" s="808">
        <v>0.4</v>
      </c>
      <c r="T29" s="809">
        <v>38.350899999999989</v>
      </c>
      <c r="U29" s="809">
        <v>19.175449999999994</v>
      </c>
      <c r="V29" s="810">
        <v>1085</v>
      </c>
      <c r="W29" s="811"/>
      <c r="X29" s="812">
        <v>1</v>
      </c>
      <c r="Y29" s="812" t="s">
        <v>93</v>
      </c>
      <c r="Z29" s="808"/>
      <c r="AA29" s="811" t="s">
        <v>93</v>
      </c>
      <c r="AB29" s="810">
        <v>175</v>
      </c>
      <c r="AC29" s="813">
        <v>36767</v>
      </c>
      <c r="AD29" s="779" t="s">
        <v>94</v>
      </c>
      <c r="AE29" s="953">
        <v>212.49999999999991</v>
      </c>
      <c r="AF29" s="953"/>
      <c r="AG29" s="814">
        <v>42705</v>
      </c>
      <c r="AH29" s="1065">
        <v>212.5</v>
      </c>
      <c r="AI29" s="816"/>
      <c r="AJ29" s="809" t="s">
        <v>1103</v>
      </c>
      <c r="AK29" s="819">
        <v>5.8799999999999998E-2</v>
      </c>
      <c r="AL29" s="819">
        <v>5.6428792094117643E-2</v>
      </c>
      <c r="AM29" s="762" t="s">
        <v>153</v>
      </c>
      <c r="AN29" s="820" t="s">
        <v>1889</v>
      </c>
      <c r="AO29" s="820" t="s">
        <v>1628</v>
      </c>
      <c r="AP29" s="821">
        <v>0.99857891209854266</v>
      </c>
      <c r="AQ29" s="822">
        <v>3.0930025639338004</v>
      </c>
    </row>
    <row r="30" spans="1:43" ht="31.2" customHeight="1">
      <c r="A30" s="759" t="s">
        <v>219</v>
      </c>
      <c r="B30" s="759" t="s">
        <v>54</v>
      </c>
      <c r="C30" s="759" t="s">
        <v>112</v>
      </c>
      <c r="D30" s="805" t="s">
        <v>89</v>
      </c>
      <c r="E30" s="916" t="s">
        <v>1933</v>
      </c>
      <c r="F30" s="916" t="s">
        <v>1757</v>
      </c>
      <c r="G30" s="759"/>
      <c r="H30" s="759" t="s">
        <v>168</v>
      </c>
      <c r="I30" s="759" t="s">
        <v>91</v>
      </c>
      <c r="J30" s="759" t="s">
        <v>114</v>
      </c>
      <c r="K30" s="806">
        <v>0.5</v>
      </c>
      <c r="L30" s="1056" t="s">
        <v>220</v>
      </c>
      <c r="M30" s="767" t="s">
        <v>832</v>
      </c>
      <c r="N30" s="781" t="s">
        <v>1668</v>
      </c>
      <c r="O30" s="777" t="s">
        <v>1907</v>
      </c>
      <c r="P30" s="777" t="s">
        <v>1908</v>
      </c>
      <c r="Q30" s="779"/>
      <c r="R30" s="807">
        <v>1976</v>
      </c>
      <c r="S30" s="808">
        <v>0.6</v>
      </c>
      <c r="T30" s="809">
        <v>46.610199999999999</v>
      </c>
      <c r="U30" s="809">
        <v>23.305099999999999</v>
      </c>
      <c r="V30" s="810">
        <v>1060</v>
      </c>
      <c r="W30" s="811"/>
      <c r="X30" s="812">
        <v>2</v>
      </c>
      <c r="Y30" s="812" t="s">
        <v>93</v>
      </c>
      <c r="Z30" s="808"/>
      <c r="AA30" s="811" t="s">
        <v>93</v>
      </c>
      <c r="AB30" s="810">
        <v>497</v>
      </c>
      <c r="AC30" s="813">
        <v>36144</v>
      </c>
      <c r="AD30" s="779" t="s">
        <v>94</v>
      </c>
      <c r="AE30" s="953">
        <v>267.5</v>
      </c>
      <c r="AF30" s="953"/>
      <c r="AG30" s="814">
        <v>42705</v>
      </c>
      <c r="AH30" s="1065">
        <v>267.5</v>
      </c>
      <c r="AI30" s="816"/>
      <c r="AJ30" s="809" t="s">
        <v>110</v>
      </c>
      <c r="AK30" s="819">
        <v>5.9836448598130844E-2</v>
      </c>
      <c r="AL30" s="819">
        <v>5.3100146691588801E-2</v>
      </c>
      <c r="AM30" s="762" t="s">
        <v>1635</v>
      </c>
      <c r="AN30" s="820" t="s">
        <v>1689</v>
      </c>
      <c r="AO30" s="820" t="s">
        <v>1690</v>
      </c>
      <c r="AP30" s="821">
        <v>0.93068469991546909</v>
      </c>
      <c r="AQ30" s="822">
        <v>3.3334401506812883</v>
      </c>
    </row>
    <row r="31" spans="1:43" ht="31.2" customHeight="1">
      <c r="A31" s="759" t="s">
        <v>228</v>
      </c>
      <c r="B31" s="759" t="s">
        <v>54</v>
      </c>
      <c r="C31" s="759" t="s">
        <v>112</v>
      </c>
      <c r="D31" s="805" t="s">
        <v>89</v>
      </c>
      <c r="E31" s="916" t="s">
        <v>1758</v>
      </c>
      <c r="F31" s="916" t="s">
        <v>1759</v>
      </c>
      <c r="G31" s="759"/>
      <c r="H31" s="759" t="s">
        <v>168</v>
      </c>
      <c r="I31" s="759" t="s">
        <v>91</v>
      </c>
      <c r="J31" s="759" t="s">
        <v>114</v>
      </c>
      <c r="K31" s="806">
        <v>1</v>
      </c>
      <c r="L31" s="1056" t="s">
        <v>93</v>
      </c>
      <c r="M31" s="767" t="s">
        <v>832</v>
      </c>
      <c r="N31" s="777">
        <v>4.5</v>
      </c>
      <c r="O31" s="777">
        <v>4.5</v>
      </c>
      <c r="P31" s="777" t="s">
        <v>131</v>
      </c>
      <c r="Q31" s="779"/>
      <c r="R31" s="807">
        <v>2002</v>
      </c>
      <c r="S31" s="808">
        <v>0.4</v>
      </c>
      <c r="T31" s="809">
        <v>17.932999999999996</v>
      </c>
      <c r="U31" s="809">
        <v>17.932999999999996</v>
      </c>
      <c r="V31" s="810">
        <v>1577</v>
      </c>
      <c r="W31" s="811"/>
      <c r="X31" s="812">
        <v>1</v>
      </c>
      <c r="Y31" s="812" t="s">
        <v>93</v>
      </c>
      <c r="Z31" s="808"/>
      <c r="AA31" s="811" t="s">
        <v>93</v>
      </c>
      <c r="AB31" s="810">
        <v>30</v>
      </c>
      <c r="AC31" s="813">
        <v>32021</v>
      </c>
      <c r="AD31" s="779" t="s">
        <v>94</v>
      </c>
      <c r="AE31" s="953">
        <v>181.61596600999994</v>
      </c>
      <c r="AF31" s="953"/>
      <c r="AG31" s="814">
        <v>42369</v>
      </c>
      <c r="AH31" s="1065">
        <v>179</v>
      </c>
      <c r="AI31" s="816"/>
      <c r="AJ31" s="809" t="s">
        <v>1103</v>
      </c>
      <c r="AK31" s="819">
        <v>0.06</v>
      </c>
      <c r="AL31" s="819">
        <v>6.7603668717782062E-2</v>
      </c>
      <c r="AM31" s="762" t="s">
        <v>749</v>
      </c>
      <c r="AN31" s="820" t="s">
        <v>1112</v>
      </c>
      <c r="AO31" s="820" t="s">
        <v>1890</v>
      </c>
      <c r="AP31" s="821">
        <v>1</v>
      </c>
      <c r="AQ31" s="822">
        <v>4.8401971330525511</v>
      </c>
    </row>
    <row r="32" spans="1:43" ht="31.2" customHeight="1">
      <c r="A32" s="740" t="s">
        <v>1873</v>
      </c>
      <c r="B32" s="759" t="s">
        <v>54</v>
      </c>
      <c r="C32" s="759" t="s">
        <v>236</v>
      </c>
      <c r="D32" s="805" t="s">
        <v>89</v>
      </c>
      <c r="E32" s="916" t="s">
        <v>1675</v>
      </c>
      <c r="F32" s="916" t="s">
        <v>1760</v>
      </c>
      <c r="G32" s="759"/>
      <c r="H32" s="759" t="s">
        <v>237</v>
      </c>
      <c r="I32" s="759" t="s">
        <v>1655</v>
      </c>
      <c r="J32" s="760" t="s">
        <v>114</v>
      </c>
      <c r="K32" s="806">
        <v>0.5</v>
      </c>
      <c r="L32" s="1056" t="s">
        <v>143</v>
      </c>
      <c r="M32" s="782"/>
      <c r="N32" s="777">
        <v>5</v>
      </c>
      <c r="O32" s="777">
        <v>5</v>
      </c>
      <c r="P32" s="777">
        <v>4.5</v>
      </c>
      <c r="Q32" s="782"/>
      <c r="R32" s="807">
        <v>1990</v>
      </c>
      <c r="T32" s="809">
        <v>67.240700000000004</v>
      </c>
      <c r="U32" s="809">
        <v>33.620350000000002</v>
      </c>
      <c r="V32" s="810">
        <v>1800</v>
      </c>
      <c r="W32" s="782"/>
      <c r="X32" s="782">
        <v>3</v>
      </c>
      <c r="Y32" s="716"/>
      <c r="Z32" s="716"/>
      <c r="AA32" s="716"/>
      <c r="AB32" s="810">
        <v>475</v>
      </c>
      <c r="AC32" s="813">
        <v>42278</v>
      </c>
      <c r="AD32" s="779" t="s">
        <v>94</v>
      </c>
      <c r="AE32" s="953">
        <v>372.50000000999989</v>
      </c>
      <c r="AF32" s="953">
        <v>372.50000000999989</v>
      </c>
      <c r="AG32" s="814">
        <v>42705</v>
      </c>
      <c r="AH32" s="1065">
        <v>372.5</v>
      </c>
      <c r="AI32" s="881"/>
      <c r="AJ32" s="809" t="s">
        <v>1103</v>
      </c>
      <c r="AK32" s="819">
        <v>5.9859060402419888E-2</v>
      </c>
      <c r="AL32" s="819">
        <v>6.3137857609043294E-2</v>
      </c>
      <c r="AM32" s="762" t="s">
        <v>1684</v>
      </c>
      <c r="AN32" s="820" t="s">
        <v>1696</v>
      </c>
      <c r="AO32" s="820" t="s">
        <v>1543</v>
      </c>
      <c r="AP32" s="821">
        <v>0.93887630557088186</v>
      </c>
      <c r="AQ32" s="822">
        <v>4.9264722766267282</v>
      </c>
    </row>
    <row r="33" spans="1:43" ht="31.2" customHeight="1">
      <c r="A33" s="759" t="s">
        <v>942</v>
      </c>
      <c r="B33" s="759" t="s">
        <v>54</v>
      </c>
      <c r="C33" s="759" t="s">
        <v>236</v>
      </c>
      <c r="D33" s="805" t="s">
        <v>89</v>
      </c>
      <c r="E33" s="916" t="s">
        <v>1934</v>
      </c>
      <c r="F33" s="916" t="s">
        <v>1761</v>
      </c>
      <c r="G33" s="759"/>
      <c r="H33" s="759" t="s">
        <v>237</v>
      </c>
      <c r="I33" s="759" t="s">
        <v>91</v>
      </c>
      <c r="J33" s="759" t="s">
        <v>114</v>
      </c>
      <c r="K33" s="806">
        <v>0.5</v>
      </c>
      <c r="L33" s="1056" t="s">
        <v>962</v>
      </c>
      <c r="M33" s="958" t="s">
        <v>834</v>
      </c>
      <c r="N33" s="777">
        <v>4.5</v>
      </c>
      <c r="O33" s="777">
        <v>4.5</v>
      </c>
      <c r="P33" s="777">
        <v>4</v>
      </c>
      <c r="Q33" s="777"/>
      <c r="R33" s="807">
        <v>1978</v>
      </c>
      <c r="S33" s="808">
        <v>0.34770000000000001</v>
      </c>
      <c r="T33" s="809">
        <v>27.836000000000002</v>
      </c>
      <c r="U33" s="809">
        <v>13.918000000000001</v>
      </c>
      <c r="V33" s="810">
        <v>950</v>
      </c>
      <c r="W33" s="811"/>
      <c r="X33" s="812">
        <v>1</v>
      </c>
      <c r="Y33" s="812"/>
      <c r="Z33" s="808"/>
      <c r="AA33" s="811"/>
      <c r="AB33" s="810">
        <v>190</v>
      </c>
      <c r="AC33" s="813">
        <v>41743</v>
      </c>
      <c r="AD33" s="779" t="s">
        <v>172</v>
      </c>
      <c r="AE33" s="953">
        <v>115.74999999999997</v>
      </c>
      <c r="AF33" s="953">
        <v>115.74999999999997</v>
      </c>
      <c r="AG33" s="814">
        <v>42705</v>
      </c>
      <c r="AH33" s="1065">
        <v>115.75</v>
      </c>
      <c r="AI33" s="816"/>
      <c r="AJ33" s="809" t="s">
        <v>110</v>
      </c>
      <c r="AK33" s="819">
        <v>6.5000000000000002E-2</v>
      </c>
      <c r="AL33" s="819">
        <v>6.391278375809939E-2</v>
      </c>
      <c r="AM33" s="762" t="s">
        <v>1543</v>
      </c>
      <c r="AN33" s="820" t="s">
        <v>1631</v>
      </c>
      <c r="AO33" s="820" t="s">
        <v>1891</v>
      </c>
      <c r="AP33" s="821">
        <v>0.93134789481247304</v>
      </c>
      <c r="AQ33" s="822">
        <v>4.6158076754334374</v>
      </c>
    </row>
    <row r="34" spans="1:43" ht="31.2" customHeight="1">
      <c r="A34" s="759" t="s">
        <v>1189</v>
      </c>
      <c r="B34" s="759" t="s">
        <v>54</v>
      </c>
      <c r="C34" s="759" t="s">
        <v>236</v>
      </c>
      <c r="D34" s="805" t="s">
        <v>89</v>
      </c>
      <c r="E34" s="916" t="s">
        <v>1762</v>
      </c>
      <c r="F34" s="916" t="s">
        <v>1763</v>
      </c>
      <c r="G34" s="759"/>
      <c r="H34" s="759" t="s">
        <v>237</v>
      </c>
      <c r="I34" s="759" t="s">
        <v>91</v>
      </c>
      <c r="J34" s="759" t="s">
        <v>114</v>
      </c>
      <c r="K34" s="806">
        <v>0.5</v>
      </c>
      <c r="L34" s="1056" t="s">
        <v>143</v>
      </c>
      <c r="M34" s="767" t="s">
        <v>834</v>
      </c>
      <c r="N34" s="778">
        <v>4</v>
      </c>
      <c r="O34" s="778">
        <v>4</v>
      </c>
      <c r="P34" s="778">
        <v>3.5</v>
      </c>
      <c r="Q34" s="779"/>
      <c r="R34" s="807">
        <v>1984</v>
      </c>
      <c r="S34" s="808">
        <v>0.30259999999999998</v>
      </c>
      <c r="T34" s="809">
        <v>32.039000000000009</v>
      </c>
      <c r="U34" s="809">
        <v>16.019500000000004</v>
      </c>
      <c r="V34" s="810" t="s">
        <v>1325</v>
      </c>
      <c r="W34" s="811"/>
      <c r="X34" s="812">
        <v>2</v>
      </c>
      <c r="Y34" s="812"/>
      <c r="Z34" s="808"/>
      <c r="AA34" s="811"/>
      <c r="AB34" s="810">
        <v>293</v>
      </c>
      <c r="AC34" s="813">
        <v>41213</v>
      </c>
      <c r="AD34" s="779" t="s">
        <v>172</v>
      </c>
      <c r="AE34" s="953">
        <v>142.99999999999997</v>
      </c>
      <c r="AF34" s="953">
        <v>142.99999999999997</v>
      </c>
      <c r="AG34" s="814">
        <v>42705</v>
      </c>
      <c r="AH34" s="1065">
        <v>143</v>
      </c>
      <c r="AI34" s="816"/>
      <c r="AJ34" s="809" t="s">
        <v>239</v>
      </c>
      <c r="AK34" s="819">
        <v>6.5000000000000002E-2</v>
      </c>
      <c r="AL34" s="819">
        <v>6.2575766013985998E-2</v>
      </c>
      <c r="AM34" s="762" t="s">
        <v>652</v>
      </c>
      <c r="AN34" s="820" t="s">
        <v>1543</v>
      </c>
      <c r="AO34" s="820" t="s">
        <v>1691</v>
      </c>
      <c r="AP34" s="821">
        <v>0.91794375604731737</v>
      </c>
      <c r="AQ34" s="822">
        <v>4.5754786092069608</v>
      </c>
    </row>
    <row r="35" spans="1:43" ht="31.2" customHeight="1">
      <c r="A35" s="759" t="s">
        <v>700</v>
      </c>
      <c r="B35" s="759" t="s">
        <v>54</v>
      </c>
      <c r="C35" s="759" t="s">
        <v>236</v>
      </c>
      <c r="D35" s="805" t="s">
        <v>89</v>
      </c>
      <c r="E35" s="916" t="s">
        <v>1764</v>
      </c>
      <c r="F35" s="916" t="s">
        <v>1765</v>
      </c>
      <c r="G35" s="759"/>
      <c r="H35" s="759" t="s">
        <v>237</v>
      </c>
      <c r="I35" s="759" t="s">
        <v>169</v>
      </c>
      <c r="J35" s="759" t="s">
        <v>114</v>
      </c>
      <c r="K35" s="806">
        <v>1</v>
      </c>
      <c r="L35" s="1056" t="s">
        <v>93</v>
      </c>
      <c r="M35" s="767" t="s">
        <v>834</v>
      </c>
      <c r="N35" s="778">
        <v>5.5</v>
      </c>
      <c r="O35" s="778">
        <v>5.5</v>
      </c>
      <c r="P35" s="778">
        <v>4</v>
      </c>
      <c r="Q35" s="940" t="s">
        <v>1977</v>
      </c>
      <c r="R35" s="807">
        <v>2011</v>
      </c>
      <c r="S35" s="808">
        <v>0.4</v>
      </c>
      <c r="T35" s="809">
        <v>39.373000000000005</v>
      </c>
      <c r="U35" s="809">
        <v>39.373000000000005</v>
      </c>
      <c r="V35" s="810" t="s">
        <v>1324</v>
      </c>
      <c r="W35" s="811"/>
      <c r="X35" s="812">
        <v>1</v>
      </c>
      <c r="Y35" s="812" t="s">
        <v>93</v>
      </c>
      <c r="Z35" s="808"/>
      <c r="AA35" s="811" t="s">
        <v>93</v>
      </c>
      <c r="AB35" s="810">
        <v>382</v>
      </c>
      <c r="AC35" s="813">
        <v>30956</v>
      </c>
      <c r="AD35" s="779" t="s">
        <v>94</v>
      </c>
      <c r="AE35" s="953">
        <v>431.06020036999996</v>
      </c>
      <c r="AF35" s="953"/>
      <c r="AG35" s="814">
        <v>42369</v>
      </c>
      <c r="AH35" s="1065">
        <v>430</v>
      </c>
      <c r="AI35" s="816"/>
      <c r="AJ35" s="809" t="s">
        <v>312</v>
      </c>
      <c r="AK35" s="819">
        <v>6.5000000000000002E-2</v>
      </c>
      <c r="AL35" s="819">
        <v>6.2672105791282295E-2</v>
      </c>
      <c r="AM35" s="762" t="s">
        <v>238</v>
      </c>
      <c r="AN35" s="820" t="s">
        <v>1692</v>
      </c>
      <c r="AO35" s="820" t="s">
        <v>651</v>
      </c>
      <c r="AP35" s="821">
        <v>1</v>
      </c>
      <c r="AQ35" s="822">
        <v>4.1734240062219365</v>
      </c>
    </row>
    <row r="36" spans="1:43" ht="31.2" customHeight="1">
      <c r="A36" s="759" t="s">
        <v>944</v>
      </c>
      <c r="B36" s="759" t="s">
        <v>54</v>
      </c>
      <c r="C36" s="759" t="s">
        <v>236</v>
      </c>
      <c r="D36" s="805" t="s">
        <v>89</v>
      </c>
      <c r="E36" s="916" t="s">
        <v>1994</v>
      </c>
      <c r="F36" s="916" t="s">
        <v>1766</v>
      </c>
      <c r="G36" s="759"/>
      <c r="H36" s="759" t="s">
        <v>237</v>
      </c>
      <c r="I36" s="759" t="s">
        <v>91</v>
      </c>
      <c r="J36" s="759" t="s">
        <v>92</v>
      </c>
      <c r="K36" s="806">
        <v>0.5</v>
      </c>
      <c r="L36" s="1056" t="s">
        <v>962</v>
      </c>
      <c r="M36" s="768" t="s">
        <v>834</v>
      </c>
      <c r="N36" s="777">
        <v>5.5</v>
      </c>
      <c r="O36" s="777">
        <v>5.5</v>
      </c>
      <c r="P36" s="777">
        <v>4.5</v>
      </c>
      <c r="Q36" s="933" t="s">
        <v>1977</v>
      </c>
      <c r="R36" s="807">
        <v>2012</v>
      </c>
      <c r="S36" s="808">
        <v>0.2732</v>
      </c>
      <c r="T36" s="809">
        <v>28.077999999999999</v>
      </c>
      <c r="U36" s="809">
        <v>14.039</v>
      </c>
      <c r="V36" s="810">
        <v>1100</v>
      </c>
      <c r="W36" s="811"/>
      <c r="X36" s="812">
        <v>1</v>
      </c>
      <c r="Y36" s="812"/>
      <c r="Z36" s="808"/>
      <c r="AA36" s="811"/>
      <c r="AB36" s="810">
        <v>103</v>
      </c>
      <c r="AC36" s="813">
        <v>41743</v>
      </c>
      <c r="AD36" s="779" t="s">
        <v>172</v>
      </c>
      <c r="AE36" s="953">
        <v>136.81940949000003</v>
      </c>
      <c r="AF36" s="953">
        <v>136.81940949000003</v>
      </c>
      <c r="AG36" s="814">
        <v>42551</v>
      </c>
      <c r="AH36" s="1065">
        <v>136.5</v>
      </c>
      <c r="AI36" s="816"/>
      <c r="AJ36" s="809" t="s">
        <v>158</v>
      </c>
      <c r="AK36" s="819">
        <v>6.3750000000000001E-2</v>
      </c>
      <c r="AL36" s="819">
        <v>6.9304652427205835E-2</v>
      </c>
      <c r="AM36" s="762" t="s">
        <v>1632</v>
      </c>
      <c r="AN36" s="820" t="s">
        <v>1693</v>
      </c>
      <c r="AO36" s="820" t="s">
        <v>749</v>
      </c>
      <c r="AP36" s="821">
        <v>1</v>
      </c>
      <c r="AQ36" s="822">
        <v>5.4991830192338291</v>
      </c>
    </row>
    <row r="37" spans="1:43" ht="31.2" customHeight="1">
      <c r="A37" s="740" t="s">
        <v>1871</v>
      </c>
      <c r="B37" s="759" t="s">
        <v>54</v>
      </c>
      <c r="C37" s="759" t="s">
        <v>236</v>
      </c>
      <c r="D37" s="805" t="s">
        <v>89</v>
      </c>
      <c r="E37" s="916" t="s">
        <v>1672</v>
      </c>
      <c r="F37" s="916" t="s">
        <v>1767</v>
      </c>
      <c r="G37" s="759"/>
      <c r="H37" s="759" t="s">
        <v>237</v>
      </c>
      <c r="I37" s="759" t="s">
        <v>169</v>
      </c>
      <c r="J37" s="760" t="s">
        <v>114</v>
      </c>
      <c r="K37" s="806">
        <v>0.5</v>
      </c>
      <c r="L37" s="1056" t="s">
        <v>143</v>
      </c>
      <c r="M37" s="767" t="s">
        <v>834</v>
      </c>
      <c r="N37" s="780">
        <v>5</v>
      </c>
      <c r="O37" s="778">
        <v>5</v>
      </c>
      <c r="P37" s="778">
        <v>4</v>
      </c>
      <c r="Q37" s="940" t="s">
        <v>1919</v>
      </c>
      <c r="R37" s="807">
        <v>2016</v>
      </c>
      <c r="S37" s="808">
        <v>0.4158</v>
      </c>
      <c r="T37" s="809">
        <v>56.402000000000015</v>
      </c>
      <c r="U37" s="809">
        <v>28.201000000000008</v>
      </c>
      <c r="V37" s="810" t="s">
        <v>1326</v>
      </c>
      <c r="W37" s="811"/>
      <c r="X37" s="812">
        <v>1</v>
      </c>
      <c r="Y37" s="812"/>
      <c r="Z37" s="808"/>
      <c r="AA37" s="811"/>
      <c r="AB37" s="810">
        <v>272</v>
      </c>
      <c r="AC37" s="813">
        <v>41365</v>
      </c>
      <c r="AD37" s="779" t="s">
        <v>172</v>
      </c>
      <c r="AE37" s="953">
        <v>356</v>
      </c>
      <c r="AF37" s="953">
        <v>356</v>
      </c>
      <c r="AG37" s="814">
        <v>42705</v>
      </c>
      <c r="AH37" s="1065">
        <v>356</v>
      </c>
      <c r="AI37" s="816"/>
      <c r="AJ37" s="809" t="s">
        <v>110</v>
      </c>
      <c r="AK37" s="819">
        <v>5.7500000000000002E-2</v>
      </c>
      <c r="AL37" s="819">
        <v>6.2166946685393257E-2</v>
      </c>
      <c r="AM37" s="762" t="s">
        <v>1694</v>
      </c>
      <c r="AN37" s="820" t="s">
        <v>1892</v>
      </c>
      <c r="AO37" s="820" t="s">
        <v>1695</v>
      </c>
      <c r="AP37" s="821">
        <v>1</v>
      </c>
      <c r="AQ37" s="822">
        <v>8.639896195497375</v>
      </c>
    </row>
    <row r="38" spans="1:43" ht="31.2" customHeight="1">
      <c r="A38" s="759" t="s">
        <v>949</v>
      </c>
      <c r="B38" s="759" t="s">
        <v>54</v>
      </c>
      <c r="C38" s="759" t="s">
        <v>358</v>
      </c>
      <c r="D38" s="805" t="s">
        <v>89</v>
      </c>
      <c r="E38" s="916" t="s">
        <v>1768</v>
      </c>
      <c r="F38" s="916" t="s">
        <v>1769</v>
      </c>
      <c r="G38" s="759"/>
      <c r="H38" s="759" t="s">
        <v>359</v>
      </c>
      <c r="I38" s="759" t="s">
        <v>169</v>
      </c>
      <c r="J38" s="759" t="s">
        <v>114</v>
      </c>
      <c r="K38" s="806">
        <v>0.5</v>
      </c>
      <c r="L38" s="1056" t="s">
        <v>962</v>
      </c>
      <c r="M38" s="767" t="s">
        <v>275</v>
      </c>
      <c r="N38" s="777">
        <v>5.5</v>
      </c>
      <c r="O38" s="777">
        <v>5.5</v>
      </c>
      <c r="P38" s="777">
        <v>4</v>
      </c>
      <c r="Q38" s="940" t="s">
        <v>1979</v>
      </c>
      <c r="R38" s="807">
        <v>2007</v>
      </c>
      <c r="S38" s="808">
        <v>0.35759999999999997</v>
      </c>
      <c r="T38" s="809">
        <v>30.998699999999999</v>
      </c>
      <c r="U38" s="809">
        <v>15.49935</v>
      </c>
      <c r="V38" s="810" t="s">
        <v>1589</v>
      </c>
      <c r="W38" s="811"/>
      <c r="X38" s="812">
        <v>1</v>
      </c>
      <c r="Y38" s="812"/>
      <c r="Z38" s="808"/>
      <c r="AA38" s="811"/>
      <c r="AB38" s="810">
        <v>188</v>
      </c>
      <c r="AC38" s="813">
        <v>41743</v>
      </c>
      <c r="AD38" s="779" t="s">
        <v>172</v>
      </c>
      <c r="AE38" s="953">
        <v>85.000000000000014</v>
      </c>
      <c r="AF38" s="953">
        <v>85.000000000000014</v>
      </c>
      <c r="AG38" s="814">
        <v>42705</v>
      </c>
      <c r="AH38" s="1065">
        <v>85</v>
      </c>
      <c r="AI38" s="816"/>
      <c r="AJ38" s="809" t="s">
        <v>1103</v>
      </c>
      <c r="AK38" s="819">
        <v>6.7500000000000004E-2</v>
      </c>
      <c r="AL38" s="819">
        <v>8.154406376470584E-2</v>
      </c>
      <c r="AM38" s="762" t="s">
        <v>1697</v>
      </c>
      <c r="AN38" s="820" t="s">
        <v>96</v>
      </c>
      <c r="AO38" s="820" t="s">
        <v>414</v>
      </c>
      <c r="AP38" s="821">
        <v>0.953146422269321</v>
      </c>
      <c r="AQ38" s="822">
        <v>6.5598308928871978</v>
      </c>
    </row>
    <row r="39" spans="1:43" s="846" customFormat="1" ht="31.2" customHeight="1">
      <c r="A39" s="845" t="s">
        <v>1867</v>
      </c>
      <c r="B39" s="845" t="s">
        <v>54</v>
      </c>
      <c r="C39" s="845" t="s">
        <v>358</v>
      </c>
      <c r="D39" s="836" t="s">
        <v>89</v>
      </c>
      <c r="E39" s="949"/>
      <c r="F39" s="949"/>
      <c r="G39" s="845"/>
      <c r="H39" s="845"/>
      <c r="I39" s="845"/>
      <c r="J39" s="845"/>
      <c r="K39" s="923"/>
      <c r="L39" s="1058"/>
      <c r="M39" s="924"/>
      <c r="N39" s="796"/>
      <c r="O39" s="796"/>
      <c r="P39" s="796"/>
      <c r="Q39" s="796"/>
      <c r="R39" s="844"/>
      <c r="S39" s="927"/>
      <c r="T39" s="837"/>
      <c r="U39" s="809"/>
      <c r="V39" s="928"/>
      <c r="W39" s="929"/>
      <c r="X39" s="930"/>
      <c r="Y39" s="930"/>
      <c r="Z39" s="927"/>
      <c r="AA39" s="929"/>
      <c r="AB39" s="928"/>
      <c r="AC39" s="931"/>
      <c r="AD39" s="926"/>
      <c r="AE39" s="953"/>
      <c r="AF39" s="1064"/>
      <c r="AG39" s="838"/>
      <c r="AH39" s="1067"/>
      <c r="AI39" s="839"/>
      <c r="AJ39" s="809"/>
      <c r="AK39" s="840"/>
      <c r="AL39" s="840"/>
      <c r="AM39" s="841"/>
      <c r="AN39" s="841"/>
      <c r="AO39" s="841"/>
      <c r="AP39" s="842"/>
      <c r="AQ39" s="843"/>
    </row>
    <row r="40" spans="1:43" ht="31.2" customHeight="1">
      <c r="A40" s="759" t="s">
        <v>1874</v>
      </c>
      <c r="B40" s="759" t="s">
        <v>54</v>
      </c>
      <c r="C40" s="759" t="s">
        <v>246</v>
      </c>
      <c r="D40" s="805" t="s">
        <v>89</v>
      </c>
      <c r="E40" s="916" t="s">
        <v>1935</v>
      </c>
      <c r="F40" s="916" t="s">
        <v>1770</v>
      </c>
      <c r="G40" s="759"/>
      <c r="H40" s="759" t="s">
        <v>247</v>
      </c>
      <c r="I40" s="759" t="s">
        <v>109</v>
      </c>
      <c r="J40" s="759" t="s">
        <v>114</v>
      </c>
      <c r="K40" s="806">
        <v>1</v>
      </c>
      <c r="L40" s="1056" t="s">
        <v>93</v>
      </c>
      <c r="M40" s="767" t="s">
        <v>248</v>
      </c>
      <c r="N40" s="781" t="s">
        <v>1904</v>
      </c>
      <c r="O40" s="777" t="s">
        <v>1905</v>
      </c>
      <c r="P40" s="777" t="s">
        <v>1906</v>
      </c>
      <c r="Q40" s="779"/>
      <c r="R40" s="807">
        <v>1920</v>
      </c>
      <c r="S40" s="808">
        <v>0.4</v>
      </c>
      <c r="T40" s="809">
        <v>8.7682000000000002</v>
      </c>
      <c r="U40" s="809">
        <v>8.7682000000000002</v>
      </c>
      <c r="V40" s="810">
        <v>650</v>
      </c>
      <c r="W40" s="811"/>
      <c r="X40" s="812">
        <v>2</v>
      </c>
      <c r="Y40" s="812" t="s">
        <v>93</v>
      </c>
      <c r="Z40" s="808"/>
      <c r="AA40" s="811" t="s">
        <v>93</v>
      </c>
      <c r="AB40" s="810"/>
      <c r="AC40" s="813">
        <v>36220</v>
      </c>
      <c r="AD40" s="779" t="s">
        <v>94</v>
      </c>
      <c r="AE40" s="953">
        <v>36.504811860000004</v>
      </c>
      <c r="AF40" s="953"/>
      <c r="AG40" s="814">
        <v>41820</v>
      </c>
      <c r="AH40" s="1065">
        <v>31.1</v>
      </c>
      <c r="AI40" s="816"/>
      <c r="AJ40" s="809" t="s">
        <v>1061</v>
      </c>
      <c r="AK40" s="819">
        <v>7.3334812860202464E-2</v>
      </c>
      <c r="AL40" s="819">
        <v>5.1953065455409779E-2</v>
      </c>
      <c r="AM40" s="762" t="s">
        <v>1550</v>
      </c>
      <c r="AN40" s="820" t="s">
        <v>1549</v>
      </c>
      <c r="AO40" s="820" t="s">
        <v>1700</v>
      </c>
      <c r="AP40" s="821">
        <v>0.78802947013069946</v>
      </c>
      <c r="AQ40" s="822">
        <v>1.3390307948108606</v>
      </c>
    </row>
    <row r="41" spans="1:43" ht="31.2" customHeight="1">
      <c r="A41" s="759" t="s">
        <v>1969</v>
      </c>
      <c r="B41" s="759" t="s">
        <v>54</v>
      </c>
      <c r="C41" s="759" t="s">
        <v>246</v>
      </c>
      <c r="D41" s="805" t="s">
        <v>89</v>
      </c>
      <c r="E41" s="916" t="s">
        <v>1995</v>
      </c>
      <c r="F41" s="916" t="s">
        <v>1996</v>
      </c>
      <c r="G41" s="759"/>
      <c r="H41" s="759" t="s">
        <v>247</v>
      </c>
      <c r="I41" s="759" t="s">
        <v>91</v>
      </c>
      <c r="J41" s="759" t="s">
        <v>114</v>
      </c>
      <c r="K41" s="806">
        <v>0.5</v>
      </c>
      <c r="L41" s="1056" t="s">
        <v>1880</v>
      </c>
      <c r="M41" s="767" t="s">
        <v>248</v>
      </c>
      <c r="N41" s="781" t="s">
        <v>1666</v>
      </c>
      <c r="O41" s="777" t="s">
        <v>1667</v>
      </c>
      <c r="P41" s="777" t="s">
        <v>1910</v>
      </c>
      <c r="Q41" s="779"/>
      <c r="R41" s="807">
        <v>1992</v>
      </c>
      <c r="S41" s="808">
        <v>2.1</v>
      </c>
      <c r="T41" s="809">
        <v>76.391160000086515</v>
      </c>
      <c r="U41" s="809">
        <v>38.195580000043257</v>
      </c>
      <c r="V41" s="810">
        <v>1250</v>
      </c>
      <c r="W41" s="811"/>
      <c r="X41" s="812">
        <v>3</v>
      </c>
      <c r="Y41" s="812" t="s">
        <v>93</v>
      </c>
      <c r="Z41" s="808"/>
      <c r="AA41" s="811" t="s">
        <v>93</v>
      </c>
      <c r="AB41" s="810">
        <v>1041</v>
      </c>
      <c r="AC41" s="813">
        <v>36767</v>
      </c>
      <c r="AD41" s="779" t="s">
        <v>1878</v>
      </c>
      <c r="AE41" s="953"/>
      <c r="AF41" s="953"/>
      <c r="AG41" s="814">
        <v>42551</v>
      </c>
      <c r="AH41" s="1065">
        <v>257.80000000000007</v>
      </c>
      <c r="AI41" s="817"/>
      <c r="AJ41" s="809" t="s">
        <v>152</v>
      </c>
      <c r="AK41" s="819">
        <v>6.2580524324709369E-2</v>
      </c>
      <c r="AL41" s="1078">
        <v>5.0999999999999997E-2</v>
      </c>
      <c r="AM41" s="762" t="s">
        <v>1138</v>
      </c>
      <c r="AN41" s="820" t="s">
        <v>1149</v>
      </c>
      <c r="AO41" s="820" t="s">
        <v>1701</v>
      </c>
      <c r="AP41" s="821">
        <v>0.85900462828430535</v>
      </c>
      <c r="AQ41" s="822">
        <v>4.1033061435994815</v>
      </c>
    </row>
    <row r="42" spans="1:43" ht="31.2" customHeight="1">
      <c r="A42" s="759" t="s">
        <v>250</v>
      </c>
      <c r="B42" s="759" t="s">
        <v>54</v>
      </c>
      <c r="C42" s="759" t="s">
        <v>246</v>
      </c>
      <c r="D42" s="805" t="s">
        <v>89</v>
      </c>
      <c r="E42" s="916" t="s">
        <v>1771</v>
      </c>
      <c r="F42" s="916" t="s">
        <v>1772</v>
      </c>
      <c r="G42" s="759"/>
      <c r="H42" s="759" t="s">
        <v>247</v>
      </c>
      <c r="I42" s="759" t="s">
        <v>91</v>
      </c>
      <c r="J42" s="759" t="s">
        <v>114</v>
      </c>
      <c r="K42" s="806">
        <v>1</v>
      </c>
      <c r="L42" s="1056" t="s">
        <v>93</v>
      </c>
      <c r="M42" s="767" t="s">
        <v>251</v>
      </c>
      <c r="N42" s="777">
        <v>3.5</v>
      </c>
      <c r="O42" s="777">
        <v>2.5</v>
      </c>
      <c r="P42" s="778">
        <v>4</v>
      </c>
      <c r="Q42" s="779"/>
      <c r="R42" s="807">
        <v>1991</v>
      </c>
      <c r="S42" s="808">
        <v>0.3</v>
      </c>
      <c r="T42" s="809">
        <v>22.809999999999992</v>
      </c>
      <c r="U42" s="809">
        <v>22.809999999999992</v>
      </c>
      <c r="V42" s="810">
        <v>1650</v>
      </c>
      <c r="W42" s="811"/>
      <c r="X42" s="812">
        <v>1</v>
      </c>
      <c r="Y42" s="812" t="s">
        <v>93</v>
      </c>
      <c r="Z42" s="808"/>
      <c r="AA42" s="811" t="s">
        <v>93</v>
      </c>
      <c r="AB42" s="810">
        <v>91</v>
      </c>
      <c r="AC42" s="813">
        <v>34274</v>
      </c>
      <c r="AD42" s="779" t="s">
        <v>94</v>
      </c>
      <c r="AE42" s="953">
        <v>127.93699960000001</v>
      </c>
      <c r="AF42" s="953"/>
      <c r="AG42" s="814">
        <v>42551</v>
      </c>
      <c r="AH42" s="1065">
        <v>123.00000000000004</v>
      </c>
      <c r="AI42" s="816"/>
      <c r="AJ42" s="809" t="s">
        <v>1629</v>
      </c>
      <c r="AK42" s="819">
        <v>0.06</v>
      </c>
      <c r="AL42" s="819">
        <v>8.0594819577119392E-2</v>
      </c>
      <c r="AM42" s="762" t="s">
        <v>252</v>
      </c>
      <c r="AN42" s="820" t="s">
        <v>1633</v>
      </c>
      <c r="AO42" s="820" t="s">
        <v>93</v>
      </c>
      <c r="AP42" s="821">
        <v>1</v>
      </c>
      <c r="AQ42" s="822">
        <v>11.448578168963738</v>
      </c>
    </row>
    <row r="43" spans="1:43" ht="31.2" customHeight="1">
      <c r="A43" s="759" t="s">
        <v>951</v>
      </c>
      <c r="B43" s="759" t="s">
        <v>54</v>
      </c>
      <c r="C43" s="759" t="s">
        <v>246</v>
      </c>
      <c r="D43" s="805" t="s">
        <v>89</v>
      </c>
      <c r="E43" s="916" t="s">
        <v>1773</v>
      </c>
      <c r="F43" s="916" t="s">
        <v>1774</v>
      </c>
      <c r="G43" s="759"/>
      <c r="H43" s="759" t="s">
        <v>247</v>
      </c>
      <c r="I43" s="759" t="s">
        <v>91</v>
      </c>
      <c r="J43" s="759" t="s">
        <v>114</v>
      </c>
      <c r="K43" s="806">
        <v>0.25</v>
      </c>
      <c r="L43" s="1056" t="s">
        <v>1601</v>
      </c>
      <c r="M43" s="767" t="s">
        <v>275</v>
      </c>
      <c r="N43" s="933" t="s">
        <v>1920</v>
      </c>
      <c r="O43" s="933" t="s">
        <v>1920</v>
      </c>
      <c r="P43" s="777" t="s">
        <v>1903</v>
      </c>
      <c r="Q43" s="777"/>
      <c r="R43" s="807" t="s">
        <v>952</v>
      </c>
      <c r="S43" s="808">
        <v>1.8008</v>
      </c>
      <c r="T43" s="809">
        <v>106.1667500001477</v>
      </c>
      <c r="U43" s="809">
        <v>26.541687500036925</v>
      </c>
      <c r="V43" s="810" t="s">
        <v>1328</v>
      </c>
      <c r="W43" s="811"/>
      <c r="X43" s="812">
        <v>2</v>
      </c>
      <c r="Y43" s="812"/>
      <c r="Z43" s="808"/>
      <c r="AA43" s="811"/>
      <c r="AB43" s="810">
        <v>2997</v>
      </c>
      <c r="AC43" s="813">
        <v>41743</v>
      </c>
      <c r="AD43" s="779" t="s">
        <v>172</v>
      </c>
      <c r="AE43" s="953">
        <v>206.72674575499994</v>
      </c>
      <c r="AF43" s="953">
        <v>206.72674575499994</v>
      </c>
      <c r="AG43" s="814">
        <v>42551</v>
      </c>
      <c r="AH43" s="1065">
        <v>206.125</v>
      </c>
      <c r="AI43" s="816"/>
      <c r="AJ43" s="809" t="s">
        <v>312</v>
      </c>
      <c r="AK43" s="819">
        <v>5.8430493842959397E-2</v>
      </c>
      <c r="AL43" s="819">
        <v>6.3368875797977509E-2</v>
      </c>
      <c r="AM43" s="762" t="s">
        <v>1698</v>
      </c>
      <c r="AN43" s="820" t="s">
        <v>1634</v>
      </c>
      <c r="AO43" s="820" t="s">
        <v>1699</v>
      </c>
      <c r="AP43" s="821">
        <v>0.99790894983599399</v>
      </c>
      <c r="AQ43" s="822">
        <v>4.0220928293865938</v>
      </c>
    </row>
    <row r="44" spans="1:43" ht="31.2" customHeight="1">
      <c r="A44" s="759" t="s">
        <v>954</v>
      </c>
      <c r="B44" s="759" t="s">
        <v>54</v>
      </c>
      <c r="C44" s="759" t="s">
        <v>246</v>
      </c>
      <c r="D44" s="805" t="s">
        <v>89</v>
      </c>
      <c r="E44" s="916" t="s">
        <v>1936</v>
      </c>
      <c r="F44" s="916" t="s">
        <v>1775</v>
      </c>
      <c r="G44" s="917"/>
      <c r="H44" s="759" t="s">
        <v>247</v>
      </c>
      <c r="I44" s="759" t="s">
        <v>91</v>
      </c>
      <c r="J44" s="759" t="s">
        <v>114</v>
      </c>
      <c r="K44" s="806">
        <v>0.5</v>
      </c>
      <c r="L44" s="1056" t="s">
        <v>962</v>
      </c>
      <c r="M44" s="767" t="s">
        <v>275</v>
      </c>
      <c r="N44" s="777">
        <v>4</v>
      </c>
      <c r="O44" s="777">
        <v>3.5</v>
      </c>
      <c r="P44" s="777">
        <v>3</v>
      </c>
      <c r="Q44" s="777"/>
      <c r="R44" s="807">
        <v>1983</v>
      </c>
      <c r="S44" s="808">
        <v>0.56730000000000003</v>
      </c>
      <c r="T44" s="809">
        <v>60.610350000000004</v>
      </c>
      <c r="U44" s="809">
        <v>30.305175000000002</v>
      </c>
      <c r="V44" s="810">
        <v>1300</v>
      </c>
      <c r="W44" s="811"/>
      <c r="X44" s="812">
        <v>1</v>
      </c>
      <c r="Y44" s="812"/>
      <c r="Z44" s="808"/>
      <c r="AA44" s="811"/>
      <c r="AB44" s="810">
        <v>240</v>
      </c>
      <c r="AC44" s="813">
        <v>41743</v>
      </c>
      <c r="AD44" s="779" t="s">
        <v>172</v>
      </c>
      <c r="AE44" s="953">
        <v>267.99999999999994</v>
      </c>
      <c r="AF44" s="953">
        <v>267.99999999999994</v>
      </c>
      <c r="AG44" s="814">
        <v>42705</v>
      </c>
      <c r="AH44" s="1065">
        <v>268</v>
      </c>
      <c r="AI44" s="816"/>
      <c r="AJ44" s="809" t="s">
        <v>312</v>
      </c>
      <c r="AK44" s="819">
        <v>5.7500000000000002E-2</v>
      </c>
      <c r="AL44" s="819">
        <v>5.8701063805970143E-2</v>
      </c>
      <c r="AM44" s="762" t="s">
        <v>1142</v>
      </c>
      <c r="AN44" s="820" t="s">
        <v>353</v>
      </c>
      <c r="AO44" s="820" t="s">
        <v>1680</v>
      </c>
      <c r="AP44" s="821">
        <v>0.96478076764117016</v>
      </c>
      <c r="AQ44" s="822">
        <v>5.8021609001992713</v>
      </c>
    </row>
    <row r="45" spans="1:43" ht="31.2" customHeight="1">
      <c r="A45" s="740" t="s">
        <v>1656</v>
      </c>
      <c r="B45" s="759" t="s">
        <v>54</v>
      </c>
      <c r="C45" s="759" t="s">
        <v>261</v>
      </c>
      <c r="D45" s="805" t="s">
        <v>89</v>
      </c>
      <c r="E45" s="916" t="s">
        <v>1937</v>
      </c>
      <c r="F45" s="916" t="s">
        <v>1776</v>
      </c>
      <c r="G45" s="759"/>
      <c r="H45" s="759" t="s">
        <v>262</v>
      </c>
      <c r="I45" s="759" t="s">
        <v>91</v>
      </c>
      <c r="J45" s="760" t="s">
        <v>114</v>
      </c>
      <c r="K45" s="806">
        <v>0.5</v>
      </c>
      <c r="L45" s="1056" t="s">
        <v>143</v>
      </c>
      <c r="M45" s="767" t="s">
        <v>171</v>
      </c>
      <c r="N45" s="778" t="s">
        <v>1915</v>
      </c>
      <c r="O45" s="778" t="s">
        <v>1915</v>
      </c>
      <c r="P45" s="778" t="s">
        <v>1916</v>
      </c>
      <c r="Q45" s="777" t="s">
        <v>1981</v>
      </c>
      <c r="R45" s="807">
        <v>2015</v>
      </c>
      <c r="S45" s="808">
        <v>0.62739999999999996</v>
      </c>
      <c r="T45" s="809">
        <v>52.7</v>
      </c>
      <c r="U45" s="809">
        <v>26.35</v>
      </c>
      <c r="V45" s="810">
        <v>1400</v>
      </c>
      <c r="W45" s="811"/>
      <c r="X45" s="812">
        <v>3</v>
      </c>
      <c r="Y45" s="812"/>
      <c r="Z45" s="808"/>
      <c r="AA45" s="811"/>
      <c r="AB45" s="810">
        <v>136</v>
      </c>
      <c r="AC45" s="813">
        <v>41395</v>
      </c>
      <c r="AD45" s="779" t="s">
        <v>172</v>
      </c>
      <c r="AE45" s="953">
        <v>223.09999999999997</v>
      </c>
      <c r="AF45" s="953">
        <v>223.09999999999997</v>
      </c>
      <c r="AG45" s="814">
        <v>42705</v>
      </c>
      <c r="AH45" s="1065">
        <v>223.1</v>
      </c>
      <c r="AI45" s="816"/>
      <c r="AJ45" s="809" t="s">
        <v>312</v>
      </c>
      <c r="AK45" s="819">
        <v>6.896066786194531E-2</v>
      </c>
      <c r="AL45" s="819">
        <v>7.1587510085163675E-2</v>
      </c>
      <c r="AM45" s="762" t="s">
        <v>1702</v>
      </c>
      <c r="AN45" s="820" t="s">
        <v>1703</v>
      </c>
      <c r="AO45" s="820" t="s">
        <v>1893</v>
      </c>
      <c r="AP45" s="821">
        <v>0.99661454204181688</v>
      </c>
      <c r="AQ45" s="822">
        <v>3.9903570609634595</v>
      </c>
    </row>
    <row r="46" spans="1:43" ht="31.2" customHeight="1">
      <c r="A46" s="759" t="s">
        <v>958</v>
      </c>
      <c r="B46" s="759" t="s">
        <v>54</v>
      </c>
      <c r="C46" s="759" t="s">
        <v>261</v>
      </c>
      <c r="D46" s="805" t="s">
        <v>89</v>
      </c>
      <c r="E46" s="916" t="s">
        <v>1777</v>
      </c>
      <c r="F46" s="916" t="s">
        <v>1778</v>
      </c>
      <c r="G46" s="759"/>
      <c r="H46" s="759" t="s">
        <v>262</v>
      </c>
      <c r="I46" s="759" t="s">
        <v>91</v>
      </c>
      <c r="J46" s="759" t="s">
        <v>92</v>
      </c>
      <c r="K46" s="806">
        <v>0.5</v>
      </c>
      <c r="L46" s="1056" t="s">
        <v>962</v>
      </c>
      <c r="M46" s="767" t="s">
        <v>959</v>
      </c>
      <c r="N46" s="777">
        <v>4</v>
      </c>
      <c r="O46" s="777">
        <v>3.5</v>
      </c>
      <c r="P46" s="777">
        <v>2</v>
      </c>
      <c r="Q46" s="777"/>
      <c r="R46" s="807">
        <v>2002</v>
      </c>
      <c r="S46" s="808">
        <v>0.59099999999999997</v>
      </c>
      <c r="T46" s="809">
        <v>8.5690000000000008</v>
      </c>
      <c r="U46" s="809">
        <v>4.2845000000000004</v>
      </c>
      <c r="V46" s="810">
        <v>1800</v>
      </c>
      <c r="W46" s="811"/>
      <c r="X46" s="812">
        <v>1</v>
      </c>
      <c r="Y46" s="812"/>
      <c r="Z46" s="808"/>
      <c r="AA46" s="811"/>
      <c r="AB46" s="810">
        <v>161</v>
      </c>
      <c r="AC46" s="813">
        <v>41743</v>
      </c>
      <c r="AD46" s="779" t="s">
        <v>172</v>
      </c>
      <c r="AE46" s="953">
        <v>12.5</v>
      </c>
      <c r="AF46" s="953">
        <v>12.5</v>
      </c>
      <c r="AG46" s="814">
        <v>42705</v>
      </c>
      <c r="AH46" s="1065">
        <v>12.5</v>
      </c>
      <c r="AI46" s="816"/>
      <c r="AJ46" s="809" t="s">
        <v>1629</v>
      </c>
      <c r="AK46" s="819">
        <v>7.4999999999999997E-2</v>
      </c>
      <c r="AL46" s="819">
        <v>0.22613499839999995</v>
      </c>
      <c r="AM46" s="762" t="s">
        <v>1635</v>
      </c>
      <c r="AN46" s="820" t="s">
        <v>93</v>
      </c>
      <c r="AO46" s="820" t="s">
        <v>93</v>
      </c>
      <c r="AP46" s="821">
        <v>1</v>
      </c>
      <c r="AQ46" s="822">
        <v>4.7680918242826529</v>
      </c>
    </row>
    <row r="47" spans="1:43" ht="31.2" customHeight="1">
      <c r="A47" s="759" t="s">
        <v>956</v>
      </c>
      <c r="B47" s="759" t="s">
        <v>54</v>
      </c>
      <c r="C47" s="759" t="s">
        <v>261</v>
      </c>
      <c r="D47" s="805" t="s">
        <v>89</v>
      </c>
      <c r="E47" s="916" t="s">
        <v>1997</v>
      </c>
      <c r="F47" s="916" t="s">
        <v>1779</v>
      </c>
      <c r="G47" s="759"/>
      <c r="H47" s="759" t="s">
        <v>262</v>
      </c>
      <c r="I47" s="759" t="s">
        <v>91</v>
      </c>
      <c r="J47" s="759" t="s">
        <v>114</v>
      </c>
      <c r="K47" s="806">
        <v>0.25</v>
      </c>
      <c r="L47" s="1056" t="s">
        <v>1603</v>
      </c>
      <c r="M47" s="767" t="s">
        <v>171</v>
      </c>
      <c r="N47" s="777">
        <v>5</v>
      </c>
      <c r="O47" s="777">
        <v>5</v>
      </c>
      <c r="P47" s="777">
        <v>4</v>
      </c>
      <c r="Q47" s="777" t="s">
        <v>940</v>
      </c>
      <c r="R47" s="807">
        <v>2010</v>
      </c>
      <c r="S47" s="808">
        <v>0.34379999999999999</v>
      </c>
      <c r="T47" s="809">
        <v>22.405800000000003</v>
      </c>
      <c r="U47" s="809">
        <v>5.6014500000000007</v>
      </c>
      <c r="V47" s="810">
        <v>1570</v>
      </c>
      <c r="W47" s="811"/>
      <c r="X47" s="812">
        <v>1</v>
      </c>
      <c r="Y47" s="812"/>
      <c r="Z47" s="808"/>
      <c r="AA47" s="811"/>
      <c r="AB47" s="810">
        <v>96</v>
      </c>
      <c r="AC47" s="813">
        <v>41743</v>
      </c>
      <c r="AD47" s="779" t="s">
        <v>172</v>
      </c>
      <c r="AE47" s="953">
        <v>56</v>
      </c>
      <c r="AF47" s="953">
        <v>56</v>
      </c>
      <c r="AG47" s="814">
        <v>42705</v>
      </c>
      <c r="AH47" s="1065">
        <v>56</v>
      </c>
      <c r="AI47" s="816"/>
      <c r="AJ47" s="809" t="s">
        <v>152</v>
      </c>
      <c r="AK47" s="819">
        <v>7.0000000000000007E-2</v>
      </c>
      <c r="AL47" s="819">
        <v>8.4911361428571461E-2</v>
      </c>
      <c r="AM47" s="762" t="s">
        <v>1636</v>
      </c>
      <c r="AN47" s="820" t="s">
        <v>1530</v>
      </c>
      <c r="AO47" s="820" t="s">
        <v>1637</v>
      </c>
      <c r="AP47" s="821">
        <v>1</v>
      </c>
      <c r="AQ47" s="822">
        <v>4.6842625659259642</v>
      </c>
    </row>
    <row r="48" spans="1:43" ht="31.2" customHeight="1">
      <c r="A48" s="759" t="s">
        <v>1664</v>
      </c>
      <c r="B48" s="759" t="s">
        <v>54</v>
      </c>
      <c r="C48" s="759" t="s">
        <v>261</v>
      </c>
      <c r="D48" s="805" t="s">
        <v>89</v>
      </c>
      <c r="E48" s="916" t="s">
        <v>1938</v>
      </c>
      <c r="F48" s="916" t="s">
        <v>1780</v>
      </c>
      <c r="G48" s="759"/>
      <c r="H48" s="759" t="s">
        <v>262</v>
      </c>
      <c r="I48" s="759" t="s">
        <v>169</v>
      </c>
      <c r="J48" s="759" t="s">
        <v>114</v>
      </c>
      <c r="K48" s="806">
        <v>1</v>
      </c>
      <c r="L48" s="1056" t="s">
        <v>93</v>
      </c>
      <c r="M48" s="767" t="s">
        <v>835</v>
      </c>
      <c r="N48" s="778">
        <v>5</v>
      </c>
      <c r="O48" s="778">
        <v>4.5</v>
      </c>
      <c r="P48" s="778">
        <v>3</v>
      </c>
      <c r="Q48" s="777"/>
      <c r="R48" s="807">
        <v>2003</v>
      </c>
      <c r="S48" s="808">
        <v>0.6</v>
      </c>
      <c r="T48" s="809">
        <v>47.219699999999982</v>
      </c>
      <c r="U48" s="809">
        <v>47.219699999999982</v>
      </c>
      <c r="V48" s="810">
        <v>2000</v>
      </c>
      <c r="W48" s="811"/>
      <c r="X48" s="812">
        <v>1</v>
      </c>
      <c r="Y48" s="812" t="s">
        <v>93</v>
      </c>
      <c r="Z48" s="808"/>
      <c r="AA48" s="811" t="s">
        <v>93</v>
      </c>
      <c r="AB48" s="810">
        <v>247</v>
      </c>
      <c r="AC48" s="813">
        <v>36921</v>
      </c>
      <c r="AD48" s="779" t="s">
        <v>94</v>
      </c>
      <c r="AE48" s="953">
        <v>360.00000000000011</v>
      </c>
      <c r="AF48" s="953"/>
      <c r="AG48" s="814">
        <v>42369</v>
      </c>
      <c r="AH48" s="1065">
        <v>400</v>
      </c>
      <c r="AI48" s="816"/>
      <c r="AJ48" s="809" t="s">
        <v>110</v>
      </c>
      <c r="AK48" s="819">
        <v>7.0000000000000007E-2</v>
      </c>
      <c r="AL48" s="819">
        <v>7.6301726333333278E-2</v>
      </c>
      <c r="AM48" s="762" t="s">
        <v>1144</v>
      </c>
      <c r="AN48" s="820" t="s">
        <v>1519</v>
      </c>
      <c r="AO48" s="820" t="s">
        <v>645</v>
      </c>
      <c r="AP48" s="821">
        <v>0.97417603246102791</v>
      </c>
      <c r="AQ48" s="822">
        <v>1.734797933665843</v>
      </c>
    </row>
    <row r="49" spans="1:43" ht="31.2" customHeight="1">
      <c r="A49" s="740" t="s">
        <v>569</v>
      </c>
      <c r="B49" s="759" t="s">
        <v>267</v>
      </c>
      <c r="C49" s="759" t="s">
        <v>112</v>
      </c>
      <c r="D49" s="805" t="s">
        <v>89</v>
      </c>
      <c r="E49" s="916" t="s">
        <v>1939</v>
      </c>
      <c r="F49" s="916" t="s">
        <v>1781</v>
      </c>
      <c r="G49" s="759"/>
      <c r="H49" s="759" t="s">
        <v>168</v>
      </c>
      <c r="I49" s="759" t="s">
        <v>268</v>
      </c>
      <c r="J49" s="759" t="s">
        <v>114</v>
      </c>
      <c r="K49" s="806">
        <v>1</v>
      </c>
      <c r="L49" s="1056" t="s">
        <v>93</v>
      </c>
      <c r="M49" s="767" t="s">
        <v>832</v>
      </c>
      <c r="N49" s="783"/>
      <c r="O49" s="784"/>
      <c r="P49" s="784"/>
      <c r="Q49" s="777"/>
      <c r="R49" s="807">
        <v>1977</v>
      </c>
      <c r="S49" s="808" t="s">
        <v>93</v>
      </c>
      <c r="T49" s="935">
        <v>8.2000000000000001E-11</v>
      </c>
      <c r="U49" s="935">
        <v>8.2000000000000001E-11</v>
      </c>
      <c r="V49" s="810"/>
      <c r="W49" s="811"/>
      <c r="X49" s="812">
        <v>1</v>
      </c>
      <c r="Y49" s="812" t="s">
        <v>93</v>
      </c>
      <c r="Z49" s="808"/>
      <c r="AA49" s="811" t="s">
        <v>93</v>
      </c>
      <c r="AB49" s="810">
        <v>823</v>
      </c>
      <c r="AC49" s="813">
        <v>32021</v>
      </c>
      <c r="AD49" s="779" t="s">
        <v>94</v>
      </c>
      <c r="AE49" s="953">
        <v>78.794908149999998</v>
      </c>
      <c r="AF49" s="953"/>
      <c r="AG49" s="814">
        <v>42369</v>
      </c>
      <c r="AH49" s="1065">
        <v>78.5</v>
      </c>
      <c r="AI49" s="816"/>
      <c r="AJ49" s="809" t="s">
        <v>1103</v>
      </c>
      <c r="AK49" s="819">
        <v>6.25E-2</v>
      </c>
      <c r="AL49" s="819">
        <v>7.1859000193529643E-2</v>
      </c>
      <c r="AM49" s="762" t="s">
        <v>1543</v>
      </c>
      <c r="AN49" s="820" t="s">
        <v>749</v>
      </c>
      <c r="AO49" s="820"/>
      <c r="AP49" s="821">
        <v>1</v>
      </c>
      <c r="AQ49" s="822">
        <v>4.9968909048968779</v>
      </c>
    </row>
    <row r="50" spans="1:43" ht="31.2" customHeight="1">
      <c r="A50" s="740" t="s">
        <v>1677</v>
      </c>
      <c r="B50" s="759" t="s">
        <v>267</v>
      </c>
      <c r="C50" s="759" t="s">
        <v>246</v>
      </c>
      <c r="D50" s="805" t="s">
        <v>89</v>
      </c>
      <c r="E50" s="916" t="s">
        <v>1782</v>
      </c>
      <c r="F50" s="916" t="s">
        <v>1940</v>
      </c>
      <c r="G50" s="759"/>
      <c r="H50" s="759" t="s">
        <v>247</v>
      </c>
      <c r="I50" s="759" t="s">
        <v>268</v>
      </c>
      <c r="J50" s="759" t="s">
        <v>114</v>
      </c>
      <c r="K50" s="806">
        <v>1</v>
      </c>
      <c r="L50" s="1056" t="s">
        <v>93</v>
      </c>
      <c r="M50" s="767" t="s">
        <v>271</v>
      </c>
      <c r="N50" s="783"/>
      <c r="O50" s="784"/>
      <c r="P50" s="784"/>
      <c r="Q50" s="777"/>
      <c r="R50" s="807">
        <v>1998</v>
      </c>
      <c r="S50" s="808" t="s">
        <v>93</v>
      </c>
      <c r="T50" s="935">
        <v>9.0900000000000004E-11</v>
      </c>
      <c r="U50" s="935">
        <v>9.0900000000000004E-11</v>
      </c>
      <c r="V50" s="810"/>
      <c r="W50" s="811"/>
      <c r="X50" s="812">
        <v>1</v>
      </c>
      <c r="Y50" s="812" t="s">
        <v>93</v>
      </c>
      <c r="Z50" s="808"/>
      <c r="AA50" s="811" t="s">
        <v>93</v>
      </c>
      <c r="AB50" s="810">
        <v>539</v>
      </c>
      <c r="AC50" s="813">
        <v>35947</v>
      </c>
      <c r="AD50" s="779" t="s">
        <v>306</v>
      </c>
      <c r="AE50" s="953"/>
      <c r="AF50" s="953"/>
      <c r="AG50" s="814"/>
      <c r="AH50" s="1065"/>
      <c r="AI50" s="816"/>
      <c r="AJ50" s="809"/>
      <c r="AK50" s="819"/>
      <c r="AL50" s="819"/>
      <c r="AM50" s="820"/>
      <c r="AN50" s="820"/>
      <c r="AO50" s="820"/>
      <c r="AP50" s="821"/>
      <c r="AQ50" s="822">
        <v>5.1464500268570132</v>
      </c>
    </row>
    <row r="51" spans="1:43" ht="31.2" customHeight="1">
      <c r="A51" s="740" t="s">
        <v>273</v>
      </c>
      <c r="B51" s="759" t="s">
        <v>267</v>
      </c>
      <c r="C51" s="759" t="s">
        <v>246</v>
      </c>
      <c r="D51" s="805" t="s">
        <v>89</v>
      </c>
      <c r="E51" s="916" t="s">
        <v>1676</v>
      </c>
      <c r="F51" s="916" t="s">
        <v>1783</v>
      </c>
      <c r="G51" s="759"/>
      <c r="H51" s="759" t="s">
        <v>247</v>
      </c>
      <c r="I51" s="759" t="s">
        <v>268</v>
      </c>
      <c r="J51" s="759" t="s">
        <v>114</v>
      </c>
      <c r="K51" s="806">
        <v>1</v>
      </c>
      <c r="L51" s="1056" t="s">
        <v>93</v>
      </c>
      <c r="M51" s="767" t="s">
        <v>271</v>
      </c>
      <c r="N51" s="783"/>
      <c r="O51" s="784"/>
      <c r="P51" s="784"/>
      <c r="Q51" s="777"/>
      <c r="R51" s="807">
        <v>1998</v>
      </c>
      <c r="S51" s="808" t="s">
        <v>93</v>
      </c>
      <c r="T51" s="935">
        <v>1.074E-10</v>
      </c>
      <c r="U51" s="935">
        <v>1.074E-10</v>
      </c>
      <c r="V51" s="810"/>
      <c r="W51" s="811"/>
      <c r="X51" s="812">
        <v>1</v>
      </c>
      <c r="Y51" s="812" t="s">
        <v>93</v>
      </c>
      <c r="Z51" s="808"/>
      <c r="AA51" s="811" t="s">
        <v>93</v>
      </c>
      <c r="AB51" s="810">
        <v>1071</v>
      </c>
      <c r="AC51" s="813">
        <v>36220</v>
      </c>
      <c r="AD51" s="779" t="s">
        <v>94</v>
      </c>
      <c r="AE51" s="953">
        <v>53.681044739999997</v>
      </c>
      <c r="AF51" s="953"/>
      <c r="AG51" s="814">
        <v>41820</v>
      </c>
      <c r="AH51" s="1065">
        <v>52.8</v>
      </c>
      <c r="AI51" s="816"/>
      <c r="AJ51" s="809" t="s">
        <v>1061</v>
      </c>
      <c r="AK51" s="819">
        <v>6.25E-2</v>
      </c>
      <c r="AL51" s="819">
        <v>7.364674028138149E-2</v>
      </c>
      <c r="AM51" s="762" t="s">
        <v>1543</v>
      </c>
      <c r="AN51" s="820" t="s">
        <v>93</v>
      </c>
      <c r="AO51" s="820" t="s">
        <v>93</v>
      </c>
      <c r="AP51" s="821">
        <v>1</v>
      </c>
      <c r="AQ51" s="822">
        <v>3.9166666666666665</v>
      </c>
    </row>
    <row r="52" spans="1:43" ht="31.2" customHeight="1">
      <c r="A52" s="740" t="s">
        <v>274</v>
      </c>
      <c r="B52" s="759" t="s">
        <v>267</v>
      </c>
      <c r="C52" s="759" t="s">
        <v>246</v>
      </c>
      <c r="D52" s="805" t="s">
        <v>89</v>
      </c>
      <c r="E52" s="916" t="s">
        <v>1784</v>
      </c>
      <c r="F52" s="916" t="s">
        <v>1785</v>
      </c>
      <c r="G52" s="759"/>
      <c r="H52" s="759" t="s">
        <v>247</v>
      </c>
      <c r="I52" s="759" t="s">
        <v>268</v>
      </c>
      <c r="J52" s="759" t="s">
        <v>92</v>
      </c>
      <c r="K52" s="806">
        <v>1</v>
      </c>
      <c r="L52" s="1056" t="s">
        <v>93</v>
      </c>
      <c r="M52" s="767" t="s">
        <v>275</v>
      </c>
      <c r="N52" s="783"/>
      <c r="O52" s="784"/>
      <c r="P52" s="784"/>
      <c r="Q52" s="777"/>
      <c r="R52" s="807">
        <v>1965</v>
      </c>
      <c r="S52" s="808" t="s">
        <v>93</v>
      </c>
      <c r="T52" s="935">
        <v>7.6500000092800002E-2</v>
      </c>
      <c r="U52" s="935">
        <v>7.6500000092800002E-2</v>
      </c>
      <c r="V52" s="810"/>
      <c r="W52" s="811"/>
      <c r="X52" s="812">
        <v>1</v>
      </c>
      <c r="Y52" s="812" t="s">
        <v>93</v>
      </c>
      <c r="Z52" s="808"/>
      <c r="AA52" s="811" t="s">
        <v>93</v>
      </c>
      <c r="AB52" s="810">
        <v>940</v>
      </c>
      <c r="AC52" s="813">
        <v>30987</v>
      </c>
      <c r="AD52" s="779" t="s">
        <v>94</v>
      </c>
      <c r="AE52" s="953">
        <v>25.000000000000007</v>
      </c>
      <c r="AF52" s="953"/>
      <c r="AG52" s="814">
        <v>42705</v>
      </c>
      <c r="AH52" s="1065">
        <v>25</v>
      </c>
      <c r="AI52" s="816"/>
      <c r="AJ52" s="809" t="s">
        <v>1629</v>
      </c>
      <c r="AK52" s="819">
        <v>9.01E-2</v>
      </c>
      <c r="AL52" s="819">
        <v>6.8235695999999985E-2</v>
      </c>
      <c r="AM52" s="762" t="s">
        <v>1543</v>
      </c>
      <c r="AN52" s="820" t="s">
        <v>752</v>
      </c>
      <c r="AO52" s="820" t="s">
        <v>1704</v>
      </c>
      <c r="AP52" s="821">
        <v>1</v>
      </c>
      <c r="AQ52" s="822">
        <v>2.9064008201523097</v>
      </c>
    </row>
    <row r="53" spans="1:43" ht="31.2" customHeight="1">
      <c r="A53" s="760" t="s">
        <v>277</v>
      </c>
      <c r="B53" s="760" t="s">
        <v>55</v>
      </c>
      <c r="C53" s="760" t="s">
        <v>112</v>
      </c>
      <c r="D53" s="805" t="s">
        <v>89</v>
      </c>
      <c r="E53" s="918" t="s">
        <v>1786</v>
      </c>
      <c r="F53" s="918" t="s">
        <v>1787</v>
      </c>
      <c r="G53" s="760"/>
      <c r="H53" s="760" t="s">
        <v>278</v>
      </c>
      <c r="I53" s="760" t="s">
        <v>279</v>
      </c>
      <c r="J53" s="760" t="s">
        <v>114</v>
      </c>
      <c r="K53" s="825">
        <v>1</v>
      </c>
      <c r="L53" s="1059" t="s">
        <v>93</v>
      </c>
      <c r="M53" s="770" t="s">
        <v>280</v>
      </c>
      <c r="N53" s="783"/>
      <c r="O53" s="784"/>
      <c r="P53" s="784"/>
      <c r="Q53" s="777"/>
      <c r="R53" s="826">
        <v>1995</v>
      </c>
      <c r="S53" s="827">
        <v>1.9</v>
      </c>
      <c r="T53" s="809">
        <v>9.6280000000000001</v>
      </c>
      <c r="U53" s="809">
        <v>9.6280000000000001</v>
      </c>
      <c r="V53" s="828"/>
      <c r="W53" s="823">
        <v>0.50673684210526315</v>
      </c>
      <c r="X53" s="829">
        <v>1</v>
      </c>
      <c r="Y53" s="829">
        <v>1</v>
      </c>
      <c r="Z53" s="827">
        <v>9.6280000000000001</v>
      </c>
      <c r="AA53" s="830">
        <v>6.0864146240132942E-2</v>
      </c>
      <c r="AB53" s="828">
        <v>54</v>
      </c>
      <c r="AC53" s="832">
        <v>35977</v>
      </c>
      <c r="AD53" s="785" t="s">
        <v>94</v>
      </c>
      <c r="AE53" s="953">
        <v>15.90881952</v>
      </c>
      <c r="AF53" s="953"/>
      <c r="AG53" s="814">
        <v>42185</v>
      </c>
      <c r="AH53" s="1065">
        <v>14.2</v>
      </c>
      <c r="AI53" s="816"/>
      <c r="AJ53" s="809" t="s">
        <v>110</v>
      </c>
      <c r="AK53" s="819">
        <v>7.0000000000000007E-2</v>
      </c>
      <c r="AL53" s="819">
        <v>7.0813731878957162E-2</v>
      </c>
      <c r="AM53" s="762" t="s">
        <v>770</v>
      </c>
      <c r="AN53" s="820" t="s">
        <v>93</v>
      </c>
      <c r="AO53" s="820" t="s">
        <v>93</v>
      </c>
      <c r="AP53" s="821">
        <v>1</v>
      </c>
      <c r="AQ53" s="822">
        <v>3.8333333333333344</v>
      </c>
    </row>
    <row r="54" spans="1:43" ht="31.2" customHeight="1">
      <c r="A54" s="760" t="s">
        <v>1952</v>
      </c>
      <c r="B54" s="760" t="s">
        <v>55</v>
      </c>
      <c r="C54" s="760" t="s">
        <v>112</v>
      </c>
      <c r="D54" s="805" t="s">
        <v>89</v>
      </c>
      <c r="E54" s="918" t="s">
        <v>1788</v>
      </c>
      <c r="F54" s="918" t="s">
        <v>1789</v>
      </c>
      <c r="G54" s="760"/>
      <c r="H54" s="760" t="s">
        <v>283</v>
      </c>
      <c r="I54" s="760" t="s">
        <v>140</v>
      </c>
      <c r="J54" s="760" t="s">
        <v>114</v>
      </c>
      <c r="K54" s="825">
        <v>1</v>
      </c>
      <c r="L54" s="1059" t="s">
        <v>93</v>
      </c>
      <c r="M54" s="770" t="s">
        <v>836</v>
      </c>
      <c r="N54" s="785"/>
      <c r="O54" s="786"/>
      <c r="P54" s="786"/>
      <c r="Q54" s="777"/>
      <c r="R54" s="826">
        <v>1989</v>
      </c>
      <c r="S54" s="827">
        <v>3.5</v>
      </c>
      <c r="T54" s="935">
        <v>26.763700000000004</v>
      </c>
      <c r="U54" s="935">
        <v>26.763700000000004</v>
      </c>
      <c r="V54" s="833"/>
      <c r="W54" s="823">
        <v>0.74289714285714281</v>
      </c>
      <c r="X54" s="829">
        <v>2</v>
      </c>
      <c r="Y54" s="829">
        <v>15</v>
      </c>
      <c r="Z54" s="827">
        <v>1.7334266666666667</v>
      </c>
      <c r="AA54" s="830">
        <v>0.42229024627800194</v>
      </c>
      <c r="AB54" s="828">
        <v>466</v>
      </c>
      <c r="AC54" s="832">
        <v>35674</v>
      </c>
      <c r="AD54" s="785" t="s">
        <v>306</v>
      </c>
      <c r="AE54" s="953"/>
      <c r="AF54" s="953"/>
      <c r="AG54" s="814" t="s">
        <v>93</v>
      </c>
      <c r="AH54" s="1065"/>
      <c r="AI54" s="816"/>
      <c r="AJ54" s="809"/>
      <c r="AK54" s="819"/>
      <c r="AL54" s="819"/>
      <c r="AM54" s="762"/>
      <c r="AN54" s="820"/>
      <c r="AO54" s="820"/>
      <c r="AP54" s="821"/>
      <c r="AQ54" s="822"/>
    </row>
    <row r="55" spans="1:43" ht="31.2" customHeight="1">
      <c r="A55" s="760" t="s">
        <v>290</v>
      </c>
      <c r="B55" s="760" t="s">
        <v>55</v>
      </c>
      <c r="C55" s="760" t="s">
        <v>112</v>
      </c>
      <c r="D55" s="805" t="s">
        <v>89</v>
      </c>
      <c r="E55" s="918" t="s">
        <v>771</v>
      </c>
      <c r="F55" s="918" t="s">
        <v>771</v>
      </c>
      <c r="G55" s="760"/>
      <c r="H55" s="760" t="s">
        <v>278</v>
      </c>
      <c r="I55" s="760" t="s">
        <v>291</v>
      </c>
      <c r="J55" s="760" t="s">
        <v>114</v>
      </c>
      <c r="K55" s="825">
        <v>1</v>
      </c>
      <c r="L55" s="1059" t="s">
        <v>93</v>
      </c>
      <c r="M55" s="770" t="s">
        <v>292</v>
      </c>
      <c r="N55" s="785"/>
      <c r="O55" s="786"/>
      <c r="P55" s="786"/>
      <c r="Q55" s="777"/>
      <c r="R55" s="826">
        <v>1995</v>
      </c>
      <c r="S55" s="827">
        <v>5.2</v>
      </c>
      <c r="T55" s="809">
        <v>13.422000000000001</v>
      </c>
      <c r="U55" s="809">
        <v>13.422000000000001</v>
      </c>
      <c r="V55" s="828"/>
      <c r="W55" s="823">
        <v>0.25811538461538464</v>
      </c>
      <c r="X55" s="829">
        <v>1</v>
      </c>
      <c r="Y55" s="829">
        <v>1</v>
      </c>
      <c r="Z55" s="827">
        <v>13.422000000000001</v>
      </c>
      <c r="AA55" s="830">
        <v>9.9985099091044555E-2</v>
      </c>
      <c r="AB55" s="828">
        <v>163</v>
      </c>
      <c r="AC55" s="832">
        <v>37591</v>
      </c>
      <c r="AD55" s="785" t="s">
        <v>94</v>
      </c>
      <c r="AE55" s="953">
        <v>60.282035900000004</v>
      </c>
      <c r="AF55" s="953"/>
      <c r="AG55" s="814">
        <v>42185</v>
      </c>
      <c r="AH55" s="1065">
        <v>57</v>
      </c>
      <c r="AI55" s="816"/>
      <c r="AJ55" s="809" t="s">
        <v>1629</v>
      </c>
      <c r="AK55" s="819">
        <v>7.4999999999999997E-2</v>
      </c>
      <c r="AL55" s="819">
        <v>7.0968599121251627E-2</v>
      </c>
      <c r="AM55" s="762" t="s">
        <v>1149</v>
      </c>
      <c r="AN55" s="820" t="s">
        <v>93</v>
      </c>
      <c r="AO55" s="820" t="s">
        <v>93</v>
      </c>
      <c r="AP55" s="821">
        <v>1</v>
      </c>
      <c r="AQ55" s="822">
        <v>1.8333333333333333</v>
      </c>
    </row>
    <row r="56" spans="1:43" ht="31.2" customHeight="1">
      <c r="A56" s="760" t="s">
        <v>298</v>
      </c>
      <c r="B56" s="760" t="s">
        <v>55</v>
      </c>
      <c r="C56" s="760" t="s">
        <v>112</v>
      </c>
      <c r="D56" s="805" t="s">
        <v>89</v>
      </c>
      <c r="E56" s="918" t="s">
        <v>1790</v>
      </c>
      <c r="F56" s="918" t="s">
        <v>1791</v>
      </c>
      <c r="G56" s="760"/>
      <c r="H56" s="760" t="s">
        <v>299</v>
      </c>
      <c r="I56" s="760" t="s">
        <v>140</v>
      </c>
      <c r="J56" s="760" t="s">
        <v>114</v>
      </c>
      <c r="K56" s="825">
        <v>1</v>
      </c>
      <c r="L56" s="1059" t="s">
        <v>93</v>
      </c>
      <c r="M56" s="770" t="s">
        <v>141</v>
      </c>
      <c r="N56" s="785"/>
      <c r="O56" s="786"/>
      <c r="P56" s="786"/>
      <c r="Q56" s="777"/>
      <c r="R56" s="826">
        <v>1992</v>
      </c>
      <c r="S56" s="827">
        <v>2.6</v>
      </c>
      <c r="T56" s="809">
        <v>12.309700000000001</v>
      </c>
      <c r="U56" s="809">
        <v>12.309700000000001</v>
      </c>
      <c r="V56" s="828"/>
      <c r="W56" s="823">
        <v>0.47313076923076924</v>
      </c>
      <c r="X56" s="829">
        <v>1</v>
      </c>
      <c r="Y56" s="829">
        <v>2</v>
      </c>
      <c r="Z56" s="827">
        <v>6.1506999999999996</v>
      </c>
      <c r="AA56" s="830">
        <v>0.4677</v>
      </c>
      <c r="AB56" s="828">
        <v>299</v>
      </c>
      <c r="AC56" s="832">
        <v>36130</v>
      </c>
      <c r="AD56" s="785" t="s">
        <v>94</v>
      </c>
      <c r="AE56" s="953">
        <v>27.499999999999996</v>
      </c>
      <c r="AF56" s="953"/>
      <c r="AG56" s="814">
        <v>42705</v>
      </c>
      <c r="AH56" s="1065">
        <v>27.5</v>
      </c>
      <c r="AI56" s="816"/>
      <c r="AJ56" s="809" t="s">
        <v>1629</v>
      </c>
      <c r="AK56" s="819">
        <v>7.4999999999999997E-2</v>
      </c>
      <c r="AL56" s="819">
        <v>6.4166077090909102E-2</v>
      </c>
      <c r="AM56" s="762" t="s">
        <v>1150</v>
      </c>
      <c r="AN56" s="820" t="s">
        <v>1634</v>
      </c>
      <c r="AO56" s="820" t="s">
        <v>93</v>
      </c>
      <c r="AP56" s="821">
        <v>1</v>
      </c>
      <c r="AQ56" s="822">
        <v>6.9386608976075124</v>
      </c>
    </row>
    <row r="57" spans="1:43" ht="31.2" customHeight="1">
      <c r="A57" s="760" t="s">
        <v>1865</v>
      </c>
      <c r="B57" s="760" t="s">
        <v>55</v>
      </c>
      <c r="C57" s="760" t="s">
        <v>112</v>
      </c>
      <c r="D57" s="805" t="s">
        <v>89</v>
      </c>
      <c r="E57" s="918" t="s">
        <v>1998</v>
      </c>
      <c r="F57" s="918" t="s">
        <v>1793</v>
      </c>
      <c r="G57" s="760"/>
      <c r="H57" s="760" t="s">
        <v>338</v>
      </c>
      <c r="I57" s="760" t="s">
        <v>140</v>
      </c>
      <c r="J57" s="760" t="s">
        <v>114</v>
      </c>
      <c r="K57" s="825">
        <v>1</v>
      </c>
      <c r="L57" s="1059" t="s">
        <v>93</v>
      </c>
      <c r="M57" s="770" t="s">
        <v>141</v>
      </c>
      <c r="N57" s="785" t="s">
        <v>1922</v>
      </c>
      <c r="O57" s="785" t="s">
        <v>1922</v>
      </c>
      <c r="P57" s="785" t="s">
        <v>1922</v>
      </c>
      <c r="Q57" s="777"/>
      <c r="R57" s="826" t="s">
        <v>1662</v>
      </c>
      <c r="S57" s="827">
        <v>4.9000000000000004</v>
      </c>
      <c r="T57" s="809">
        <v>29.352880000000003</v>
      </c>
      <c r="U57" s="809">
        <v>29.352880000000003</v>
      </c>
      <c r="V57" s="828"/>
      <c r="W57" s="834">
        <v>0.620253164556962</v>
      </c>
      <c r="X57" s="829">
        <v>6</v>
      </c>
      <c r="Y57" s="829">
        <v>48</v>
      </c>
      <c r="Z57" s="827">
        <v>0.61316666666666697</v>
      </c>
      <c r="AA57" s="830">
        <v>0.76</v>
      </c>
      <c r="AB57" s="828">
        <v>640</v>
      </c>
      <c r="AC57" s="835">
        <v>42020</v>
      </c>
      <c r="AD57" s="785" t="s">
        <v>94</v>
      </c>
      <c r="AE57" s="953">
        <v>117.14915053999997</v>
      </c>
      <c r="AF57" s="953"/>
      <c r="AG57" s="814">
        <v>42369</v>
      </c>
      <c r="AH57" s="1065">
        <v>110</v>
      </c>
      <c r="AI57" s="816"/>
      <c r="AJ57" s="809" t="s">
        <v>110</v>
      </c>
      <c r="AK57" s="819">
        <v>6.6250000000000003E-2</v>
      </c>
      <c r="AL57" s="819">
        <v>6.5152499056268451E-2</v>
      </c>
      <c r="AM57" s="762" t="s">
        <v>1617</v>
      </c>
      <c r="AN57" s="820" t="s">
        <v>1925</v>
      </c>
      <c r="AO57" s="820" t="s">
        <v>1616</v>
      </c>
      <c r="AP57" s="821">
        <v>0.96331535440474669</v>
      </c>
      <c r="AQ57" s="822">
        <v>3.4758552837281385</v>
      </c>
    </row>
    <row r="58" spans="1:43" ht="31.2" customHeight="1">
      <c r="A58" s="1033" t="s">
        <v>1864</v>
      </c>
      <c r="B58" s="858" t="s">
        <v>55</v>
      </c>
      <c r="C58" s="858" t="s">
        <v>112</v>
      </c>
      <c r="D58" s="918" t="s">
        <v>89</v>
      </c>
      <c r="E58" s="918" t="s">
        <v>1792</v>
      </c>
      <c r="F58" s="951"/>
      <c r="G58" s="760"/>
      <c r="H58" s="760" t="s">
        <v>338</v>
      </c>
      <c r="I58" s="760" t="s">
        <v>140</v>
      </c>
      <c r="J58" s="825" t="s">
        <v>114</v>
      </c>
      <c r="K58" s="825">
        <v>1</v>
      </c>
      <c r="L58" s="1059" t="s">
        <v>93</v>
      </c>
      <c r="M58" s="770" t="s">
        <v>141</v>
      </c>
      <c r="N58" s="786"/>
      <c r="O58" s="786"/>
      <c r="P58" s="777"/>
      <c r="Q58" s="826"/>
      <c r="R58" s="827" t="s">
        <v>1662</v>
      </c>
      <c r="S58" s="809">
        <v>3</v>
      </c>
      <c r="T58" s="809"/>
      <c r="U58" s="809"/>
      <c r="V58" s="834"/>
      <c r="W58" s="829"/>
      <c r="X58" s="829">
        <v>2</v>
      </c>
      <c r="Y58" s="827">
        <v>17</v>
      </c>
      <c r="Z58" s="830">
        <v>0.83441176470588196</v>
      </c>
      <c r="AA58" s="831">
        <v>0.56000000000000005</v>
      </c>
      <c r="AB58" s="828">
        <v>287</v>
      </c>
      <c r="AC58" s="835">
        <v>42020</v>
      </c>
      <c r="AD58" s="809" t="s">
        <v>306</v>
      </c>
      <c r="AE58" s="953"/>
      <c r="AF58" s="1065"/>
      <c r="AG58" s="815" t="s">
        <v>93</v>
      </c>
      <c r="AH58" s="900"/>
      <c r="AI58" s="818"/>
      <c r="AJ58" s="809"/>
      <c r="AK58" s="819"/>
      <c r="AL58" s="820"/>
      <c r="AM58" s="820"/>
      <c r="AN58" s="820"/>
      <c r="AO58" s="821"/>
      <c r="AP58" s="822"/>
      <c r="AQ58" s="950"/>
    </row>
    <row r="59" spans="1:43" ht="31.2" customHeight="1">
      <c r="A59" s="760" t="s">
        <v>303</v>
      </c>
      <c r="B59" s="760" t="s">
        <v>55</v>
      </c>
      <c r="C59" s="760" t="s">
        <v>112</v>
      </c>
      <c r="D59" s="805" t="s">
        <v>89</v>
      </c>
      <c r="E59" s="918" t="s">
        <v>2000</v>
      </c>
      <c r="F59" s="918" t="s">
        <v>1999</v>
      </c>
      <c r="G59" s="760"/>
      <c r="H59" s="760" t="s">
        <v>278</v>
      </c>
      <c r="I59" s="760" t="s">
        <v>279</v>
      </c>
      <c r="J59" s="760" t="s">
        <v>114</v>
      </c>
      <c r="K59" s="825">
        <v>1</v>
      </c>
      <c r="L59" s="1059" t="s">
        <v>93</v>
      </c>
      <c r="M59" s="770" t="s">
        <v>304</v>
      </c>
      <c r="N59" s="785"/>
      <c r="O59" s="786"/>
      <c r="P59" s="786"/>
      <c r="Q59" s="777"/>
      <c r="R59" s="826">
        <v>2004</v>
      </c>
      <c r="S59" s="827">
        <v>2.6</v>
      </c>
      <c r="T59" s="809">
        <v>16.914999999999999</v>
      </c>
      <c r="U59" s="809">
        <v>16.914999999999999</v>
      </c>
      <c r="V59" s="828"/>
      <c r="W59" s="823">
        <v>0.65057692307692305</v>
      </c>
      <c r="X59" s="829">
        <v>1</v>
      </c>
      <c r="Y59" s="829">
        <v>1</v>
      </c>
      <c r="Z59" s="827">
        <v>16.914999999999999</v>
      </c>
      <c r="AA59" s="830">
        <v>2.146024238841265E-2</v>
      </c>
      <c r="AB59" s="828">
        <v>144</v>
      </c>
      <c r="AC59" s="832">
        <v>38047</v>
      </c>
      <c r="AD59" s="785" t="s">
        <v>94</v>
      </c>
      <c r="AE59" s="953">
        <v>28.41450309</v>
      </c>
      <c r="AF59" s="953"/>
      <c r="AG59" s="814">
        <v>42185</v>
      </c>
      <c r="AH59" s="1065">
        <v>26.8</v>
      </c>
      <c r="AI59" s="816"/>
      <c r="AJ59" s="809" t="s">
        <v>110</v>
      </c>
      <c r="AK59" s="819">
        <v>7.0000000000000007E-2</v>
      </c>
      <c r="AL59" s="819">
        <v>7.2368305491278609E-2</v>
      </c>
      <c r="AM59" s="762" t="s">
        <v>381</v>
      </c>
      <c r="AN59" s="820" t="s">
        <v>93</v>
      </c>
      <c r="AO59" s="820" t="s">
        <v>93</v>
      </c>
      <c r="AP59" s="821">
        <v>1</v>
      </c>
      <c r="AQ59" s="822">
        <v>3.8333333333333335</v>
      </c>
    </row>
    <row r="60" spans="1:43" ht="31.2" customHeight="1">
      <c r="A60" s="760" t="s">
        <v>308</v>
      </c>
      <c r="B60" s="760" t="s">
        <v>55</v>
      </c>
      <c r="C60" s="760" t="s">
        <v>112</v>
      </c>
      <c r="D60" s="805" t="s">
        <v>89</v>
      </c>
      <c r="E60" s="918" t="s">
        <v>1794</v>
      </c>
      <c r="F60" s="918" t="s">
        <v>1795</v>
      </c>
      <c r="G60" s="760"/>
      <c r="H60" s="760" t="s">
        <v>283</v>
      </c>
      <c r="I60" s="760" t="s">
        <v>140</v>
      </c>
      <c r="J60" s="760" t="s">
        <v>114</v>
      </c>
      <c r="K60" s="825">
        <v>1</v>
      </c>
      <c r="L60" s="1059" t="s">
        <v>93</v>
      </c>
      <c r="M60" s="770" t="s">
        <v>305</v>
      </c>
      <c r="N60" s="785"/>
      <c r="O60" s="786"/>
      <c r="P60" s="786"/>
      <c r="Q60" s="777"/>
      <c r="R60" s="826">
        <v>1985</v>
      </c>
      <c r="S60" s="827">
        <v>3.2</v>
      </c>
      <c r="T60" s="809">
        <v>19.21415</v>
      </c>
      <c r="U60" s="809">
        <v>19.21415</v>
      </c>
      <c r="V60" s="828"/>
      <c r="W60" s="823">
        <v>0.60042656249999982</v>
      </c>
      <c r="X60" s="829">
        <v>2</v>
      </c>
      <c r="Y60" s="829">
        <v>9</v>
      </c>
      <c r="Z60" s="827">
        <v>2.1348500000000001</v>
      </c>
      <c r="AA60" s="830">
        <v>0.55950872912854677</v>
      </c>
      <c r="AB60" s="828">
        <v>401</v>
      </c>
      <c r="AC60" s="832">
        <v>35674</v>
      </c>
      <c r="AD60" s="785" t="s">
        <v>94</v>
      </c>
      <c r="AE60" s="953">
        <v>29.844833859999998</v>
      </c>
      <c r="AF60" s="953"/>
      <c r="AG60" s="814">
        <v>42185</v>
      </c>
      <c r="AH60" s="1065">
        <v>28.9</v>
      </c>
      <c r="AI60" s="816"/>
      <c r="AJ60" s="809" t="s">
        <v>312</v>
      </c>
      <c r="AK60" s="819">
        <v>7.4999999999999997E-2</v>
      </c>
      <c r="AL60" s="819">
        <v>6.5148320447041677E-2</v>
      </c>
      <c r="AM60" s="762" t="s">
        <v>1153</v>
      </c>
      <c r="AN60" s="820" t="s">
        <v>1705</v>
      </c>
      <c r="AO60" s="820" t="s">
        <v>1894</v>
      </c>
      <c r="AP60" s="821">
        <v>0.97262434195631886</v>
      </c>
      <c r="AQ60" s="822">
        <v>3.6471811392780213</v>
      </c>
    </row>
    <row r="61" spans="1:43" ht="31.2" customHeight="1">
      <c r="A61" s="760" t="s">
        <v>311</v>
      </c>
      <c r="B61" s="760" t="s">
        <v>55</v>
      </c>
      <c r="C61" s="760" t="s">
        <v>112</v>
      </c>
      <c r="D61" s="805" t="s">
        <v>89</v>
      </c>
      <c r="E61" s="918" t="s">
        <v>1674</v>
      </c>
      <c r="F61" s="918" t="s">
        <v>1796</v>
      </c>
      <c r="G61" s="760"/>
      <c r="H61" s="760" t="s">
        <v>299</v>
      </c>
      <c r="I61" s="760" t="s">
        <v>140</v>
      </c>
      <c r="J61" s="760" t="s">
        <v>114</v>
      </c>
      <c r="K61" s="825">
        <v>1</v>
      </c>
      <c r="L61" s="1059" t="s">
        <v>93</v>
      </c>
      <c r="M61" s="770" t="s">
        <v>837</v>
      </c>
      <c r="N61" s="785"/>
      <c r="O61" s="786"/>
      <c r="P61" s="786"/>
      <c r="Q61" s="777"/>
      <c r="R61" s="826">
        <v>1991</v>
      </c>
      <c r="S61" s="827">
        <v>2</v>
      </c>
      <c r="T61" s="809">
        <v>18.737599999999997</v>
      </c>
      <c r="U61" s="809">
        <v>18.737599999999997</v>
      </c>
      <c r="V61" s="847"/>
      <c r="W61" s="823">
        <v>0.969445</v>
      </c>
      <c r="X61" s="829">
        <v>2</v>
      </c>
      <c r="Y61" s="829">
        <v>10</v>
      </c>
      <c r="Z61" s="827">
        <v>1.8970500000000001</v>
      </c>
      <c r="AA61" s="830">
        <v>0.67641607637037604</v>
      </c>
      <c r="AB61" s="828">
        <v>414</v>
      </c>
      <c r="AC61" s="832">
        <v>35674</v>
      </c>
      <c r="AD61" s="785" t="s">
        <v>94</v>
      </c>
      <c r="AE61" s="953">
        <v>44.842494909999971</v>
      </c>
      <c r="AF61" s="953"/>
      <c r="AG61" s="814">
        <v>42551</v>
      </c>
      <c r="AH61" s="1065">
        <v>44.499999999999979</v>
      </c>
      <c r="AI61" s="816"/>
      <c r="AJ61" s="809" t="s">
        <v>152</v>
      </c>
      <c r="AK61" s="819">
        <v>7.7499999999999999E-2</v>
      </c>
      <c r="AL61" s="819">
        <v>5.5989355744791719E-2</v>
      </c>
      <c r="AM61" s="762" t="s">
        <v>1155</v>
      </c>
      <c r="AN61" s="820" t="s">
        <v>1638</v>
      </c>
      <c r="AO61" s="820" t="s">
        <v>1639</v>
      </c>
      <c r="AP61" s="821">
        <v>0.72646443514644343</v>
      </c>
      <c r="AQ61" s="822">
        <v>1.1805675034023904</v>
      </c>
    </row>
    <row r="62" spans="1:43" ht="31.2" customHeight="1">
      <c r="A62" s="760" t="s">
        <v>316</v>
      </c>
      <c r="B62" s="760" t="s">
        <v>55</v>
      </c>
      <c r="C62" s="760" t="s">
        <v>112</v>
      </c>
      <c r="D62" s="805" t="s">
        <v>89</v>
      </c>
      <c r="E62" s="918" t="s">
        <v>1797</v>
      </c>
      <c r="F62" s="918" t="s">
        <v>1798</v>
      </c>
      <c r="G62" s="760"/>
      <c r="H62" s="760" t="s">
        <v>278</v>
      </c>
      <c r="I62" s="760" t="s">
        <v>317</v>
      </c>
      <c r="J62" s="760" t="s">
        <v>114</v>
      </c>
      <c r="K62" s="825">
        <v>1</v>
      </c>
      <c r="L62" s="1059" t="s">
        <v>93</v>
      </c>
      <c r="M62" s="770" t="s">
        <v>305</v>
      </c>
      <c r="N62" s="785"/>
      <c r="O62" s="786"/>
      <c r="P62" s="786"/>
      <c r="Q62" s="777"/>
      <c r="R62" s="826">
        <v>2004</v>
      </c>
      <c r="S62" s="827">
        <v>5.8</v>
      </c>
      <c r="T62" s="809">
        <v>30.7578</v>
      </c>
      <c r="U62" s="809">
        <v>30.7578</v>
      </c>
      <c r="V62" s="828"/>
      <c r="W62" s="823">
        <v>0.53028448275862072</v>
      </c>
      <c r="X62" s="829">
        <v>4</v>
      </c>
      <c r="Y62" s="829">
        <v>5</v>
      </c>
      <c r="Z62" s="827">
        <v>6.1515599999999999</v>
      </c>
      <c r="AA62" s="830">
        <v>0.13626387918001073</v>
      </c>
      <c r="AB62" s="828">
        <v>278</v>
      </c>
      <c r="AC62" s="832">
        <v>37653</v>
      </c>
      <c r="AD62" s="785" t="s">
        <v>94</v>
      </c>
      <c r="AE62" s="953">
        <v>51.460160689999988</v>
      </c>
      <c r="AF62" s="953"/>
      <c r="AG62" s="814">
        <v>42185</v>
      </c>
      <c r="AH62" s="1065">
        <v>51</v>
      </c>
      <c r="AI62" s="816"/>
      <c r="AJ62" s="809" t="s">
        <v>312</v>
      </c>
      <c r="AK62" s="819">
        <v>7.2499999999999995E-2</v>
      </c>
      <c r="AL62" s="819">
        <v>7.3220851809975201E-2</v>
      </c>
      <c r="AM62" s="762" t="s">
        <v>1156</v>
      </c>
      <c r="AN62" s="820" t="s">
        <v>318</v>
      </c>
      <c r="AO62" s="820" t="s">
        <v>319</v>
      </c>
      <c r="AP62" s="821">
        <v>1</v>
      </c>
      <c r="AQ62" s="822">
        <v>2.637975418961771</v>
      </c>
    </row>
    <row r="63" spans="1:43" ht="31.2" customHeight="1">
      <c r="A63" s="760" t="s">
        <v>1309</v>
      </c>
      <c r="B63" s="760" t="s">
        <v>55</v>
      </c>
      <c r="C63" s="760" t="s">
        <v>112</v>
      </c>
      <c r="D63" s="805" t="s">
        <v>89</v>
      </c>
      <c r="E63" s="918" t="s">
        <v>1799</v>
      </c>
      <c r="F63" s="918" t="s">
        <v>1800</v>
      </c>
      <c r="G63" s="760"/>
      <c r="H63" s="760" t="s">
        <v>278</v>
      </c>
      <c r="I63" s="760" t="s">
        <v>317</v>
      </c>
      <c r="J63" s="760" t="s">
        <v>114</v>
      </c>
      <c r="K63" s="825">
        <v>0.5</v>
      </c>
      <c r="L63" s="1059" t="s">
        <v>775</v>
      </c>
      <c r="M63" s="770" t="s">
        <v>837</v>
      </c>
      <c r="N63" s="785"/>
      <c r="O63" s="786"/>
      <c r="P63" s="786"/>
      <c r="Q63" s="777"/>
      <c r="R63" s="826">
        <v>2014</v>
      </c>
      <c r="S63" s="827">
        <v>3.4</v>
      </c>
      <c r="T63" s="809">
        <v>19.364900000000002</v>
      </c>
      <c r="U63" s="809">
        <v>9.6824500000000011</v>
      </c>
      <c r="V63" s="828"/>
      <c r="W63" s="823">
        <v>0.6</v>
      </c>
      <c r="X63" s="829">
        <v>1</v>
      </c>
      <c r="Y63" s="829">
        <v>2</v>
      </c>
      <c r="Z63" s="827">
        <v>9.6824500000000011</v>
      </c>
      <c r="AA63" s="830">
        <v>0.06</v>
      </c>
      <c r="AB63" s="828">
        <v>92</v>
      </c>
      <c r="AC63" s="832">
        <v>39417</v>
      </c>
      <c r="AD63" s="785" t="s">
        <v>94</v>
      </c>
      <c r="AE63" s="953">
        <v>16.168865740000001</v>
      </c>
      <c r="AF63" s="953">
        <v>16.168865740000001</v>
      </c>
      <c r="AG63" s="814">
        <v>42551</v>
      </c>
      <c r="AH63" s="1065">
        <v>16.000000000000004</v>
      </c>
      <c r="AI63" s="816"/>
      <c r="AJ63" s="809" t="s">
        <v>312</v>
      </c>
      <c r="AK63" s="819">
        <v>7.0000000000000007E-2</v>
      </c>
      <c r="AL63" s="819">
        <v>7.2103039183254405E-2</v>
      </c>
      <c r="AM63" s="762" t="s">
        <v>1097</v>
      </c>
      <c r="AN63" s="820" t="s">
        <v>1706</v>
      </c>
      <c r="AO63" s="820" t="s">
        <v>93</v>
      </c>
      <c r="AP63" s="821">
        <v>1</v>
      </c>
      <c r="AQ63" s="822">
        <v>3.7524530751328569</v>
      </c>
    </row>
    <row r="64" spans="1:43" ht="31.2" customHeight="1">
      <c r="A64" s="760" t="s">
        <v>1409</v>
      </c>
      <c r="B64" s="760" t="s">
        <v>55</v>
      </c>
      <c r="C64" s="760" t="s">
        <v>112</v>
      </c>
      <c r="D64" s="805" t="s">
        <v>89</v>
      </c>
      <c r="E64" s="918" t="s">
        <v>1801</v>
      </c>
      <c r="F64" s="918" t="s">
        <v>1802</v>
      </c>
      <c r="G64" s="760"/>
      <c r="H64" s="760" t="s">
        <v>278</v>
      </c>
      <c r="I64" s="760" t="s">
        <v>317</v>
      </c>
      <c r="J64" s="760" t="s">
        <v>114</v>
      </c>
      <c r="K64" s="825">
        <v>0.5</v>
      </c>
      <c r="L64" s="1059" t="s">
        <v>775</v>
      </c>
      <c r="M64" s="770" t="s">
        <v>837</v>
      </c>
      <c r="N64" s="785"/>
      <c r="O64" s="786"/>
      <c r="P64" s="786"/>
      <c r="Q64" s="785" t="s">
        <v>1594</v>
      </c>
      <c r="R64" s="826">
        <v>2012</v>
      </c>
      <c r="S64" s="827">
        <v>4.2729999999999997</v>
      </c>
      <c r="T64" s="809">
        <v>23.352</v>
      </c>
      <c r="U64" s="809">
        <v>11.676</v>
      </c>
      <c r="V64" s="828"/>
      <c r="W64" s="823">
        <v>0.54650128715188395</v>
      </c>
      <c r="X64" s="829">
        <v>1</v>
      </c>
      <c r="Y64" s="829">
        <v>2</v>
      </c>
      <c r="Z64" s="827">
        <v>11.676</v>
      </c>
      <c r="AA64" s="830">
        <v>4.7129391602399318E-2</v>
      </c>
      <c r="AB64" s="828">
        <v>111</v>
      </c>
      <c r="AC64" s="832">
        <v>39417</v>
      </c>
      <c r="AD64" s="785" t="s">
        <v>94</v>
      </c>
      <c r="AE64" s="953">
        <v>19.55472361</v>
      </c>
      <c r="AF64" s="953">
        <v>19.55472361</v>
      </c>
      <c r="AG64" s="814">
        <v>42551</v>
      </c>
      <c r="AH64" s="1065">
        <v>19.55</v>
      </c>
      <c r="AI64" s="816"/>
      <c r="AJ64" s="809" t="s">
        <v>312</v>
      </c>
      <c r="AK64" s="819">
        <v>7.0000000000000007E-2</v>
      </c>
      <c r="AL64" s="819">
        <v>7.5769101601738262E-2</v>
      </c>
      <c r="AM64" s="762" t="s">
        <v>1640</v>
      </c>
      <c r="AN64" s="820" t="s">
        <v>322</v>
      </c>
      <c r="AO64" s="820" t="s">
        <v>1616</v>
      </c>
      <c r="AP64" s="821">
        <v>1</v>
      </c>
      <c r="AQ64" s="822">
        <v>5.2456906840282</v>
      </c>
    </row>
    <row r="65" spans="1:43" ht="31.2" customHeight="1">
      <c r="A65" s="760" t="s">
        <v>637</v>
      </c>
      <c r="B65" s="760" t="s">
        <v>55</v>
      </c>
      <c r="C65" s="760" t="s">
        <v>112</v>
      </c>
      <c r="D65" s="805" t="s">
        <v>89</v>
      </c>
      <c r="E65" s="918" t="s">
        <v>2001</v>
      </c>
      <c r="F65" s="918" t="s">
        <v>1803</v>
      </c>
      <c r="G65" s="760"/>
      <c r="H65" s="760" t="s">
        <v>278</v>
      </c>
      <c r="I65" s="760" t="s">
        <v>317</v>
      </c>
      <c r="J65" s="760" t="s">
        <v>114</v>
      </c>
      <c r="K65" s="825">
        <v>0.5</v>
      </c>
      <c r="L65" s="1059" t="s">
        <v>775</v>
      </c>
      <c r="M65" s="770" t="s">
        <v>837</v>
      </c>
      <c r="N65" s="785"/>
      <c r="O65" s="786"/>
      <c r="P65" s="786"/>
      <c r="Q65" s="785"/>
      <c r="R65" s="826">
        <v>2012</v>
      </c>
      <c r="S65" s="827">
        <v>3.7551999999999999</v>
      </c>
      <c r="T65" s="809">
        <v>18.247200000000003</v>
      </c>
      <c r="U65" s="809">
        <v>9.1236000000000015</v>
      </c>
      <c r="V65" s="828"/>
      <c r="W65" s="823">
        <v>0.48591819343843196</v>
      </c>
      <c r="X65" s="829">
        <v>1</v>
      </c>
      <c r="Y65" s="829">
        <v>4</v>
      </c>
      <c r="Z65" s="827">
        <v>4.561799999999999</v>
      </c>
      <c r="AA65" s="830">
        <v>0.14511815511420934</v>
      </c>
      <c r="AB65" s="828">
        <v>150</v>
      </c>
      <c r="AC65" s="832">
        <v>39417</v>
      </c>
      <c r="AD65" s="785" t="s">
        <v>94</v>
      </c>
      <c r="AE65" s="953">
        <v>15.9260725</v>
      </c>
      <c r="AF65" s="953">
        <v>15.9260725</v>
      </c>
      <c r="AG65" s="814">
        <v>42551</v>
      </c>
      <c r="AH65" s="1065">
        <v>15.925000000000001</v>
      </c>
      <c r="AI65" s="816"/>
      <c r="AJ65" s="809" t="s">
        <v>312</v>
      </c>
      <c r="AK65" s="819">
        <v>7.0000000000000007E-2</v>
      </c>
      <c r="AL65" s="819">
        <v>7.8281243539485318E-2</v>
      </c>
      <c r="AM65" s="762" t="s">
        <v>1640</v>
      </c>
      <c r="AN65" s="820" t="s">
        <v>638</v>
      </c>
      <c r="AO65" s="820" t="s">
        <v>1895</v>
      </c>
      <c r="AP65" s="821">
        <v>1</v>
      </c>
      <c r="AQ65" s="822">
        <v>2.0777665620117043</v>
      </c>
    </row>
    <row r="66" spans="1:43" ht="31.2" customHeight="1">
      <c r="A66" s="760" t="s">
        <v>324</v>
      </c>
      <c r="B66" s="760" t="s">
        <v>55</v>
      </c>
      <c r="C66" s="760" t="s">
        <v>112</v>
      </c>
      <c r="D66" s="805" t="s">
        <v>89</v>
      </c>
      <c r="E66" s="918" t="s">
        <v>1804</v>
      </c>
      <c r="F66" s="918" t="s">
        <v>1805</v>
      </c>
      <c r="G66" s="760"/>
      <c r="H66" s="760" t="s">
        <v>278</v>
      </c>
      <c r="I66" s="760" t="s">
        <v>317</v>
      </c>
      <c r="J66" s="760" t="s">
        <v>114</v>
      </c>
      <c r="K66" s="825">
        <v>0.5</v>
      </c>
      <c r="L66" s="1059" t="s">
        <v>775</v>
      </c>
      <c r="M66" s="770" t="s">
        <v>837</v>
      </c>
      <c r="N66" s="785"/>
      <c r="O66" s="786"/>
      <c r="P66" s="786"/>
      <c r="Q66" s="785"/>
      <c r="R66" s="826">
        <v>2012</v>
      </c>
      <c r="S66" s="827">
        <v>1.2450000000000001</v>
      </c>
      <c r="T66" s="809">
        <v>5.4649999999999999</v>
      </c>
      <c r="U66" s="809">
        <v>2.7324999999999999</v>
      </c>
      <c r="V66" s="828"/>
      <c r="W66" s="823">
        <v>0.43895582329317262</v>
      </c>
      <c r="X66" s="829">
        <v>1</v>
      </c>
      <c r="Y66" s="829">
        <v>1</v>
      </c>
      <c r="Z66" s="827">
        <v>5.4649999999999999</v>
      </c>
      <c r="AA66" s="830">
        <v>6.9891484274416035E-2</v>
      </c>
      <c r="AB66" s="828">
        <v>34</v>
      </c>
      <c r="AC66" s="832">
        <v>39417</v>
      </c>
      <c r="AD66" s="785" t="s">
        <v>94</v>
      </c>
      <c r="AE66" s="953">
        <v>4.9000000000000004</v>
      </c>
      <c r="AF66" s="953">
        <v>4.9000000000000004</v>
      </c>
      <c r="AG66" s="814">
        <v>42551</v>
      </c>
      <c r="AH66" s="1065">
        <v>4.8999999999999995</v>
      </c>
      <c r="AI66" s="816"/>
      <c r="AJ66" s="809" t="s">
        <v>312</v>
      </c>
      <c r="AK66" s="819">
        <v>7.0000000000000007E-2</v>
      </c>
      <c r="AL66" s="819">
        <v>7.8812448979591831E-2</v>
      </c>
      <c r="AM66" s="762" t="s">
        <v>325</v>
      </c>
      <c r="AN66" s="820" t="s">
        <v>93</v>
      </c>
      <c r="AO66" s="820" t="s">
        <v>93</v>
      </c>
      <c r="AP66" s="821">
        <v>1</v>
      </c>
      <c r="AQ66" s="822">
        <v>3.0000000000000004</v>
      </c>
    </row>
    <row r="67" spans="1:43" ht="31.2" customHeight="1">
      <c r="A67" s="760" t="s">
        <v>326</v>
      </c>
      <c r="B67" s="760" t="s">
        <v>55</v>
      </c>
      <c r="C67" s="760" t="s">
        <v>112</v>
      </c>
      <c r="D67" s="805" t="s">
        <v>89</v>
      </c>
      <c r="E67" s="918" t="s">
        <v>1941</v>
      </c>
      <c r="F67" s="918" t="s">
        <v>1806</v>
      </c>
      <c r="G67" s="760"/>
      <c r="H67" s="760" t="s">
        <v>278</v>
      </c>
      <c r="I67" s="760" t="s">
        <v>317</v>
      </c>
      <c r="J67" s="760" t="s">
        <v>114</v>
      </c>
      <c r="K67" s="825">
        <v>0.5</v>
      </c>
      <c r="L67" s="1059" t="s">
        <v>775</v>
      </c>
      <c r="M67" s="770" t="s">
        <v>837</v>
      </c>
      <c r="N67" s="785"/>
      <c r="O67" s="786"/>
      <c r="P67" s="786"/>
      <c r="Q67" s="785"/>
      <c r="R67" s="826">
        <v>2010</v>
      </c>
      <c r="S67" s="827">
        <v>3.1040000000000001</v>
      </c>
      <c r="T67" s="809">
        <v>18.654</v>
      </c>
      <c r="U67" s="809">
        <v>9.327</v>
      </c>
      <c r="V67" s="828"/>
      <c r="W67" s="823">
        <v>0.6009664948453608</v>
      </c>
      <c r="X67" s="829">
        <v>1</v>
      </c>
      <c r="Y67" s="829">
        <v>1</v>
      </c>
      <c r="Z67" s="827">
        <v>18.654</v>
      </c>
      <c r="AA67" s="830">
        <v>3.2164683177870697E-2</v>
      </c>
      <c r="AB67" s="828">
        <v>84</v>
      </c>
      <c r="AC67" s="832">
        <v>39417</v>
      </c>
      <c r="AD67" s="785" t="s">
        <v>94</v>
      </c>
      <c r="AE67" s="953">
        <v>15.85</v>
      </c>
      <c r="AF67" s="953">
        <v>15.85</v>
      </c>
      <c r="AG67" s="814">
        <v>42551</v>
      </c>
      <c r="AH67" s="1065">
        <v>15.85</v>
      </c>
      <c r="AI67" s="816"/>
      <c r="AJ67" s="809" t="s">
        <v>312</v>
      </c>
      <c r="AK67" s="819">
        <v>6.7500000000000004E-2</v>
      </c>
      <c r="AL67" s="819">
        <v>7.2292512302839118E-2</v>
      </c>
      <c r="AM67" s="762" t="s">
        <v>327</v>
      </c>
      <c r="AN67" s="820" t="s">
        <v>93</v>
      </c>
      <c r="AO67" s="820" t="s">
        <v>93</v>
      </c>
      <c r="AP67" s="821">
        <v>1</v>
      </c>
      <c r="AQ67" s="822">
        <v>3.6666666666666656</v>
      </c>
    </row>
    <row r="68" spans="1:43" ht="31.2" customHeight="1">
      <c r="A68" s="760" t="s">
        <v>1410</v>
      </c>
      <c r="B68" s="760" t="s">
        <v>55</v>
      </c>
      <c r="C68" s="760" t="s">
        <v>112</v>
      </c>
      <c r="D68" s="805" t="s">
        <v>89</v>
      </c>
      <c r="E68" s="918" t="s">
        <v>1807</v>
      </c>
      <c r="F68" s="918" t="s">
        <v>1808</v>
      </c>
      <c r="G68" s="760"/>
      <c r="H68" s="760" t="s">
        <v>278</v>
      </c>
      <c r="I68" s="760" t="s">
        <v>317</v>
      </c>
      <c r="J68" s="760" t="s">
        <v>114</v>
      </c>
      <c r="K68" s="825">
        <v>0.5</v>
      </c>
      <c r="L68" s="1059" t="s">
        <v>775</v>
      </c>
      <c r="M68" s="770" t="s">
        <v>837</v>
      </c>
      <c r="N68" s="785"/>
      <c r="O68" s="786"/>
      <c r="P68" s="786"/>
      <c r="Q68" s="785"/>
      <c r="R68" s="826">
        <v>2013</v>
      </c>
      <c r="S68" s="827">
        <v>3.5019999999999998</v>
      </c>
      <c r="T68" s="809">
        <v>17.859100000000002</v>
      </c>
      <c r="U68" s="809">
        <v>8.9295500000000008</v>
      </c>
      <c r="V68" s="828"/>
      <c r="W68" s="823">
        <v>0.50996858937749856</v>
      </c>
      <c r="X68" s="829">
        <v>1</v>
      </c>
      <c r="Y68" s="829">
        <v>1</v>
      </c>
      <c r="Z68" s="827">
        <v>17.859099999999998</v>
      </c>
      <c r="AA68" s="830">
        <v>0.21199000000000001</v>
      </c>
      <c r="AB68" s="828">
        <v>242</v>
      </c>
      <c r="AC68" s="832">
        <v>39417</v>
      </c>
      <c r="AD68" s="785" t="s">
        <v>94</v>
      </c>
      <c r="AE68" s="953">
        <v>19.599999939999996</v>
      </c>
      <c r="AF68" s="953">
        <v>19.599999939999996</v>
      </c>
      <c r="AG68" s="814">
        <v>42551</v>
      </c>
      <c r="AH68" s="1065">
        <v>19.600000000000001</v>
      </c>
      <c r="AI68" s="816"/>
      <c r="AJ68" s="809" t="s">
        <v>312</v>
      </c>
      <c r="AK68" s="819">
        <v>6.25E-2</v>
      </c>
      <c r="AL68" s="819">
        <v>6.4455257340169159E-2</v>
      </c>
      <c r="AM68" s="762" t="s">
        <v>686</v>
      </c>
      <c r="AN68" s="820" t="s">
        <v>93</v>
      </c>
      <c r="AO68" s="820" t="s">
        <v>93</v>
      </c>
      <c r="AP68" s="821">
        <v>1</v>
      </c>
      <c r="AQ68" s="822">
        <v>12</v>
      </c>
    </row>
    <row r="69" spans="1:43" ht="31.2" customHeight="1">
      <c r="A69" s="760" t="s">
        <v>694</v>
      </c>
      <c r="B69" s="760" t="s">
        <v>55</v>
      </c>
      <c r="C69" s="760" t="s">
        <v>112</v>
      </c>
      <c r="D69" s="805" t="s">
        <v>89</v>
      </c>
      <c r="E69" s="918" t="s">
        <v>1809</v>
      </c>
      <c r="F69" s="918" t="s">
        <v>1810</v>
      </c>
      <c r="G69" s="760"/>
      <c r="H69" s="760" t="s">
        <v>278</v>
      </c>
      <c r="I69" s="760" t="s">
        <v>317</v>
      </c>
      <c r="J69" s="760" t="s">
        <v>114</v>
      </c>
      <c r="K69" s="825">
        <v>0.5</v>
      </c>
      <c r="L69" s="1059" t="s">
        <v>775</v>
      </c>
      <c r="M69" s="770" t="s">
        <v>837</v>
      </c>
      <c r="N69" s="785"/>
      <c r="O69" s="786"/>
      <c r="P69" s="786"/>
      <c r="Q69" s="785"/>
      <c r="R69" s="826">
        <v>2012</v>
      </c>
      <c r="S69" s="827">
        <v>2.5190000000000001</v>
      </c>
      <c r="T69" s="809">
        <v>13.433</v>
      </c>
      <c r="U69" s="809">
        <v>6.7164999999999999</v>
      </c>
      <c r="V69" s="828"/>
      <c r="W69" s="823">
        <v>0.53327907899960292</v>
      </c>
      <c r="X69" s="829">
        <v>1</v>
      </c>
      <c r="Y69" s="829">
        <v>1</v>
      </c>
      <c r="Z69" s="827">
        <v>13.433299999999999</v>
      </c>
      <c r="AA69" s="830">
        <v>2.8549962434259956E-2</v>
      </c>
      <c r="AB69" s="828">
        <v>200</v>
      </c>
      <c r="AC69" s="832">
        <v>39417</v>
      </c>
      <c r="AD69" s="785" t="s">
        <v>94</v>
      </c>
      <c r="AE69" s="953">
        <v>13.801267499999998</v>
      </c>
      <c r="AF69" s="953">
        <v>13.801267499999998</v>
      </c>
      <c r="AG69" s="814">
        <v>42551</v>
      </c>
      <c r="AH69" s="1065">
        <v>13.8</v>
      </c>
      <c r="AI69" s="816"/>
      <c r="AJ69" s="809" t="s">
        <v>312</v>
      </c>
      <c r="AK69" s="819">
        <v>6.5000000000000002E-2</v>
      </c>
      <c r="AL69" s="819">
        <v>6.7666237177128857E-2</v>
      </c>
      <c r="AM69" s="762" t="s">
        <v>639</v>
      </c>
      <c r="AN69" s="820" t="s">
        <v>93</v>
      </c>
      <c r="AO69" s="820" t="s">
        <v>93</v>
      </c>
      <c r="AP69" s="821">
        <v>1</v>
      </c>
      <c r="AQ69" s="822">
        <v>6.0000000000000009</v>
      </c>
    </row>
    <row r="70" spans="1:43" ht="31.2" customHeight="1">
      <c r="A70" s="760" t="s">
        <v>1657</v>
      </c>
      <c r="B70" s="760" t="s">
        <v>55</v>
      </c>
      <c r="C70" s="760" t="s">
        <v>112</v>
      </c>
      <c r="D70" s="805" t="s">
        <v>89</v>
      </c>
      <c r="E70" s="918" t="s">
        <v>1811</v>
      </c>
      <c r="F70" s="918" t="s">
        <v>1812</v>
      </c>
      <c r="G70" s="760"/>
      <c r="H70" s="760" t="s">
        <v>278</v>
      </c>
      <c r="I70" s="760" t="s">
        <v>317</v>
      </c>
      <c r="J70" s="760" t="s">
        <v>114</v>
      </c>
      <c r="K70" s="825">
        <v>1</v>
      </c>
      <c r="L70" s="1059"/>
      <c r="M70" s="770" t="s">
        <v>837</v>
      </c>
      <c r="N70" s="785"/>
      <c r="O70" s="786"/>
      <c r="P70" s="786"/>
      <c r="Q70" s="785"/>
      <c r="R70" s="826">
        <v>2015</v>
      </c>
      <c r="S70" s="827">
        <v>4.45</v>
      </c>
      <c r="T70" s="809">
        <v>1.8595999999999999</v>
      </c>
      <c r="U70" s="809">
        <v>1.8595999999999999</v>
      </c>
      <c r="V70" s="828"/>
      <c r="W70" s="823"/>
      <c r="X70" s="829"/>
      <c r="Y70" s="829"/>
      <c r="Z70" s="827"/>
      <c r="AA70" s="830"/>
      <c r="AB70" s="828"/>
      <c r="AC70" s="832">
        <v>39417</v>
      </c>
      <c r="AD70" s="785" t="s">
        <v>94</v>
      </c>
      <c r="AE70" s="953">
        <v>5.0230662500000003</v>
      </c>
      <c r="AF70" s="953"/>
      <c r="AG70" s="814">
        <v>42551</v>
      </c>
      <c r="AH70" s="1065">
        <v>4.95</v>
      </c>
      <c r="AI70" s="848"/>
      <c r="AJ70" s="809" t="s">
        <v>312</v>
      </c>
      <c r="AK70" s="819">
        <v>6.25E-2</v>
      </c>
      <c r="AL70" s="819">
        <v>4.0857514073201803E-2</v>
      </c>
      <c r="AM70" s="762" t="s">
        <v>1707</v>
      </c>
      <c r="AN70" s="820" t="s">
        <v>1708</v>
      </c>
      <c r="AO70" s="820" t="s">
        <v>93</v>
      </c>
      <c r="AP70" s="821">
        <v>1</v>
      </c>
      <c r="AQ70" s="822">
        <v>7.4651254777145324</v>
      </c>
    </row>
    <row r="71" spans="1:43" ht="31.2" customHeight="1">
      <c r="A71" s="760" t="s">
        <v>328</v>
      </c>
      <c r="B71" s="760" t="s">
        <v>55</v>
      </c>
      <c r="C71" s="760" t="s">
        <v>112</v>
      </c>
      <c r="D71" s="805" t="s">
        <v>89</v>
      </c>
      <c r="E71" s="918" t="s">
        <v>1942</v>
      </c>
      <c r="F71" s="918" t="s">
        <v>1813</v>
      </c>
      <c r="G71" s="760"/>
      <c r="H71" s="760" t="s">
        <v>278</v>
      </c>
      <c r="I71" s="760" t="s">
        <v>317</v>
      </c>
      <c r="J71" s="760" t="s">
        <v>114</v>
      </c>
      <c r="K71" s="825">
        <v>0.5</v>
      </c>
      <c r="L71" s="1059" t="s">
        <v>775</v>
      </c>
      <c r="M71" s="770" t="s">
        <v>837</v>
      </c>
      <c r="N71" s="785"/>
      <c r="O71" s="786"/>
      <c r="P71" s="786"/>
      <c r="Q71" s="785"/>
      <c r="R71" s="826">
        <v>2010</v>
      </c>
      <c r="S71" s="827">
        <v>3.7852999999999999</v>
      </c>
      <c r="T71" s="809">
        <v>17.298000000000002</v>
      </c>
      <c r="U71" s="809">
        <v>8.6490000000000009</v>
      </c>
      <c r="V71" s="828"/>
      <c r="W71" s="823">
        <v>0.45697831083401574</v>
      </c>
      <c r="X71" s="829">
        <v>1</v>
      </c>
      <c r="Y71" s="829">
        <v>1</v>
      </c>
      <c r="Z71" s="827">
        <v>17.297000000000001</v>
      </c>
      <c r="AA71" s="830">
        <v>0.1414118055154073</v>
      </c>
      <c r="AB71" s="828">
        <v>243</v>
      </c>
      <c r="AC71" s="832">
        <v>39417</v>
      </c>
      <c r="AD71" s="785" t="s">
        <v>94</v>
      </c>
      <c r="AE71" s="953">
        <v>20.9</v>
      </c>
      <c r="AF71" s="953">
        <v>20.9</v>
      </c>
      <c r="AG71" s="814">
        <v>42551</v>
      </c>
      <c r="AH71" s="1065">
        <v>20.899999999999995</v>
      </c>
      <c r="AI71" s="816"/>
      <c r="AJ71" s="809" t="s">
        <v>312</v>
      </c>
      <c r="AK71" s="819">
        <v>6.25E-2</v>
      </c>
      <c r="AL71" s="819">
        <v>6.8552497607655513E-2</v>
      </c>
      <c r="AM71" s="762" t="s">
        <v>329</v>
      </c>
      <c r="AN71" s="957"/>
      <c r="AO71" s="820" t="s">
        <v>93</v>
      </c>
      <c r="AP71" s="821">
        <v>1</v>
      </c>
      <c r="AQ71" s="822">
        <v>9.1666666666666643</v>
      </c>
    </row>
    <row r="72" spans="1:43" ht="31.2" customHeight="1">
      <c r="A72" s="760" t="s">
        <v>330</v>
      </c>
      <c r="B72" s="760" t="s">
        <v>55</v>
      </c>
      <c r="C72" s="760" t="s">
        <v>112</v>
      </c>
      <c r="D72" s="805" t="s">
        <v>89</v>
      </c>
      <c r="E72" s="918" t="s">
        <v>1943</v>
      </c>
      <c r="F72" s="918" t="s">
        <v>1814</v>
      </c>
      <c r="G72" s="760"/>
      <c r="H72" s="760" t="s">
        <v>278</v>
      </c>
      <c r="I72" s="760" t="s">
        <v>317</v>
      </c>
      <c r="J72" s="760" t="s">
        <v>114</v>
      </c>
      <c r="K72" s="825">
        <v>0.5</v>
      </c>
      <c r="L72" s="1059" t="s">
        <v>775</v>
      </c>
      <c r="M72" s="770" t="s">
        <v>837</v>
      </c>
      <c r="N72" s="785"/>
      <c r="O72" s="786"/>
      <c r="P72" s="786"/>
      <c r="Q72" s="785"/>
      <c r="R72" s="826">
        <v>2011</v>
      </c>
      <c r="S72" s="827">
        <v>3.85</v>
      </c>
      <c r="T72" s="809">
        <v>17.003900000000002</v>
      </c>
      <c r="U72" s="809">
        <v>8.5019500000000008</v>
      </c>
      <c r="V72" s="828"/>
      <c r="W72" s="823">
        <v>0.44165974025974031</v>
      </c>
      <c r="X72" s="829">
        <v>1</v>
      </c>
      <c r="Y72" s="829">
        <v>1</v>
      </c>
      <c r="Z72" s="827">
        <v>17.003900000000002</v>
      </c>
      <c r="AA72" s="830">
        <v>0</v>
      </c>
      <c r="AB72" s="828">
        <v>62</v>
      </c>
      <c r="AC72" s="832">
        <v>39417</v>
      </c>
      <c r="AD72" s="785" t="s">
        <v>94</v>
      </c>
      <c r="AE72" s="953">
        <v>25.999999999999996</v>
      </c>
      <c r="AF72" s="953">
        <v>25.999999999999996</v>
      </c>
      <c r="AG72" s="814">
        <v>42551</v>
      </c>
      <c r="AH72" s="1065">
        <v>25.999999999999996</v>
      </c>
      <c r="AI72" s="816"/>
      <c r="AJ72" s="809" t="s">
        <v>312</v>
      </c>
      <c r="AK72" s="819">
        <v>6.7500000000000004E-2</v>
      </c>
      <c r="AL72" s="819">
        <v>7.1749920000000023E-2</v>
      </c>
      <c r="AM72" s="762" t="s">
        <v>331</v>
      </c>
      <c r="AN72" s="820" t="s">
        <v>93</v>
      </c>
      <c r="AO72" s="820" t="s">
        <v>93</v>
      </c>
      <c r="AP72" s="821">
        <v>1</v>
      </c>
      <c r="AQ72" s="822">
        <v>9.7499999999999982</v>
      </c>
    </row>
    <row r="73" spans="1:43" ht="31.2" customHeight="1">
      <c r="A73" s="760" t="s">
        <v>1658</v>
      </c>
      <c r="B73" s="760" t="s">
        <v>55</v>
      </c>
      <c r="C73" s="760" t="s">
        <v>112</v>
      </c>
      <c r="D73" s="805" t="s">
        <v>89</v>
      </c>
      <c r="E73" s="918" t="s">
        <v>1944</v>
      </c>
      <c r="F73" s="918" t="s">
        <v>1670</v>
      </c>
      <c r="G73" s="760"/>
      <c r="H73" s="760" t="s">
        <v>278</v>
      </c>
      <c r="I73" s="760" t="s">
        <v>317</v>
      </c>
      <c r="J73" s="760" t="s">
        <v>114</v>
      </c>
      <c r="K73" s="825">
        <v>0.5</v>
      </c>
      <c r="L73" s="1059" t="s">
        <v>775</v>
      </c>
      <c r="M73" s="770" t="s">
        <v>837</v>
      </c>
      <c r="N73" s="785"/>
      <c r="O73" s="786"/>
      <c r="P73" s="786"/>
      <c r="Q73" s="785"/>
      <c r="R73" s="826">
        <v>2015</v>
      </c>
      <c r="S73" s="827">
        <v>7.7</v>
      </c>
      <c r="T73" s="809">
        <v>1.8092999999999997</v>
      </c>
      <c r="U73" s="809">
        <v>0.90464999999999984</v>
      </c>
      <c r="V73" s="828"/>
      <c r="W73" s="823">
        <v>1</v>
      </c>
      <c r="X73" s="829">
        <v>1</v>
      </c>
      <c r="Y73" s="829">
        <v>1</v>
      </c>
      <c r="Z73" s="827">
        <v>1.8</v>
      </c>
      <c r="AA73" s="830">
        <v>0.33</v>
      </c>
      <c r="AB73" s="828">
        <v>38</v>
      </c>
      <c r="AC73" s="832">
        <v>39417</v>
      </c>
      <c r="AD73" s="785" t="s">
        <v>94</v>
      </c>
      <c r="AE73" s="953">
        <v>2.1500000000000004</v>
      </c>
      <c r="AF73" s="953">
        <v>2.1500000000000004</v>
      </c>
      <c r="AG73" s="814">
        <v>42551</v>
      </c>
      <c r="AH73" s="1065">
        <v>2.1500000000000004</v>
      </c>
      <c r="AI73" s="848"/>
      <c r="AJ73" s="809" t="s">
        <v>312</v>
      </c>
      <c r="AK73" s="819">
        <v>6.25E-2</v>
      </c>
      <c r="AL73" s="819">
        <v>5.7623441860465106E-2</v>
      </c>
      <c r="AM73" s="762" t="s">
        <v>1649</v>
      </c>
      <c r="AN73" s="820" t="s">
        <v>93</v>
      </c>
      <c r="AO73" s="820" t="s">
        <v>93</v>
      </c>
      <c r="AP73" s="821">
        <v>1</v>
      </c>
      <c r="AQ73" s="822">
        <v>13.749999999999998</v>
      </c>
    </row>
    <row r="74" spans="1:43" ht="31.2" customHeight="1">
      <c r="A74" s="760" t="s">
        <v>1659</v>
      </c>
      <c r="B74" s="760" t="s">
        <v>55</v>
      </c>
      <c r="C74" s="760" t="s">
        <v>112</v>
      </c>
      <c r="D74" s="805" t="s">
        <v>89</v>
      </c>
      <c r="E74" s="918" t="s">
        <v>1945</v>
      </c>
      <c r="F74" s="918" t="s">
        <v>1815</v>
      </c>
      <c r="G74" s="760"/>
      <c r="H74" s="760" t="s">
        <v>278</v>
      </c>
      <c r="I74" s="760" t="s">
        <v>317</v>
      </c>
      <c r="J74" s="760" t="s">
        <v>114</v>
      </c>
      <c r="K74" s="825">
        <v>0.5</v>
      </c>
      <c r="L74" s="1059" t="s">
        <v>775</v>
      </c>
      <c r="M74" s="770" t="s">
        <v>837</v>
      </c>
      <c r="N74" s="785"/>
      <c r="O74" s="786"/>
      <c r="P74" s="786"/>
      <c r="Q74" s="785"/>
      <c r="R74" s="826">
        <v>2015</v>
      </c>
      <c r="S74" s="827">
        <v>11.3</v>
      </c>
      <c r="T74" s="809">
        <v>6.1888000000000005</v>
      </c>
      <c r="U74" s="809">
        <v>3.0944000000000003</v>
      </c>
      <c r="V74" s="828"/>
      <c r="W74" s="823">
        <v>1</v>
      </c>
      <c r="X74" s="829">
        <v>1</v>
      </c>
      <c r="Y74" s="829">
        <v>1</v>
      </c>
      <c r="Z74" s="827">
        <v>6.1</v>
      </c>
      <c r="AA74" s="830">
        <v>0.1</v>
      </c>
      <c r="AB74" s="828">
        <v>49</v>
      </c>
      <c r="AC74" s="832">
        <v>39417</v>
      </c>
      <c r="AD74" s="785" t="s">
        <v>94</v>
      </c>
      <c r="AE74" s="953">
        <v>6.6752142000000001</v>
      </c>
      <c r="AF74" s="953">
        <v>6.6752142000000001</v>
      </c>
      <c r="AG74" s="814">
        <v>42551</v>
      </c>
      <c r="AH74" s="1065">
        <v>6.6749999999999989</v>
      </c>
      <c r="AI74" s="848"/>
      <c r="AJ74" s="809" t="s">
        <v>312</v>
      </c>
      <c r="AK74" s="819">
        <v>6.25E-2</v>
      </c>
      <c r="AL74" s="819">
        <v>6.5576484422028E-2</v>
      </c>
      <c r="AM74" s="762" t="s">
        <v>1649</v>
      </c>
      <c r="AN74" s="820" t="s">
        <v>93</v>
      </c>
      <c r="AO74" s="820" t="s">
        <v>93</v>
      </c>
      <c r="AP74" s="821">
        <v>1</v>
      </c>
      <c r="AQ74" s="822">
        <v>13.749999999999996</v>
      </c>
    </row>
    <row r="75" spans="1:43" ht="31.2" customHeight="1">
      <c r="A75" s="760" t="s">
        <v>1411</v>
      </c>
      <c r="B75" s="760" t="s">
        <v>55</v>
      </c>
      <c r="C75" s="760" t="s">
        <v>112</v>
      </c>
      <c r="D75" s="805" t="s">
        <v>89</v>
      </c>
      <c r="E75" s="918" t="s">
        <v>1816</v>
      </c>
      <c r="F75" s="918" t="s">
        <v>1817</v>
      </c>
      <c r="G75" s="760"/>
      <c r="H75" s="760" t="s">
        <v>278</v>
      </c>
      <c r="I75" s="760" t="s">
        <v>317</v>
      </c>
      <c r="J75" s="760" t="s">
        <v>114</v>
      </c>
      <c r="K75" s="825">
        <v>0.5</v>
      </c>
      <c r="L75" s="1059" t="s">
        <v>775</v>
      </c>
      <c r="M75" s="770" t="s">
        <v>837</v>
      </c>
      <c r="N75" s="785"/>
      <c r="O75" s="786"/>
      <c r="P75" s="786"/>
      <c r="Q75" s="785"/>
      <c r="R75" s="826">
        <v>2013</v>
      </c>
      <c r="S75" s="827">
        <v>1.7704</v>
      </c>
      <c r="T75" s="809">
        <v>10.105399999999999</v>
      </c>
      <c r="U75" s="809">
        <v>5.0526999999999997</v>
      </c>
      <c r="V75" s="828"/>
      <c r="W75" s="823">
        <v>0.57079755987347491</v>
      </c>
      <c r="X75" s="829">
        <v>1</v>
      </c>
      <c r="Y75" s="829">
        <v>1</v>
      </c>
      <c r="Z75" s="827">
        <v>10.105399999999999</v>
      </c>
      <c r="AA75" s="830">
        <v>1.585E-2</v>
      </c>
      <c r="AB75" s="828">
        <v>47</v>
      </c>
      <c r="AC75" s="832">
        <v>39417</v>
      </c>
      <c r="AD75" s="785" t="s">
        <v>94</v>
      </c>
      <c r="AE75" s="953">
        <v>10.299999999999999</v>
      </c>
      <c r="AF75" s="953">
        <v>10.299999999999999</v>
      </c>
      <c r="AG75" s="814">
        <v>42551</v>
      </c>
      <c r="AH75" s="1065">
        <v>10.299999999999999</v>
      </c>
      <c r="AI75" s="816"/>
      <c r="AJ75" s="809" t="s">
        <v>312</v>
      </c>
      <c r="AK75" s="819">
        <v>6.25E-2</v>
      </c>
      <c r="AL75" s="819">
        <v>6.2676559223300982E-2</v>
      </c>
      <c r="AM75" s="762" t="s">
        <v>1563</v>
      </c>
      <c r="AN75" s="820" t="s">
        <v>93</v>
      </c>
      <c r="AO75" s="820" t="s">
        <v>93</v>
      </c>
      <c r="AP75" s="821">
        <v>1</v>
      </c>
      <c r="AQ75" s="822">
        <v>12</v>
      </c>
    </row>
    <row r="76" spans="1:43" ht="31.2" customHeight="1">
      <c r="A76" s="760" t="s">
        <v>1660</v>
      </c>
      <c r="B76" s="760" t="s">
        <v>55</v>
      </c>
      <c r="C76" s="760" t="s">
        <v>112</v>
      </c>
      <c r="D76" s="805" t="s">
        <v>89</v>
      </c>
      <c r="E76" s="918" t="s">
        <v>1946</v>
      </c>
      <c r="F76" s="918" t="s">
        <v>1818</v>
      </c>
      <c r="G76" s="760"/>
      <c r="H76" s="760" t="s">
        <v>278</v>
      </c>
      <c r="I76" s="760" t="s">
        <v>317</v>
      </c>
      <c r="J76" s="760" t="s">
        <v>114</v>
      </c>
      <c r="K76" s="825">
        <v>1</v>
      </c>
      <c r="L76" s="1059"/>
      <c r="M76" s="770" t="s">
        <v>837</v>
      </c>
      <c r="N76" s="785"/>
      <c r="O76" s="786"/>
      <c r="P76" s="786"/>
      <c r="Q76" s="785"/>
      <c r="R76" s="826">
        <v>2016</v>
      </c>
      <c r="S76" s="827">
        <v>3.6</v>
      </c>
      <c r="T76" s="809">
        <v>20.755400000000002</v>
      </c>
      <c r="U76" s="809">
        <v>20.755400000000002</v>
      </c>
      <c r="V76" s="828"/>
      <c r="W76" s="823">
        <v>1</v>
      </c>
      <c r="X76" s="829">
        <v>1</v>
      </c>
      <c r="Y76" s="829">
        <v>1</v>
      </c>
      <c r="Z76" s="827">
        <v>20.8</v>
      </c>
      <c r="AA76" s="830">
        <v>0.05</v>
      </c>
      <c r="AB76" s="828">
        <v>83</v>
      </c>
      <c r="AC76" s="832">
        <v>39417</v>
      </c>
      <c r="AD76" s="785" t="s">
        <v>94</v>
      </c>
      <c r="AE76" s="953">
        <v>36.421740469999996</v>
      </c>
      <c r="AF76" s="953"/>
      <c r="AG76" s="814">
        <v>42551</v>
      </c>
      <c r="AH76" s="1065">
        <v>34.899999999999991</v>
      </c>
      <c r="AI76" s="848"/>
      <c r="AJ76" s="809" t="s">
        <v>312</v>
      </c>
      <c r="AK76" s="819">
        <v>6.25E-2</v>
      </c>
      <c r="AL76" s="819">
        <v>5.9834162010874381E-2</v>
      </c>
      <c r="AM76" s="762" t="s">
        <v>1604</v>
      </c>
      <c r="AN76" s="957"/>
      <c r="AO76" s="820" t="s">
        <v>93</v>
      </c>
      <c r="AP76" s="821">
        <v>1</v>
      </c>
      <c r="AQ76" s="822">
        <v>9.5</v>
      </c>
    </row>
    <row r="77" spans="1:43" ht="31.2" customHeight="1">
      <c r="A77" s="918" t="s">
        <v>1869</v>
      </c>
      <c r="B77" s="760" t="s">
        <v>55</v>
      </c>
      <c r="C77" s="760" t="s">
        <v>112</v>
      </c>
      <c r="D77" s="805" t="s">
        <v>89</v>
      </c>
      <c r="E77" s="918" t="s">
        <v>1824</v>
      </c>
      <c r="F77" s="918" t="s">
        <v>1825</v>
      </c>
      <c r="G77" s="760"/>
      <c r="H77" s="714" t="s">
        <v>278</v>
      </c>
      <c r="I77" s="760" t="s">
        <v>142</v>
      </c>
      <c r="J77" s="760"/>
      <c r="K77" s="825">
        <v>0.5</v>
      </c>
      <c r="L77" s="1059" t="s">
        <v>1361</v>
      </c>
      <c r="M77" s="770" t="s">
        <v>837</v>
      </c>
      <c r="N77" s="785"/>
      <c r="O77" s="786"/>
      <c r="P77" s="786"/>
      <c r="Q77" s="785"/>
      <c r="R77" s="826"/>
      <c r="S77" s="827">
        <v>25.64</v>
      </c>
      <c r="T77" s="809"/>
      <c r="U77" s="809"/>
      <c r="V77" s="828"/>
      <c r="W77" s="823"/>
      <c r="X77" s="829"/>
      <c r="Y77" s="829"/>
      <c r="Z77" s="827"/>
      <c r="AA77" s="830"/>
      <c r="AB77" s="828"/>
      <c r="AC77" s="835">
        <v>41809</v>
      </c>
      <c r="AD77" s="785" t="s">
        <v>172</v>
      </c>
      <c r="AE77" s="953">
        <v>25.663348229999997</v>
      </c>
      <c r="AF77" s="953">
        <v>25.663348229999997</v>
      </c>
      <c r="AG77" s="814">
        <v>42551</v>
      </c>
      <c r="AH77" s="1065">
        <v>24.5</v>
      </c>
      <c r="AI77" s="816"/>
      <c r="AJ77" s="809" t="s">
        <v>312</v>
      </c>
      <c r="AK77" s="819">
        <v>7.4999999999999997E-2</v>
      </c>
      <c r="AL77" s="819"/>
      <c r="AM77" s="762"/>
      <c r="AN77" s="820"/>
      <c r="AO77" s="820"/>
      <c r="AP77" s="821"/>
      <c r="AQ77" s="822"/>
    </row>
    <row r="78" spans="1:43" ht="31.2" customHeight="1">
      <c r="A78" s="918" t="s">
        <v>1822</v>
      </c>
      <c r="B78" s="760" t="s">
        <v>55</v>
      </c>
      <c r="C78" s="760" t="s">
        <v>112</v>
      </c>
      <c r="D78" s="805" t="s">
        <v>89</v>
      </c>
      <c r="E78" s="918" t="s">
        <v>1947</v>
      </c>
      <c r="F78" s="918" t="s">
        <v>1819</v>
      </c>
      <c r="G78" s="918"/>
      <c r="H78" s="760" t="s">
        <v>278</v>
      </c>
      <c r="I78" s="760" t="s">
        <v>317</v>
      </c>
      <c r="J78" s="760" t="s">
        <v>114</v>
      </c>
      <c r="K78" s="825">
        <v>0.5</v>
      </c>
      <c r="L78" s="1059" t="s">
        <v>1361</v>
      </c>
      <c r="M78" s="770" t="s">
        <v>837</v>
      </c>
      <c r="N78" s="903"/>
      <c r="O78" s="904"/>
      <c r="P78" s="904"/>
      <c r="Q78" s="903" t="s">
        <v>1980</v>
      </c>
      <c r="R78" s="905">
        <v>2016</v>
      </c>
      <c r="S78" s="906">
        <v>6.67</v>
      </c>
      <c r="T78" s="809">
        <v>36.153500000000001</v>
      </c>
      <c r="U78" s="809">
        <v>36.153500000000001</v>
      </c>
      <c r="V78" s="907"/>
      <c r="W78" s="908"/>
      <c r="X78" s="909">
        <v>2</v>
      </c>
      <c r="Y78" s="909">
        <v>4</v>
      </c>
      <c r="Z78" s="906">
        <v>9</v>
      </c>
      <c r="AA78" s="910">
        <v>0.11</v>
      </c>
      <c r="AB78" s="907">
        <v>326</v>
      </c>
      <c r="AC78" s="835">
        <v>41809</v>
      </c>
      <c r="AD78" s="903" t="s">
        <v>172</v>
      </c>
      <c r="AE78" s="953">
        <v>35.443579095000004</v>
      </c>
      <c r="AF78" s="953">
        <v>35.443579095000004</v>
      </c>
      <c r="AG78" s="814">
        <v>42551</v>
      </c>
      <c r="AH78" s="1066">
        <v>31.875</v>
      </c>
      <c r="AI78" s="911"/>
      <c r="AJ78" s="809" t="s">
        <v>312</v>
      </c>
      <c r="AK78" s="819">
        <v>6.1249999999999999E-2</v>
      </c>
      <c r="AL78" s="819">
        <v>6.8463634936414122E-2</v>
      </c>
      <c r="AM78" s="762" t="s">
        <v>1709</v>
      </c>
      <c r="AN78" s="820" t="s">
        <v>1896</v>
      </c>
      <c r="AO78" s="820" t="s">
        <v>1710</v>
      </c>
      <c r="AP78" s="821">
        <v>1</v>
      </c>
      <c r="AQ78" s="822">
        <v>8.9679917751106544</v>
      </c>
    </row>
    <row r="79" spans="1:43" ht="31.2" customHeight="1">
      <c r="A79" s="918" t="s">
        <v>1823</v>
      </c>
      <c r="B79" s="760" t="s">
        <v>55</v>
      </c>
      <c r="C79" s="760" t="s">
        <v>112</v>
      </c>
      <c r="D79" s="805" t="s">
        <v>89</v>
      </c>
      <c r="E79" s="918" t="s">
        <v>1820</v>
      </c>
      <c r="F79" s="918" t="s">
        <v>1821</v>
      </c>
      <c r="G79" s="918"/>
      <c r="H79" s="760" t="s">
        <v>278</v>
      </c>
      <c r="I79" s="760" t="s">
        <v>317</v>
      </c>
      <c r="J79" s="760" t="s">
        <v>114</v>
      </c>
      <c r="K79" s="825">
        <v>0.5</v>
      </c>
      <c r="L79" s="1059" t="s">
        <v>1361</v>
      </c>
      <c r="M79" s="770" t="s">
        <v>837</v>
      </c>
      <c r="N79" s="903"/>
      <c r="O79" s="904"/>
      <c r="P79" s="904"/>
      <c r="Q79" s="903"/>
      <c r="R79" s="905">
        <v>2016</v>
      </c>
      <c r="S79" s="906"/>
      <c r="T79" s="809">
        <v>10.1</v>
      </c>
      <c r="U79" s="809">
        <v>10.1</v>
      </c>
      <c r="V79" s="907"/>
      <c r="W79" s="908"/>
      <c r="X79" s="909">
        <v>1</v>
      </c>
      <c r="Y79" s="909">
        <v>1</v>
      </c>
      <c r="Z79" s="906">
        <v>10.1</v>
      </c>
      <c r="AA79" s="910"/>
      <c r="AB79" s="907"/>
      <c r="AC79" s="835">
        <v>41809</v>
      </c>
      <c r="AD79" s="903" t="s">
        <v>172</v>
      </c>
      <c r="AE79" s="953">
        <v>8.7358648750000008</v>
      </c>
      <c r="AF79" s="953">
        <v>8.7358648750000008</v>
      </c>
      <c r="AG79" s="814">
        <v>42551</v>
      </c>
      <c r="AH79" s="1066">
        <v>4.4000000000000004</v>
      </c>
      <c r="AI79" s="911"/>
      <c r="AJ79" s="809" t="s">
        <v>312</v>
      </c>
      <c r="AK79" s="819">
        <v>6.5000000000000002E-2</v>
      </c>
      <c r="AL79" s="819"/>
      <c r="AM79" s="762" t="s">
        <v>1711</v>
      </c>
      <c r="AN79" s="820" t="s">
        <v>93</v>
      </c>
      <c r="AO79" s="820" t="s">
        <v>93</v>
      </c>
      <c r="AP79" s="821">
        <v>1</v>
      </c>
      <c r="AQ79" s="822">
        <v>7.1666666666666687</v>
      </c>
    </row>
    <row r="80" spans="1:43" ht="31.2" customHeight="1">
      <c r="A80" s="760" t="s">
        <v>332</v>
      </c>
      <c r="B80" s="760" t="s">
        <v>55</v>
      </c>
      <c r="C80" s="760" t="s">
        <v>112</v>
      </c>
      <c r="D80" s="805" t="s">
        <v>89</v>
      </c>
      <c r="E80" s="918" t="s">
        <v>1826</v>
      </c>
      <c r="F80" s="918" t="s">
        <v>1827</v>
      </c>
      <c r="G80" s="760"/>
      <c r="H80" s="760" t="s">
        <v>278</v>
      </c>
      <c r="I80" s="760" t="s">
        <v>279</v>
      </c>
      <c r="J80" s="760" t="s">
        <v>114</v>
      </c>
      <c r="K80" s="825">
        <v>1</v>
      </c>
      <c r="L80" s="1059" t="s">
        <v>93</v>
      </c>
      <c r="M80" s="770" t="s">
        <v>333</v>
      </c>
      <c r="N80" s="785"/>
      <c r="O80" s="786"/>
      <c r="P80" s="786"/>
      <c r="Q80" s="785"/>
      <c r="R80" s="826">
        <v>1996</v>
      </c>
      <c r="S80" s="827">
        <v>1.4</v>
      </c>
      <c r="T80" s="809">
        <v>6.7439999999999998</v>
      </c>
      <c r="U80" s="809">
        <v>6.7439999999999998</v>
      </c>
      <c r="V80" s="828"/>
      <c r="W80" s="823">
        <v>0.48778571428571427</v>
      </c>
      <c r="X80" s="829">
        <v>1</v>
      </c>
      <c r="Y80" s="829">
        <v>1</v>
      </c>
      <c r="Z80" s="827">
        <v>6.8289999999999997</v>
      </c>
      <c r="AA80" s="830">
        <v>0.19490408551764535</v>
      </c>
      <c r="AB80" s="828">
        <v>105</v>
      </c>
      <c r="AC80" s="832">
        <v>35977</v>
      </c>
      <c r="AD80" s="785" t="s">
        <v>94</v>
      </c>
      <c r="AE80" s="953">
        <v>8.0024999999999995</v>
      </c>
      <c r="AF80" s="953"/>
      <c r="AG80" s="814">
        <v>42551</v>
      </c>
      <c r="AH80" s="1065">
        <v>8</v>
      </c>
      <c r="AI80" s="816"/>
      <c r="AJ80" s="809" t="s">
        <v>312</v>
      </c>
      <c r="AK80" s="819">
        <v>7.7499999999999999E-2</v>
      </c>
      <c r="AL80" s="819">
        <v>8.6075366447985011E-2</v>
      </c>
      <c r="AM80" s="762" t="s">
        <v>1712</v>
      </c>
      <c r="AN80" s="820" t="s">
        <v>93</v>
      </c>
      <c r="AO80" s="820" t="s">
        <v>93</v>
      </c>
      <c r="AP80" s="821">
        <v>1</v>
      </c>
      <c r="AQ80" s="822">
        <v>0.49999999999999994</v>
      </c>
    </row>
    <row r="81" spans="1:43" ht="31.2" customHeight="1">
      <c r="A81" s="760" t="s">
        <v>334</v>
      </c>
      <c r="B81" s="760" t="s">
        <v>55</v>
      </c>
      <c r="C81" s="760" t="s">
        <v>112</v>
      </c>
      <c r="D81" s="805" t="s">
        <v>89</v>
      </c>
      <c r="E81" s="918" t="s">
        <v>1828</v>
      </c>
      <c r="F81" s="918" t="s">
        <v>1829</v>
      </c>
      <c r="G81" s="760"/>
      <c r="H81" s="760" t="s">
        <v>278</v>
      </c>
      <c r="I81" s="760" t="s">
        <v>317</v>
      </c>
      <c r="J81" s="760" t="s">
        <v>114</v>
      </c>
      <c r="K81" s="825">
        <v>1</v>
      </c>
      <c r="L81" s="1059" t="s">
        <v>93</v>
      </c>
      <c r="M81" s="770" t="s">
        <v>335</v>
      </c>
      <c r="N81" s="785"/>
      <c r="O81" s="786"/>
      <c r="P81" s="786"/>
      <c r="Q81" s="785"/>
      <c r="R81" s="826">
        <v>1985</v>
      </c>
      <c r="S81" s="827">
        <v>13.7</v>
      </c>
      <c r="T81" s="809">
        <v>68.99430000000001</v>
      </c>
      <c r="U81" s="809">
        <v>68.99430000000001</v>
      </c>
      <c r="V81" s="828"/>
      <c r="W81" s="823">
        <v>0.50259562043795625</v>
      </c>
      <c r="X81" s="829">
        <v>10</v>
      </c>
      <c r="Y81" s="829">
        <v>11</v>
      </c>
      <c r="Z81" s="827">
        <v>6.2596909090909092</v>
      </c>
      <c r="AA81" s="830">
        <v>0.13224777650619557</v>
      </c>
      <c r="AB81" s="828">
        <v>484</v>
      </c>
      <c r="AC81" s="832">
        <v>32994</v>
      </c>
      <c r="AD81" s="785" t="s">
        <v>94</v>
      </c>
      <c r="AE81" s="953">
        <v>94.396383709999981</v>
      </c>
      <c r="AF81" s="953"/>
      <c r="AG81" s="814">
        <v>42185</v>
      </c>
      <c r="AH81" s="1065">
        <v>94</v>
      </c>
      <c r="AI81" s="816"/>
      <c r="AJ81" s="809" t="s">
        <v>312</v>
      </c>
      <c r="AK81" s="819">
        <v>7.6249999999999998E-2</v>
      </c>
      <c r="AL81" s="819">
        <v>7.5669517827549007E-2</v>
      </c>
      <c r="AM81" s="762" t="s">
        <v>1641</v>
      </c>
      <c r="AN81" s="820" t="s">
        <v>1642</v>
      </c>
      <c r="AO81" s="820" t="s">
        <v>336</v>
      </c>
      <c r="AP81" s="821">
        <v>0.93563961080842895</v>
      </c>
      <c r="AQ81" s="822">
        <v>2.9783395549908755</v>
      </c>
    </row>
    <row r="82" spans="1:43" ht="31.2" customHeight="1">
      <c r="A82" s="760" t="s">
        <v>337</v>
      </c>
      <c r="B82" s="760" t="s">
        <v>55</v>
      </c>
      <c r="C82" s="760" t="s">
        <v>112</v>
      </c>
      <c r="D82" s="805" t="s">
        <v>89</v>
      </c>
      <c r="E82" s="918" t="s">
        <v>1673</v>
      </c>
      <c r="F82" s="918" t="s">
        <v>1830</v>
      </c>
      <c r="G82" s="760"/>
      <c r="H82" s="760" t="s">
        <v>338</v>
      </c>
      <c r="I82" s="760" t="s">
        <v>317</v>
      </c>
      <c r="J82" s="760" t="s">
        <v>114</v>
      </c>
      <c r="K82" s="825">
        <v>1</v>
      </c>
      <c r="L82" s="1059"/>
      <c r="M82" s="770" t="s">
        <v>305</v>
      </c>
      <c r="N82" s="785"/>
      <c r="O82" s="786"/>
      <c r="P82" s="786"/>
      <c r="Q82" s="785"/>
      <c r="R82" s="826">
        <v>2000</v>
      </c>
      <c r="S82" s="827">
        <v>5.4</v>
      </c>
      <c r="T82" s="809">
        <v>30.154000000000003</v>
      </c>
      <c r="U82" s="809">
        <v>30.154000000000003</v>
      </c>
      <c r="V82" s="828"/>
      <c r="W82" s="823">
        <v>0.55840740740740735</v>
      </c>
      <c r="X82" s="829">
        <v>2</v>
      </c>
      <c r="Y82" s="829">
        <v>2</v>
      </c>
      <c r="Z82" s="827">
        <v>15.077</v>
      </c>
      <c r="AA82" s="830">
        <v>0.24325130994229621</v>
      </c>
      <c r="AB82" s="828">
        <v>384</v>
      </c>
      <c r="AC82" s="832">
        <v>40156</v>
      </c>
      <c r="AD82" s="785" t="s">
        <v>94</v>
      </c>
      <c r="AE82" s="953">
        <v>71.314345760000009</v>
      </c>
      <c r="AF82" s="953"/>
      <c r="AG82" s="814">
        <v>42339</v>
      </c>
      <c r="AH82" s="1065">
        <v>62.9</v>
      </c>
      <c r="AI82" s="816"/>
      <c r="AJ82" s="809" t="s">
        <v>110</v>
      </c>
      <c r="AK82" s="819">
        <v>6.7500000000000004E-2</v>
      </c>
      <c r="AL82" s="819">
        <v>6.782891308123247E-2</v>
      </c>
      <c r="AM82" s="762" t="s">
        <v>1713</v>
      </c>
      <c r="AN82" s="820" t="s">
        <v>1161</v>
      </c>
      <c r="AO82" s="820" t="s">
        <v>93</v>
      </c>
      <c r="AP82" s="821">
        <v>1</v>
      </c>
      <c r="AQ82" s="822">
        <v>6.5943579236226935</v>
      </c>
    </row>
    <row r="83" spans="1:43" ht="31.2" customHeight="1">
      <c r="A83" s="915" t="s">
        <v>783</v>
      </c>
      <c r="B83" s="760" t="s">
        <v>55</v>
      </c>
      <c r="C83" s="760" t="s">
        <v>112</v>
      </c>
      <c r="D83" s="805" t="s">
        <v>89</v>
      </c>
      <c r="E83" s="918" t="s">
        <v>2002</v>
      </c>
      <c r="F83" s="918" t="s">
        <v>1970</v>
      </c>
      <c r="G83" s="760"/>
      <c r="H83" s="760" t="s">
        <v>283</v>
      </c>
      <c r="I83" s="760" t="s">
        <v>317</v>
      </c>
      <c r="J83" s="760" t="s">
        <v>114</v>
      </c>
      <c r="K83" s="825">
        <v>1</v>
      </c>
      <c r="L83" s="1059"/>
      <c r="M83" s="770" t="s">
        <v>305</v>
      </c>
      <c r="N83" s="787"/>
      <c r="O83" s="788"/>
      <c r="P83" s="788"/>
      <c r="Q83" s="785"/>
      <c r="R83" s="826">
        <v>1988</v>
      </c>
      <c r="S83" s="827">
        <v>2.4</v>
      </c>
      <c r="T83" s="809">
        <v>14.255000000000003</v>
      </c>
      <c r="U83" s="809">
        <v>14.255000000000003</v>
      </c>
      <c r="V83" s="828"/>
      <c r="W83" s="823">
        <v>0.74326250000000005</v>
      </c>
      <c r="X83" s="829">
        <v>6</v>
      </c>
      <c r="Y83" s="829">
        <v>12</v>
      </c>
      <c r="Z83" s="827">
        <v>1.4865250000000001</v>
      </c>
      <c r="AA83" s="830">
        <v>0.48463138303537884</v>
      </c>
      <c r="AB83" s="828">
        <v>270</v>
      </c>
      <c r="AC83" s="832">
        <v>40299</v>
      </c>
      <c r="AD83" s="785" t="s">
        <v>94</v>
      </c>
      <c r="AE83" s="953">
        <v>23.293751290000007</v>
      </c>
      <c r="AF83" s="953"/>
      <c r="AG83" s="814">
        <v>42551</v>
      </c>
      <c r="AH83" s="1065">
        <v>23.1</v>
      </c>
      <c r="AI83" s="816"/>
      <c r="AJ83" s="809" t="s">
        <v>1061</v>
      </c>
      <c r="AK83" s="819">
        <v>7.2499999999999995E-2</v>
      </c>
      <c r="AL83" s="819">
        <v>8.6250619532565589E-2</v>
      </c>
      <c r="AM83" s="762" t="s">
        <v>1714</v>
      </c>
      <c r="AN83" s="820" t="s">
        <v>1167</v>
      </c>
      <c r="AO83" s="820" t="s">
        <v>1643</v>
      </c>
      <c r="AP83" s="821">
        <v>1</v>
      </c>
      <c r="AQ83" s="822">
        <v>2.742201268000187</v>
      </c>
    </row>
    <row r="84" spans="1:43" ht="31.2" customHeight="1">
      <c r="A84" s="760" t="s">
        <v>346</v>
      </c>
      <c r="B84" s="760" t="s">
        <v>55</v>
      </c>
      <c r="C84" s="760" t="s">
        <v>112</v>
      </c>
      <c r="D84" s="805" t="s">
        <v>89</v>
      </c>
      <c r="E84" s="918" t="s">
        <v>2003</v>
      </c>
      <c r="F84" s="918" t="s">
        <v>1971</v>
      </c>
      <c r="G84" s="760"/>
      <c r="H84" s="760" t="s">
        <v>283</v>
      </c>
      <c r="I84" s="760" t="s">
        <v>317</v>
      </c>
      <c r="J84" s="760" t="s">
        <v>114</v>
      </c>
      <c r="K84" s="825">
        <v>1</v>
      </c>
      <c r="L84" s="1059" t="s">
        <v>93</v>
      </c>
      <c r="M84" s="770" t="s">
        <v>305</v>
      </c>
      <c r="N84" s="785"/>
      <c r="O84" s="786"/>
      <c r="P84" s="786"/>
      <c r="Q84" s="785"/>
      <c r="R84" s="826">
        <v>1969</v>
      </c>
      <c r="S84" s="827">
        <v>8.8000000000000007</v>
      </c>
      <c r="T84" s="809">
        <v>17.258000000000003</v>
      </c>
      <c r="U84" s="809">
        <v>17.258000000000003</v>
      </c>
      <c r="V84" s="828"/>
      <c r="W84" s="823">
        <v>0.20727727272727275</v>
      </c>
      <c r="X84" s="829">
        <v>5</v>
      </c>
      <c r="Y84" s="829">
        <v>6</v>
      </c>
      <c r="Z84" s="827">
        <v>2.8763333333333332</v>
      </c>
      <c r="AA84" s="830">
        <v>0.35187350132693895</v>
      </c>
      <c r="AB84" s="828">
        <v>290</v>
      </c>
      <c r="AC84" s="832">
        <v>35551</v>
      </c>
      <c r="AD84" s="785" t="s">
        <v>94</v>
      </c>
      <c r="AE84" s="953">
        <v>33.049999999999997</v>
      </c>
      <c r="AF84" s="953"/>
      <c r="AG84" s="814">
        <v>42705</v>
      </c>
      <c r="AH84" s="1065">
        <v>33.049999999999997</v>
      </c>
      <c r="AI84" s="816"/>
      <c r="AJ84" s="809" t="s">
        <v>110</v>
      </c>
      <c r="AK84" s="819">
        <v>7.2499999999999995E-2</v>
      </c>
      <c r="AL84" s="819">
        <v>7.8890240242057486E-2</v>
      </c>
      <c r="AM84" s="762" t="s">
        <v>1715</v>
      </c>
      <c r="AN84" s="820" t="s">
        <v>93</v>
      </c>
      <c r="AO84" s="820" t="s">
        <v>93</v>
      </c>
      <c r="AP84" s="821">
        <v>1</v>
      </c>
      <c r="AQ84" s="822">
        <v>3.5503123627615327</v>
      </c>
    </row>
    <row r="85" spans="1:43" ht="31.2" customHeight="1">
      <c r="A85" s="760" t="s">
        <v>351</v>
      </c>
      <c r="B85" s="760" t="s">
        <v>55</v>
      </c>
      <c r="C85" s="760" t="s">
        <v>112</v>
      </c>
      <c r="D85" s="858" t="s">
        <v>89</v>
      </c>
      <c r="E85" s="918" t="s">
        <v>1831</v>
      </c>
      <c r="F85" s="918" t="s">
        <v>1832</v>
      </c>
      <c r="G85" s="760"/>
      <c r="H85" s="760" t="s">
        <v>299</v>
      </c>
      <c r="I85" s="760" t="s">
        <v>317</v>
      </c>
      <c r="J85" s="760" t="s">
        <v>114</v>
      </c>
      <c r="K85" s="825">
        <v>1</v>
      </c>
      <c r="L85" s="1059" t="s">
        <v>93</v>
      </c>
      <c r="M85" s="770" t="s">
        <v>305</v>
      </c>
      <c r="N85" s="785"/>
      <c r="O85" s="786"/>
      <c r="P85" s="786"/>
      <c r="Q85" s="785"/>
      <c r="R85" s="826">
        <v>1974</v>
      </c>
      <c r="S85" s="827">
        <v>2.5</v>
      </c>
      <c r="T85" s="809">
        <v>19.117170000000002</v>
      </c>
      <c r="U85" s="809">
        <v>19.117170000000002</v>
      </c>
      <c r="V85" s="828"/>
      <c r="W85" s="823">
        <v>0.77419479999999985</v>
      </c>
      <c r="X85" s="829">
        <v>1</v>
      </c>
      <c r="Y85" s="829">
        <v>13</v>
      </c>
      <c r="Z85" s="827">
        <v>1.4888361538461541</v>
      </c>
      <c r="AA85" s="830">
        <v>0.28517282675556443</v>
      </c>
      <c r="AB85" s="828">
        <v>357</v>
      </c>
      <c r="AC85" s="832">
        <v>36708</v>
      </c>
      <c r="AD85" s="785" t="s">
        <v>306</v>
      </c>
      <c r="AE85" s="953"/>
      <c r="AF85" s="953"/>
      <c r="AG85" s="814"/>
      <c r="AH85" s="1065"/>
      <c r="AI85" s="816"/>
      <c r="AJ85" s="809"/>
      <c r="AK85" s="819"/>
      <c r="AL85" s="819"/>
      <c r="AM85" s="762"/>
      <c r="AN85" s="820"/>
      <c r="AO85" s="820"/>
      <c r="AP85" s="821"/>
      <c r="AQ85" s="822"/>
    </row>
    <row r="86" spans="1:43" ht="31.2" customHeight="1">
      <c r="A86" s="741" t="s">
        <v>1588</v>
      </c>
      <c r="B86" s="760" t="s">
        <v>55</v>
      </c>
      <c r="C86" s="760" t="s">
        <v>236</v>
      </c>
      <c r="D86" s="805" t="s">
        <v>89</v>
      </c>
      <c r="E86" s="918" t="s">
        <v>1948</v>
      </c>
      <c r="F86" s="918" t="s">
        <v>1949</v>
      </c>
      <c r="G86" s="760"/>
      <c r="H86" s="760" t="s">
        <v>1577</v>
      </c>
      <c r="I86" s="760" t="s">
        <v>317</v>
      </c>
      <c r="J86" s="920" t="s">
        <v>114</v>
      </c>
      <c r="K86" s="825">
        <v>0.5</v>
      </c>
      <c r="L86" s="1059" t="s">
        <v>1361</v>
      </c>
      <c r="M86" s="771" t="s">
        <v>617</v>
      </c>
      <c r="N86" s="785"/>
      <c r="O86" s="786"/>
      <c r="P86" s="786"/>
      <c r="Q86" s="785"/>
      <c r="R86" s="826">
        <v>2016</v>
      </c>
      <c r="S86" s="827">
        <v>4.2779999999999996</v>
      </c>
      <c r="T86" s="809">
        <v>23.136000000000003</v>
      </c>
      <c r="U86" s="809">
        <v>23.136000000000003</v>
      </c>
      <c r="V86" s="828"/>
      <c r="W86" s="823"/>
      <c r="X86" s="829">
        <v>1</v>
      </c>
      <c r="Y86" s="829">
        <v>2</v>
      </c>
      <c r="Z86" s="827">
        <v>11.5</v>
      </c>
      <c r="AA86" s="830">
        <v>1.7000000000000001E-2</v>
      </c>
      <c r="AB86" s="828">
        <v>234</v>
      </c>
      <c r="AC86" s="832">
        <v>41852</v>
      </c>
      <c r="AD86" s="785" t="s">
        <v>172</v>
      </c>
      <c r="AE86" s="953">
        <v>16.899999999999999</v>
      </c>
      <c r="AF86" s="953">
        <v>16.899999999999999</v>
      </c>
      <c r="AG86" s="814">
        <v>42705</v>
      </c>
      <c r="AH86" s="1065">
        <v>16.899999999999999</v>
      </c>
      <c r="AI86" s="816"/>
      <c r="AJ86" s="809" t="s">
        <v>312</v>
      </c>
      <c r="AK86" s="819">
        <v>7.0000000000000007E-2</v>
      </c>
      <c r="AL86" s="819">
        <v>3.4150171597633137E-2</v>
      </c>
      <c r="AM86" s="762" t="s">
        <v>1897</v>
      </c>
      <c r="AN86" s="820" t="s">
        <v>1898</v>
      </c>
      <c r="AO86" s="820" t="s">
        <v>93</v>
      </c>
      <c r="AP86" s="821">
        <v>1</v>
      </c>
      <c r="AQ86" s="822">
        <v>6.9066805230208717</v>
      </c>
    </row>
    <row r="87" spans="1:43" ht="31.2" customHeight="1">
      <c r="A87" s="920" t="s">
        <v>1613</v>
      </c>
      <c r="B87" s="920" t="s">
        <v>55</v>
      </c>
      <c r="C87" s="920" t="s">
        <v>236</v>
      </c>
      <c r="D87" s="805" t="s">
        <v>89</v>
      </c>
      <c r="E87" s="922" t="s">
        <v>1833</v>
      </c>
      <c r="F87" s="922" t="s">
        <v>1834</v>
      </c>
      <c r="G87" s="920"/>
      <c r="H87" s="714" t="s">
        <v>355</v>
      </c>
      <c r="I87" s="760" t="s">
        <v>142</v>
      </c>
      <c r="J87" s="920" t="s">
        <v>114</v>
      </c>
      <c r="K87" s="825">
        <v>0.5</v>
      </c>
      <c r="L87" s="1059" t="s">
        <v>1361</v>
      </c>
      <c r="M87" s="715" t="s">
        <v>617</v>
      </c>
      <c r="N87" s="789"/>
      <c r="O87" s="790"/>
      <c r="P87" s="790"/>
      <c r="Q87" s="791"/>
      <c r="R87" s="849"/>
      <c r="S87" s="850">
        <v>12.25</v>
      </c>
      <c r="T87" s="809">
        <v>37.480000000000004</v>
      </c>
      <c r="U87" s="809">
        <v>37.480000000000004</v>
      </c>
      <c r="V87" s="851"/>
      <c r="W87" s="852"/>
      <c r="X87" s="853"/>
      <c r="Y87" s="853"/>
      <c r="Z87" s="850"/>
      <c r="AA87" s="854"/>
      <c r="AB87" s="851"/>
      <c r="AC87" s="835">
        <v>41995</v>
      </c>
      <c r="AD87" s="785" t="s">
        <v>172</v>
      </c>
      <c r="AE87" s="953">
        <v>14.084356375</v>
      </c>
      <c r="AF87" s="953">
        <v>14.084356375</v>
      </c>
      <c r="AG87" s="814" t="s">
        <v>93</v>
      </c>
      <c r="AH87" s="1065"/>
      <c r="AI87" s="816"/>
      <c r="AJ87" s="809"/>
      <c r="AK87" s="819">
        <v>7.7499999999999999E-2</v>
      </c>
      <c r="AL87" s="819"/>
      <c r="AM87" s="762"/>
      <c r="AN87" s="820" t="s">
        <v>93</v>
      </c>
      <c r="AO87" s="820" t="s">
        <v>93</v>
      </c>
      <c r="AP87" s="821"/>
      <c r="AQ87" s="822"/>
    </row>
    <row r="88" spans="1:43" ht="31.2" customHeight="1">
      <c r="A88" s="760" t="s">
        <v>354</v>
      </c>
      <c r="B88" s="760" t="s">
        <v>55</v>
      </c>
      <c r="C88" s="760" t="s">
        <v>236</v>
      </c>
      <c r="D88" s="805" t="s">
        <v>89</v>
      </c>
      <c r="E88" s="921" t="s">
        <v>2004</v>
      </c>
      <c r="F88" s="921" t="s">
        <v>2005</v>
      </c>
      <c r="G88" s="760"/>
      <c r="H88" s="760" t="s">
        <v>355</v>
      </c>
      <c r="I88" s="760" t="s">
        <v>279</v>
      </c>
      <c r="J88" s="760" t="s">
        <v>114</v>
      </c>
      <c r="K88" s="825">
        <v>1</v>
      </c>
      <c r="L88" s="1059" t="s">
        <v>93</v>
      </c>
      <c r="M88" s="770" t="s">
        <v>356</v>
      </c>
      <c r="N88" s="785"/>
      <c r="O88" s="786"/>
      <c r="P88" s="786"/>
      <c r="Q88" s="785"/>
      <c r="R88" s="826">
        <v>1988</v>
      </c>
      <c r="S88" s="827">
        <v>3.5</v>
      </c>
      <c r="T88" s="809">
        <v>17.809000000000001</v>
      </c>
      <c r="U88" s="809">
        <v>17.809000000000001</v>
      </c>
      <c r="V88" s="828"/>
      <c r="W88" s="823">
        <v>0.50859999999999994</v>
      </c>
      <c r="X88" s="829">
        <v>5</v>
      </c>
      <c r="Y88" s="829">
        <v>3</v>
      </c>
      <c r="Z88" s="827">
        <v>5.9336666666666664</v>
      </c>
      <c r="AA88" s="830">
        <v>9.2972304926689509E-2</v>
      </c>
      <c r="AB88" s="828">
        <v>100</v>
      </c>
      <c r="AC88" s="832">
        <v>35582</v>
      </c>
      <c r="AD88" s="785" t="s">
        <v>94</v>
      </c>
      <c r="AE88" s="953">
        <v>16.79638035</v>
      </c>
      <c r="AF88" s="953"/>
      <c r="AG88" s="814">
        <v>42551</v>
      </c>
      <c r="AH88" s="1065">
        <v>20.2</v>
      </c>
      <c r="AI88" s="816"/>
      <c r="AJ88" s="809" t="s">
        <v>152</v>
      </c>
      <c r="AK88" s="819">
        <v>8.2500000000000004E-2</v>
      </c>
      <c r="AL88" s="819">
        <v>8.817791268938488E-2</v>
      </c>
      <c r="AM88" s="762" t="s">
        <v>1899</v>
      </c>
      <c r="AN88" s="820" t="s">
        <v>773</v>
      </c>
      <c r="AO88" s="820" t="s">
        <v>93</v>
      </c>
      <c r="AP88" s="821">
        <v>0.73227020046044133</v>
      </c>
      <c r="AQ88" s="822">
        <v>1.4929569675602861</v>
      </c>
    </row>
    <row r="89" spans="1:43" ht="31.2" customHeight="1">
      <c r="A89" s="713" t="s">
        <v>669</v>
      </c>
      <c r="B89" s="713" t="s">
        <v>55</v>
      </c>
      <c r="C89" s="713" t="s">
        <v>236</v>
      </c>
      <c r="D89" s="805" t="s">
        <v>89</v>
      </c>
      <c r="E89" s="921" t="s">
        <v>1950</v>
      </c>
      <c r="F89" s="921" t="s">
        <v>1835</v>
      </c>
      <c r="G89" s="713"/>
      <c r="H89" s="713" t="s">
        <v>355</v>
      </c>
      <c r="I89" s="713" t="s">
        <v>279</v>
      </c>
      <c r="J89" s="713" t="s">
        <v>114</v>
      </c>
      <c r="K89" s="855">
        <v>1</v>
      </c>
      <c r="L89" s="1060"/>
      <c r="M89" s="760" t="s">
        <v>642</v>
      </c>
      <c r="N89" s="785"/>
      <c r="O89" s="786"/>
      <c r="P89" s="786"/>
      <c r="Q89" s="713"/>
      <c r="R89" s="713">
        <v>2006</v>
      </c>
      <c r="S89" s="713">
        <v>2.72</v>
      </c>
      <c r="T89" s="809">
        <v>13.315000000000001</v>
      </c>
      <c r="U89" s="809">
        <v>13.315000000000001</v>
      </c>
      <c r="V89" s="856"/>
      <c r="W89" s="823">
        <v>0.48952205882352934</v>
      </c>
      <c r="X89" s="713">
        <v>1</v>
      </c>
      <c r="Y89" s="713">
        <v>1</v>
      </c>
      <c r="Z89" s="827">
        <v>13.315</v>
      </c>
      <c r="AA89" s="713"/>
      <c r="AB89" s="856"/>
      <c r="AC89" s="832">
        <v>41275</v>
      </c>
      <c r="AD89" s="785" t="s">
        <v>94</v>
      </c>
      <c r="AE89" s="953">
        <v>25.253644409999996</v>
      </c>
      <c r="AF89" s="953"/>
      <c r="AG89" s="814">
        <v>42369</v>
      </c>
      <c r="AH89" s="1065">
        <v>25</v>
      </c>
      <c r="AI89" s="816"/>
      <c r="AJ89" s="809" t="s">
        <v>312</v>
      </c>
      <c r="AK89" s="819">
        <v>6.5000000000000002E-2</v>
      </c>
      <c r="AL89" s="819">
        <v>6.7068447329895711E-2</v>
      </c>
      <c r="AM89" s="762" t="s">
        <v>686</v>
      </c>
      <c r="AN89" s="820" t="s">
        <v>93</v>
      </c>
      <c r="AO89" s="820" t="s">
        <v>93</v>
      </c>
      <c r="AP89" s="821">
        <v>1</v>
      </c>
      <c r="AQ89" s="822">
        <v>10.999999999999998</v>
      </c>
    </row>
    <row r="90" spans="1:43" ht="31.2" customHeight="1">
      <c r="A90" s="713" t="s">
        <v>1661</v>
      </c>
      <c r="B90" s="713" t="s">
        <v>55</v>
      </c>
      <c r="C90" s="713" t="s">
        <v>236</v>
      </c>
      <c r="D90" s="805" t="s">
        <v>89</v>
      </c>
      <c r="E90" s="921" t="s">
        <v>1836</v>
      </c>
      <c r="F90" s="921" t="s">
        <v>1837</v>
      </c>
      <c r="G90" s="713"/>
      <c r="H90" s="713" t="s">
        <v>355</v>
      </c>
      <c r="I90" s="713" t="s">
        <v>317</v>
      </c>
      <c r="J90" s="713"/>
      <c r="K90" s="855">
        <v>0.5</v>
      </c>
      <c r="L90" s="1059" t="s">
        <v>1361</v>
      </c>
      <c r="M90" s="760" t="s">
        <v>356</v>
      </c>
      <c r="N90" s="785"/>
      <c r="O90" s="786"/>
      <c r="P90" s="786"/>
      <c r="Q90" s="713"/>
      <c r="R90" s="713">
        <v>1988</v>
      </c>
      <c r="S90" s="713">
        <v>2.02</v>
      </c>
      <c r="T90" s="809">
        <v>11.955000000000002</v>
      </c>
      <c r="U90" s="809">
        <v>5.9775000000000009</v>
      </c>
      <c r="V90" s="856"/>
      <c r="W90" s="823">
        <v>0.57999999999999996</v>
      </c>
      <c r="X90" s="713">
        <v>1</v>
      </c>
      <c r="Y90" s="713">
        <v>7</v>
      </c>
      <c r="Z90" s="827">
        <v>1.7</v>
      </c>
      <c r="AA90" s="857">
        <v>0.28000000000000003</v>
      </c>
      <c r="AB90" s="856">
        <v>180</v>
      </c>
      <c r="AC90" s="813">
        <v>42065</v>
      </c>
      <c r="AD90" s="785" t="s">
        <v>172</v>
      </c>
      <c r="AE90" s="953">
        <v>11.08366988</v>
      </c>
      <c r="AF90" s="953">
        <v>11.08366988</v>
      </c>
      <c r="AG90" s="814">
        <v>42185</v>
      </c>
      <c r="AH90" s="1065">
        <v>10.6</v>
      </c>
      <c r="AI90" s="816"/>
      <c r="AJ90" s="809" t="s">
        <v>312</v>
      </c>
      <c r="AK90" s="819">
        <v>7.4999999999999997E-2</v>
      </c>
      <c r="AL90" s="819">
        <v>0.10430844589535901</v>
      </c>
      <c r="AM90" s="762" t="s">
        <v>1644</v>
      </c>
      <c r="AN90" s="820" t="s">
        <v>1645</v>
      </c>
      <c r="AO90" s="820" t="s">
        <v>1716</v>
      </c>
      <c r="AP90" s="821">
        <v>0.90907570054370557</v>
      </c>
      <c r="AQ90" s="822">
        <v>4.2173767271832618</v>
      </c>
    </row>
    <row r="91" spans="1:43" ht="31.2" customHeight="1">
      <c r="A91" s="760" t="s">
        <v>357</v>
      </c>
      <c r="B91" s="760" t="s">
        <v>55</v>
      </c>
      <c r="C91" s="760" t="s">
        <v>358</v>
      </c>
      <c r="D91" s="805" t="s">
        <v>89</v>
      </c>
      <c r="E91" s="921" t="s">
        <v>1972</v>
      </c>
      <c r="F91" s="921" t="s">
        <v>1973</v>
      </c>
      <c r="G91" s="760"/>
      <c r="H91" s="760" t="s">
        <v>359</v>
      </c>
      <c r="I91" s="760" t="s">
        <v>279</v>
      </c>
      <c r="J91" s="760" t="s">
        <v>114</v>
      </c>
      <c r="K91" s="825">
        <v>1</v>
      </c>
      <c r="L91" s="1059" t="s">
        <v>93</v>
      </c>
      <c r="M91" s="770" t="s">
        <v>360</v>
      </c>
      <c r="N91" s="713"/>
      <c r="O91" s="792"/>
      <c r="P91" s="792"/>
      <c r="Q91" s="785"/>
      <c r="R91" s="826">
        <v>1970</v>
      </c>
      <c r="S91" s="827">
        <v>9.6999999999999993</v>
      </c>
      <c r="T91" s="809">
        <v>74.014300000000006</v>
      </c>
      <c r="U91" s="809">
        <v>74.014300000000006</v>
      </c>
      <c r="V91" s="828"/>
      <c r="W91" s="823">
        <v>0.76060824742268041</v>
      </c>
      <c r="X91" s="829">
        <v>2</v>
      </c>
      <c r="Y91" s="829">
        <v>2</v>
      </c>
      <c r="Z91" s="827">
        <v>37.058700000000002</v>
      </c>
      <c r="AA91" s="830"/>
      <c r="AB91" s="828"/>
      <c r="AC91" s="832">
        <v>37591</v>
      </c>
      <c r="AD91" s="785" t="s">
        <v>94</v>
      </c>
      <c r="AE91" s="953">
        <v>27.017024370000001</v>
      </c>
      <c r="AF91" s="953"/>
      <c r="AG91" s="814">
        <v>42551</v>
      </c>
      <c r="AH91" s="1065">
        <v>25.7</v>
      </c>
      <c r="AI91" s="816"/>
      <c r="AJ91" s="809" t="s">
        <v>152</v>
      </c>
      <c r="AK91" s="819">
        <v>0.11</v>
      </c>
      <c r="AL91" s="819">
        <v>0.11091355876065341</v>
      </c>
      <c r="AM91" s="762" t="s">
        <v>1646</v>
      </c>
      <c r="AN91" s="820" t="s">
        <v>361</v>
      </c>
      <c r="AO91" s="820" t="s">
        <v>1717</v>
      </c>
      <c r="AP91" s="821">
        <v>0.7609124182759277</v>
      </c>
      <c r="AQ91" s="822">
        <v>1.4033177934761614</v>
      </c>
    </row>
    <row r="92" spans="1:43" ht="31.2" customHeight="1">
      <c r="A92" s="760" t="s">
        <v>776</v>
      </c>
      <c r="B92" s="760" t="s">
        <v>55</v>
      </c>
      <c r="C92" s="760" t="s">
        <v>246</v>
      </c>
      <c r="D92" s="805" t="s">
        <v>89</v>
      </c>
      <c r="E92" s="921" t="s">
        <v>1974</v>
      </c>
      <c r="F92" s="921" t="s">
        <v>1975</v>
      </c>
      <c r="G92" s="760"/>
      <c r="H92" s="760" t="s">
        <v>367</v>
      </c>
      <c r="I92" s="760" t="s">
        <v>279</v>
      </c>
      <c r="J92" s="760" t="s">
        <v>114</v>
      </c>
      <c r="K92" s="825">
        <v>0.5</v>
      </c>
      <c r="L92" s="1059" t="s">
        <v>775</v>
      </c>
      <c r="M92" s="770" t="s">
        <v>368</v>
      </c>
      <c r="N92" s="785"/>
      <c r="O92" s="786"/>
      <c r="P92" s="786"/>
      <c r="Q92" s="785"/>
      <c r="R92" s="826">
        <v>1996</v>
      </c>
      <c r="S92" s="827">
        <v>10.199999999999999</v>
      </c>
      <c r="T92" s="809">
        <v>41.447000000000003</v>
      </c>
      <c r="U92" s="809">
        <v>20.723500000000001</v>
      </c>
      <c r="V92" s="828"/>
      <c r="W92" s="823">
        <v>0.40634313725490206</v>
      </c>
      <c r="X92" s="829">
        <v>1</v>
      </c>
      <c r="Y92" s="829">
        <v>1</v>
      </c>
      <c r="Z92" s="827">
        <v>41.447000000000003</v>
      </c>
      <c r="AA92" s="830">
        <v>5.3176345694501415E-2</v>
      </c>
      <c r="AB92" s="828">
        <v>210</v>
      </c>
      <c r="AC92" s="832">
        <v>34973</v>
      </c>
      <c r="AD92" s="785" t="s">
        <v>94</v>
      </c>
      <c r="AE92" s="953">
        <v>13</v>
      </c>
      <c r="AF92" s="953">
        <v>13</v>
      </c>
      <c r="AG92" s="814">
        <v>42551</v>
      </c>
      <c r="AH92" s="1065">
        <v>13</v>
      </c>
      <c r="AI92" s="816"/>
      <c r="AJ92" s="809" t="s">
        <v>152</v>
      </c>
      <c r="AK92" s="819">
        <v>0.08</v>
      </c>
      <c r="AL92" s="819">
        <v>0.1410876923076923</v>
      </c>
      <c r="AM92" s="762" t="s">
        <v>1630</v>
      </c>
      <c r="AN92" s="820" t="s">
        <v>93</v>
      </c>
      <c r="AO92" s="820" t="s">
        <v>93</v>
      </c>
      <c r="AP92" s="821">
        <v>1</v>
      </c>
      <c r="AQ92" s="822">
        <v>0.25</v>
      </c>
    </row>
    <row r="93" spans="1:43" ht="31.2" customHeight="1">
      <c r="A93" s="760" t="s">
        <v>369</v>
      </c>
      <c r="B93" s="760" t="s">
        <v>55</v>
      </c>
      <c r="C93" s="760" t="s">
        <v>246</v>
      </c>
      <c r="D93" s="805" t="s">
        <v>89</v>
      </c>
      <c r="E93" s="918" t="s">
        <v>1838</v>
      </c>
      <c r="F93" s="918" t="s">
        <v>1839</v>
      </c>
      <c r="G93" s="760"/>
      <c r="H93" s="760" t="s">
        <v>370</v>
      </c>
      <c r="I93" s="760" t="s">
        <v>279</v>
      </c>
      <c r="J93" s="760" t="s">
        <v>114</v>
      </c>
      <c r="K93" s="825">
        <v>1</v>
      </c>
      <c r="L93" s="1059" t="s">
        <v>93</v>
      </c>
      <c r="M93" s="770" t="s">
        <v>371</v>
      </c>
      <c r="N93" s="785"/>
      <c r="O93" s="786"/>
      <c r="P93" s="786"/>
      <c r="Q93" s="785"/>
      <c r="R93" s="826">
        <v>1986</v>
      </c>
      <c r="S93" s="827">
        <v>3.6</v>
      </c>
      <c r="T93" s="809">
        <v>18.644000000000002</v>
      </c>
      <c r="U93" s="809">
        <v>18.644000000000002</v>
      </c>
      <c r="V93" s="828"/>
      <c r="W93" s="823">
        <v>0.51788888888888884</v>
      </c>
      <c r="X93" s="829">
        <v>1</v>
      </c>
      <c r="Y93" s="829">
        <v>1</v>
      </c>
      <c r="Z93" s="827">
        <v>18.643999999999998</v>
      </c>
      <c r="AA93" s="830">
        <v>2.8589819235101645E-2</v>
      </c>
      <c r="AB93" s="828">
        <v>12</v>
      </c>
      <c r="AC93" s="832">
        <v>35612</v>
      </c>
      <c r="AD93" s="785" t="s">
        <v>94</v>
      </c>
      <c r="AE93" s="953">
        <v>15.833339789999998</v>
      </c>
      <c r="AF93" s="953"/>
      <c r="AG93" s="814">
        <v>42185</v>
      </c>
      <c r="AH93" s="1065">
        <v>15.9</v>
      </c>
      <c r="AI93" s="816"/>
      <c r="AJ93" s="809" t="s">
        <v>152</v>
      </c>
      <c r="AK93" s="819">
        <v>8.5000000000000006E-2</v>
      </c>
      <c r="AL93" s="819">
        <v>9.7060939787991518E-2</v>
      </c>
      <c r="AM93" s="762" t="s">
        <v>1169</v>
      </c>
      <c r="AN93" s="820"/>
      <c r="AO93" s="820" t="s">
        <v>93</v>
      </c>
      <c r="AP93" s="821">
        <v>1</v>
      </c>
      <c r="AQ93" s="822">
        <v>2.75</v>
      </c>
    </row>
    <row r="94" spans="1:43" ht="31.2" customHeight="1">
      <c r="A94" s="918" t="s">
        <v>1193</v>
      </c>
      <c r="B94" s="760" t="s">
        <v>55</v>
      </c>
      <c r="C94" s="760" t="s">
        <v>246</v>
      </c>
      <c r="D94" s="805" t="s">
        <v>89</v>
      </c>
      <c r="E94" s="918" t="s">
        <v>1840</v>
      </c>
      <c r="F94" s="918" t="s">
        <v>1841</v>
      </c>
      <c r="G94" s="760"/>
      <c r="H94" s="760" t="s">
        <v>370</v>
      </c>
      <c r="I94" s="760" t="s">
        <v>317</v>
      </c>
      <c r="J94" s="760" t="s">
        <v>114</v>
      </c>
      <c r="K94" s="825">
        <v>1</v>
      </c>
      <c r="L94" s="1059" t="s">
        <v>93</v>
      </c>
      <c r="M94" s="770" t="s">
        <v>372</v>
      </c>
      <c r="N94" s="785"/>
      <c r="O94" s="786"/>
      <c r="P94" s="786"/>
      <c r="Q94" s="785"/>
      <c r="R94" s="826">
        <v>2001</v>
      </c>
      <c r="S94" s="827">
        <v>16.149999999999999</v>
      </c>
      <c r="T94" s="809">
        <v>79.537700000000001</v>
      </c>
      <c r="U94" s="809">
        <v>79.537700000000001</v>
      </c>
      <c r="V94" s="828"/>
      <c r="W94" s="823">
        <v>0.49249164086687303</v>
      </c>
      <c r="X94" s="829">
        <v>7</v>
      </c>
      <c r="Y94" s="829">
        <v>7</v>
      </c>
      <c r="Z94" s="827">
        <v>11.362485714285713</v>
      </c>
      <c r="AA94" s="830">
        <v>8.910285495123095E-2</v>
      </c>
      <c r="AB94" s="828">
        <v>191</v>
      </c>
      <c r="AC94" s="832">
        <v>38009</v>
      </c>
      <c r="AD94" s="785" t="s">
        <v>94</v>
      </c>
      <c r="AE94" s="953">
        <v>82.919835670000026</v>
      </c>
      <c r="AF94" s="953"/>
      <c r="AG94" s="814">
        <v>42185</v>
      </c>
      <c r="AH94" s="1065">
        <v>78.7</v>
      </c>
      <c r="AI94" s="816"/>
      <c r="AJ94" s="809" t="s">
        <v>152</v>
      </c>
      <c r="AK94" s="819">
        <v>7.0154733009708703E-2</v>
      </c>
      <c r="AL94" s="819">
        <v>7.5331379392252401E-2</v>
      </c>
      <c r="AM94" s="762" t="s">
        <v>1604</v>
      </c>
      <c r="AN94" s="820" t="s">
        <v>1171</v>
      </c>
      <c r="AO94" s="820" t="s">
        <v>1172</v>
      </c>
      <c r="AP94" s="821">
        <v>1</v>
      </c>
      <c r="AQ94" s="822">
        <v>5.3679196080418512</v>
      </c>
    </row>
    <row r="95" spans="1:43" ht="31.2" customHeight="1">
      <c r="A95" s="760" t="s">
        <v>374</v>
      </c>
      <c r="B95" s="760" t="s">
        <v>55</v>
      </c>
      <c r="C95" s="760" t="s">
        <v>246</v>
      </c>
      <c r="D95" s="805" t="s">
        <v>89</v>
      </c>
      <c r="E95" s="918" t="s">
        <v>1842</v>
      </c>
      <c r="F95" s="918" t="s">
        <v>1843</v>
      </c>
      <c r="G95" s="760"/>
      <c r="H95" s="760" t="s">
        <v>370</v>
      </c>
      <c r="I95" s="760" t="s">
        <v>279</v>
      </c>
      <c r="J95" s="760" t="s">
        <v>114</v>
      </c>
      <c r="K95" s="825">
        <v>1</v>
      </c>
      <c r="L95" s="1059" t="s">
        <v>93</v>
      </c>
      <c r="M95" s="770" t="s">
        <v>371</v>
      </c>
      <c r="N95" s="785"/>
      <c r="O95" s="786"/>
      <c r="P95" s="786"/>
      <c r="Q95" s="785"/>
      <c r="R95" s="826">
        <v>1990</v>
      </c>
      <c r="S95" s="827">
        <v>7.4</v>
      </c>
      <c r="T95" s="809">
        <v>51.7849</v>
      </c>
      <c r="U95" s="809">
        <v>51.7849</v>
      </c>
      <c r="V95" s="828"/>
      <c r="W95" s="823">
        <v>0.70269054054054059</v>
      </c>
      <c r="X95" s="829">
        <v>2</v>
      </c>
      <c r="Y95" s="829">
        <v>2</v>
      </c>
      <c r="Z95" s="827">
        <v>25.999550000000003</v>
      </c>
      <c r="AA95" s="830">
        <v>3.3165092770417959E-2</v>
      </c>
      <c r="AB95" s="828">
        <v>275</v>
      </c>
      <c r="AC95" s="832">
        <v>35278</v>
      </c>
      <c r="AD95" s="785" t="s">
        <v>94</v>
      </c>
      <c r="AE95" s="953">
        <v>45.997695590000006</v>
      </c>
      <c r="AF95" s="953"/>
      <c r="AG95" s="814">
        <v>42369</v>
      </c>
      <c r="AH95" s="1065">
        <v>44.3</v>
      </c>
      <c r="AI95" s="816"/>
      <c r="AJ95" s="809" t="s">
        <v>152</v>
      </c>
      <c r="AK95" s="819">
        <v>7.7499999999999999E-2</v>
      </c>
      <c r="AL95" s="819">
        <v>4.1168631074024631E-2</v>
      </c>
      <c r="AM95" s="762" t="s">
        <v>1174</v>
      </c>
      <c r="AN95" s="820" t="s">
        <v>1718</v>
      </c>
      <c r="AO95" s="820" t="s">
        <v>93</v>
      </c>
      <c r="AP95" s="821">
        <v>0.56520143902952413</v>
      </c>
      <c r="AQ95" s="822">
        <v>4.0377963987436702</v>
      </c>
    </row>
    <row r="96" spans="1:43" ht="31.2" customHeight="1">
      <c r="A96" s="760" t="s">
        <v>375</v>
      </c>
      <c r="B96" s="760" t="s">
        <v>55</v>
      </c>
      <c r="C96" s="760" t="s">
        <v>246</v>
      </c>
      <c r="D96" s="805" t="s">
        <v>89</v>
      </c>
      <c r="E96" s="918" t="s">
        <v>1844</v>
      </c>
      <c r="F96" s="918" t="s">
        <v>1845</v>
      </c>
      <c r="G96" s="760"/>
      <c r="H96" s="760" t="s">
        <v>376</v>
      </c>
      <c r="I96" s="760" t="s">
        <v>279</v>
      </c>
      <c r="J96" s="760" t="s">
        <v>114</v>
      </c>
      <c r="K96" s="825">
        <v>1</v>
      </c>
      <c r="L96" s="1059" t="s">
        <v>93</v>
      </c>
      <c r="M96" s="770" t="s">
        <v>377</v>
      </c>
      <c r="N96" s="785"/>
      <c r="O96" s="786"/>
      <c r="P96" s="786"/>
      <c r="Q96" s="785"/>
      <c r="R96" s="826">
        <v>1985</v>
      </c>
      <c r="S96" s="827">
        <v>24.6</v>
      </c>
      <c r="T96" s="809">
        <v>117.294</v>
      </c>
      <c r="U96" s="809">
        <v>117.294</v>
      </c>
      <c r="V96" s="828"/>
      <c r="W96" s="823">
        <v>0.47680487804878047</v>
      </c>
      <c r="X96" s="829">
        <v>4</v>
      </c>
      <c r="Y96" s="829">
        <v>4</v>
      </c>
      <c r="Z96" s="827">
        <v>29.323499999999999</v>
      </c>
      <c r="AA96" s="830">
        <v>1.0205125581871196E-2</v>
      </c>
      <c r="AB96" s="828">
        <v>122</v>
      </c>
      <c r="AC96" s="832">
        <v>37621</v>
      </c>
      <c r="AD96" s="785" t="s">
        <v>94</v>
      </c>
      <c r="AE96" s="953">
        <v>57.496507370000003</v>
      </c>
      <c r="AF96" s="953"/>
      <c r="AG96" s="814">
        <v>42185</v>
      </c>
      <c r="AH96" s="1065">
        <v>57.5</v>
      </c>
      <c r="AI96" s="816"/>
      <c r="AJ96" s="809" t="s">
        <v>1103</v>
      </c>
      <c r="AK96" s="819">
        <v>8.5000000000000006E-2</v>
      </c>
      <c r="AL96" s="819">
        <v>9.5747141727645424E-2</v>
      </c>
      <c r="AM96" s="762" t="s">
        <v>1175</v>
      </c>
      <c r="AN96" s="960"/>
      <c r="AO96" s="820" t="s">
        <v>93</v>
      </c>
      <c r="AP96" s="821">
        <v>1</v>
      </c>
      <c r="AQ96" s="822">
        <v>6.5</v>
      </c>
    </row>
    <row r="97" spans="1:43" ht="31.2" customHeight="1">
      <c r="A97" s="760" t="s">
        <v>1951</v>
      </c>
      <c r="B97" s="760" t="s">
        <v>55</v>
      </c>
      <c r="C97" s="760" t="s">
        <v>246</v>
      </c>
      <c r="D97" s="805" t="s">
        <v>89</v>
      </c>
      <c r="E97" s="918" t="s">
        <v>1846</v>
      </c>
      <c r="F97" s="918" t="s">
        <v>1847</v>
      </c>
      <c r="G97" s="760"/>
      <c r="H97" s="760" t="s">
        <v>367</v>
      </c>
      <c r="I97" s="760" t="s">
        <v>142</v>
      </c>
      <c r="J97" s="760" t="s">
        <v>114</v>
      </c>
      <c r="K97" s="825">
        <v>1</v>
      </c>
      <c r="L97" s="1059"/>
      <c r="M97" s="770" t="s">
        <v>377</v>
      </c>
      <c r="N97" s="785"/>
      <c r="O97" s="786"/>
      <c r="P97" s="786"/>
      <c r="Q97" s="785"/>
      <c r="R97" s="826"/>
      <c r="S97" s="827">
        <v>21.244452829999997</v>
      </c>
      <c r="T97" s="809"/>
      <c r="U97" s="809"/>
      <c r="V97" s="828"/>
      <c r="W97" s="823"/>
      <c r="X97" s="829"/>
      <c r="Y97" s="829"/>
      <c r="Z97" s="827"/>
      <c r="AA97" s="830"/>
      <c r="AB97" s="828"/>
      <c r="AC97" s="832">
        <v>37438</v>
      </c>
      <c r="AD97" s="779" t="s">
        <v>144</v>
      </c>
      <c r="AE97" s="953">
        <v>14.189011000000001</v>
      </c>
      <c r="AF97" s="953"/>
      <c r="AG97" s="814">
        <v>42185</v>
      </c>
      <c r="AH97" s="1065">
        <v>12.2</v>
      </c>
      <c r="AI97" s="817"/>
      <c r="AJ97" s="809" t="s">
        <v>312</v>
      </c>
      <c r="AK97" s="819"/>
      <c r="AL97" s="819"/>
      <c r="AM97" s="820"/>
      <c r="AN97" s="820"/>
      <c r="AO97" s="820"/>
      <c r="AP97" s="821"/>
      <c r="AQ97" s="822"/>
    </row>
    <row r="98" spans="1:43" ht="31.2" customHeight="1">
      <c r="A98" s="794" t="s">
        <v>909</v>
      </c>
      <c r="B98" s="760" t="s">
        <v>55</v>
      </c>
      <c r="C98" s="760" t="s">
        <v>246</v>
      </c>
      <c r="D98" s="805" t="s">
        <v>89</v>
      </c>
      <c r="E98" s="919" t="s">
        <v>1848</v>
      </c>
      <c r="F98" s="919" t="s">
        <v>1849</v>
      </c>
      <c r="G98" s="760"/>
      <c r="H98" s="760" t="s">
        <v>367</v>
      </c>
      <c r="I98" s="760" t="s">
        <v>317</v>
      </c>
      <c r="J98" s="760" t="s">
        <v>114</v>
      </c>
      <c r="K98" s="825">
        <v>0.5</v>
      </c>
      <c r="L98" s="1059" t="s">
        <v>775</v>
      </c>
      <c r="M98" s="770" t="s">
        <v>377</v>
      </c>
      <c r="N98" s="785"/>
      <c r="O98" s="786"/>
      <c r="P98" s="786"/>
      <c r="Q98" s="785"/>
      <c r="R98" s="826">
        <v>2007</v>
      </c>
      <c r="S98" s="827">
        <v>4.9240000000000004</v>
      </c>
      <c r="T98" s="809">
        <v>20.2867</v>
      </c>
      <c r="U98" s="809">
        <v>10.14335</v>
      </c>
      <c r="V98" s="828"/>
      <c r="W98" s="823">
        <v>0.41199634443541833</v>
      </c>
      <c r="X98" s="829">
        <v>1</v>
      </c>
      <c r="Y98" s="829">
        <v>1</v>
      </c>
      <c r="Z98" s="827">
        <v>20.2867</v>
      </c>
      <c r="AA98" s="830">
        <v>0.13565538012589529</v>
      </c>
      <c r="AB98" s="828">
        <v>72</v>
      </c>
      <c r="AC98" s="832">
        <v>37438</v>
      </c>
      <c r="AD98" s="785" t="s">
        <v>94</v>
      </c>
      <c r="AE98" s="953">
        <v>11</v>
      </c>
      <c r="AF98" s="953">
        <v>11</v>
      </c>
      <c r="AG98" s="814">
        <v>42705</v>
      </c>
      <c r="AH98" s="1065">
        <v>11</v>
      </c>
      <c r="AI98" s="816"/>
      <c r="AJ98" s="809" t="s">
        <v>312</v>
      </c>
      <c r="AK98" s="819">
        <v>6.5000000000000002E-2</v>
      </c>
      <c r="AL98" s="819">
        <v>6.7751683636363635E-2</v>
      </c>
      <c r="AM98" s="762" t="s">
        <v>1641</v>
      </c>
      <c r="AN98" s="960"/>
      <c r="AO98" s="820" t="s">
        <v>93</v>
      </c>
      <c r="AP98" s="821">
        <v>1</v>
      </c>
      <c r="AQ98" s="822">
        <v>8.9999999999999982</v>
      </c>
    </row>
    <row r="99" spans="1:43" ht="31.2" customHeight="1">
      <c r="A99" s="794" t="s">
        <v>1313</v>
      </c>
      <c r="B99" s="760" t="s">
        <v>55</v>
      </c>
      <c r="C99" s="760" t="s">
        <v>246</v>
      </c>
      <c r="D99" s="805" t="s">
        <v>89</v>
      </c>
      <c r="E99" s="919" t="s">
        <v>1850</v>
      </c>
      <c r="F99" s="919" t="s">
        <v>1851</v>
      </c>
      <c r="G99" s="760"/>
      <c r="H99" s="760" t="s">
        <v>367</v>
      </c>
      <c r="I99" s="760" t="s">
        <v>317</v>
      </c>
      <c r="J99" s="760" t="s">
        <v>114</v>
      </c>
      <c r="K99" s="825">
        <v>0.5</v>
      </c>
      <c r="L99" s="1059" t="s">
        <v>775</v>
      </c>
      <c r="M99" s="770" t="s">
        <v>377</v>
      </c>
      <c r="N99" s="785"/>
      <c r="O99" s="786"/>
      <c r="P99" s="786"/>
      <c r="Q99" s="785"/>
      <c r="R99" s="826">
        <v>2007</v>
      </c>
      <c r="S99" s="827">
        <v>2.9929999999999999</v>
      </c>
      <c r="T99" s="809">
        <v>13.0083</v>
      </c>
      <c r="U99" s="809">
        <v>6.5041500000000001</v>
      </c>
      <c r="V99" s="828"/>
      <c r="W99" s="823">
        <v>0.43462412295355823</v>
      </c>
      <c r="X99" s="829">
        <v>1</v>
      </c>
      <c r="Y99" s="829">
        <v>1</v>
      </c>
      <c r="Z99" s="827">
        <v>13.008299999999998</v>
      </c>
      <c r="AA99" s="830">
        <v>0.24599678666697417</v>
      </c>
      <c r="AB99" s="828"/>
      <c r="AC99" s="832">
        <v>37438</v>
      </c>
      <c r="AD99" s="785" t="s">
        <v>94</v>
      </c>
      <c r="AE99" s="953">
        <v>7.2539769000000005</v>
      </c>
      <c r="AF99" s="953">
        <v>7.2539769000000005</v>
      </c>
      <c r="AG99" s="814">
        <v>42551</v>
      </c>
      <c r="AH99" s="1065">
        <v>6.7500000000000009</v>
      </c>
      <c r="AI99" s="816"/>
      <c r="AJ99" s="809" t="s">
        <v>152</v>
      </c>
      <c r="AK99" s="819">
        <v>6.5000000000000002E-2</v>
      </c>
      <c r="AL99" s="819">
        <v>7.2128054336649455E-2</v>
      </c>
      <c r="AM99" s="762" t="s">
        <v>1177</v>
      </c>
      <c r="AN99" s="820" t="s">
        <v>93</v>
      </c>
      <c r="AO99" s="820" t="s">
        <v>93</v>
      </c>
      <c r="AP99" s="821">
        <v>1</v>
      </c>
      <c r="AQ99" s="822">
        <v>10.583333333333339</v>
      </c>
    </row>
    <row r="100" spans="1:43" ht="31.2" customHeight="1">
      <c r="A100" s="794" t="s">
        <v>1415</v>
      </c>
      <c r="B100" s="760" t="s">
        <v>55</v>
      </c>
      <c r="C100" s="760" t="s">
        <v>246</v>
      </c>
      <c r="D100" s="805" t="s">
        <v>89</v>
      </c>
      <c r="E100" s="919" t="s">
        <v>1852</v>
      </c>
      <c r="F100" s="919" t="s">
        <v>1853</v>
      </c>
      <c r="G100" s="760"/>
      <c r="H100" s="760" t="s">
        <v>367</v>
      </c>
      <c r="I100" s="760" t="s">
        <v>317</v>
      </c>
      <c r="J100" s="760" t="s">
        <v>114</v>
      </c>
      <c r="K100" s="825">
        <v>0.5</v>
      </c>
      <c r="L100" s="1059" t="s">
        <v>775</v>
      </c>
      <c r="M100" s="770" t="s">
        <v>377</v>
      </c>
      <c r="N100" s="785"/>
      <c r="O100" s="786"/>
      <c r="P100" s="786"/>
      <c r="Q100" s="785"/>
      <c r="R100" s="826">
        <v>2012</v>
      </c>
      <c r="S100" s="827">
        <v>3.6669999999999998</v>
      </c>
      <c r="T100" s="809">
        <v>17.47</v>
      </c>
      <c r="U100" s="809">
        <v>8.7349999999999994</v>
      </c>
      <c r="V100" s="828"/>
      <c r="W100" s="823">
        <v>0.47305699481865293</v>
      </c>
      <c r="X100" s="829">
        <v>1</v>
      </c>
      <c r="Y100" s="829">
        <v>1</v>
      </c>
      <c r="Z100" s="827">
        <v>17.47</v>
      </c>
      <c r="AA100" s="830">
        <v>2.633085289066972E-2</v>
      </c>
      <c r="AB100" s="828"/>
      <c r="AC100" s="832">
        <v>37438</v>
      </c>
      <c r="AD100" s="785" t="s">
        <v>94</v>
      </c>
      <c r="AE100" s="953">
        <v>8.4</v>
      </c>
      <c r="AF100" s="953">
        <v>8.4</v>
      </c>
      <c r="AG100" s="814">
        <v>42705</v>
      </c>
      <c r="AH100" s="1065">
        <v>8.4</v>
      </c>
      <c r="AI100" s="816"/>
      <c r="AJ100" s="809" t="s">
        <v>312</v>
      </c>
      <c r="AK100" s="819">
        <v>6.25E-2</v>
      </c>
      <c r="AL100" s="819">
        <v>6.7892857142857144E-2</v>
      </c>
      <c r="AM100" s="762" t="s">
        <v>1900</v>
      </c>
      <c r="AN100" s="820" t="s">
        <v>93</v>
      </c>
      <c r="AO100" s="820" t="s">
        <v>93</v>
      </c>
      <c r="AP100" s="821">
        <v>1</v>
      </c>
      <c r="AQ100" s="822">
        <v>10.583333333333334</v>
      </c>
    </row>
    <row r="101" spans="1:43" ht="31.2" customHeight="1">
      <c r="A101" s="760" t="s">
        <v>1414</v>
      </c>
      <c r="B101" s="760" t="s">
        <v>55</v>
      </c>
      <c r="C101" s="760" t="s">
        <v>246</v>
      </c>
      <c r="D101" s="805" t="s">
        <v>89</v>
      </c>
      <c r="E101" s="919" t="s">
        <v>1854</v>
      </c>
      <c r="F101" s="919" t="s">
        <v>1855</v>
      </c>
      <c r="G101" s="760"/>
      <c r="H101" s="760" t="s">
        <v>367</v>
      </c>
      <c r="I101" s="760" t="s">
        <v>317</v>
      </c>
      <c r="J101" s="760" t="s">
        <v>114</v>
      </c>
      <c r="K101" s="825">
        <v>0.5</v>
      </c>
      <c r="L101" s="1059" t="s">
        <v>775</v>
      </c>
      <c r="M101" s="770" t="s">
        <v>377</v>
      </c>
      <c r="N101" s="785"/>
      <c r="O101" s="786"/>
      <c r="P101" s="786"/>
      <c r="Q101" s="785"/>
      <c r="R101" s="826">
        <v>2007</v>
      </c>
      <c r="S101" s="827">
        <v>1.8460000000000001</v>
      </c>
      <c r="T101" s="809">
        <v>7.8689999999999998</v>
      </c>
      <c r="U101" s="809">
        <v>3.9344999999999999</v>
      </c>
      <c r="V101" s="828"/>
      <c r="W101" s="823">
        <v>0.42627302275189594</v>
      </c>
      <c r="X101" s="829">
        <v>1</v>
      </c>
      <c r="Y101" s="829">
        <v>1</v>
      </c>
      <c r="Z101" s="827">
        <v>7.8689999999999998</v>
      </c>
      <c r="AA101" s="830">
        <v>0.31058584318210702</v>
      </c>
      <c r="AB101" s="828"/>
      <c r="AC101" s="832">
        <v>37438</v>
      </c>
      <c r="AD101" s="785" t="s">
        <v>94</v>
      </c>
      <c r="AE101" s="953">
        <v>3.7274000000000003</v>
      </c>
      <c r="AF101" s="953">
        <v>3.7274000000000003</v>
      </c>
      <c r="AG101" s="814">
        <v>42551</v>
      </c>
      <c r="AH101" s="1065">
        <v>3.7250000000000005</v>
      </c>
      <c r="AI101" s="816"/>
      <c r="AJ101" s="809" t="s">
        <v>152</v>
      </c>
      <c r="AK101" s="819">
        <v>7.2499999999999995E-2</v>
      </c>
      <c r="AL101" s="819">
        <v>6.8043193647046182E-2</v>
      </c>
      <c r="AM101" s="820"/>
      <c r="AN101" s="820"/>
      <c r="AO101" s="820" t="s">
        <v>93</v>
      </c>
      <c r="AP101" s="821">
        <v>0</v>
      </c>
      <c r="AQ101" s="822"/>
    </row>
    <row r="102" spans="1:43" ht="31.2" customHeight="1">
      <c r="A102" s="794" t="s">
        <v>1413</v>
      </c>
      <c r="B102" s="760" t="s">
        <v>55</v>
      </c>
      <c r="C102" s="760" t="s">
        <v>246</v>
      </c>
      <c r="D102" s="805" t="s">
        <v>89</v>
      </c>
      <c r="E102" s="918" t="s">
        <v>2006</v>
      </c>
      <c r="F102" s="918" t="s">
        <v>2007</v>
      </c>
      <c r="G102" s="760"/>
      <c r="H102" s="760" t="s">
        <v>367</v>
      </c>
      <c r="I102" s="760" t="s">
        <v>279</v>
      </c>
      <c r="J102" s="760" t="s">
        <v>114</v>
      </c>
      <c r="K102" s="825">
        <v>0.5</v>
      </c>
      <c r="L102" s="1059" t="s">
        <v>775</v>
      </c>
      <c r="M102" s="770" t="s">
        <v>377</v>
      </c>
      <c r="N102" s="785"/>
      <c r="O102" s="786"/>
      <c r="P102" s="786"/>
      <c r="Q102" s="785"/>
      <c r="R102" s="826">
        <v>2007</v>
      </c>
      <c r="S102" s="827">
        <v>9.5749999999999993</v>
      </c>
      <c r="T102" s="809">
        <v>45.493400000000001</v>
      </c>
      <c r="U102" s="809">
        <v>22.746700000000001</v>
      </c>
      <c r="V102" s="828"/>
      <c r="W102" s="823">
        <v>0.47512689295039168</v>
      </c>
      <c r="X102" s="829">
        <v>1</v>
      </c>
      <c r="Y102" s="829">
        <v>1</v>
      </c>
      <c r="Z102" s="827">
        <v>45.493400000000001</v>
      </c>
      <c r="AA102" s="830">
        <v>8.185802775787257E-2</v>
      </c>
      <c r="AB102" s="828"/>
      <c r="AC102" s="832">
        <v>37438</v>
      </c>
      <c r="AD102" s="785" t="s">
        <v>94</v>
      </c>
      <c r="AE102" s="953">
        <v>20.000000000000004</v>
      </c>
      <c r="AF102" s="953">
        <v>20.000000000000004</v>
      </c>
      <c r="AG102" s="814">
        <v>42705</v>
      </c>
      <c r="AH102" s="1065">
        <v>20</v>
      </c>
      <c r="AI102" s="816"/>
      <c r="AJ102" s="809" t="s">
        <v>312</v>
      </c>
      <c r="AK102" s="819">
        <v>6.5000000000000002E-2</v>
      </c>
      <c r="AL102" s="819">
        <v>7.3959071999999987E-2</v>
      </c>
      <c r="AM102" s="762" t="s">
        <v>1719</v>
      </c>
      <c r="AN102" s="820" t="s">
        <v>93</v>
      </c>
      <c r="AO102" s="820" t="s">
        <v>93</v>
      </c>
      <c r="AP102" s="821">
        <v>1</v>
      </c>
      <c r="AQ102" s="822">
        <v>7</v>
      </c>
    </row>
    <row r="103" spans="1:43" ht="31.2" customHeight="1">
      <c r="A103" s="794" t="s">
        <v>1412</v>
      </c>
      <c r="B103" s="760" t="s">
        <v>55</v>
      </c>
      <c r="C103" s="760" t="s">
        <v>246</v>
      </c>
      <c r="D103" s="805" t="s">
        <v>89</v>
      </c>
      <c r="E103" s="918" t="s">
        <v>1856</v>
      </c>
      <c r="F103" s="918" t="s">
        <v>1857</v>
      </c>
      <c r="G103" s="760"/>
      <c r="H103" s="760" t="s">
        <v>367</v>
      </c>
      <c r="I103" s="760" t="s">
        <v>279</v>
      </c>
      <c r="J103" s="760" t="s">
        <v>114</v>
      </c>
      <c r="K103" s="825">
        <v>0.5</v>
      </c>
      <c r="L103" s="1059" t="s">
        <v>775</v>
      </c>
      <c r="M103" s="770" t="s">
        <v>377</v>
      </c>
      <c r="N103" s="785"/>
      <c r="O103" s="786"/>
      <c r="P103" s="786"/>
      <c r="Q103" s="785"/>
      <c r="R103" s="826">
        <v>2007</v>
      </c>
      <c r="S103" s="827">
        <v>16.600000000000001</v>
      </c>
      <c r="T103" s="809">
        <v>42.954000000000001</v>
      </c>
      <c r="U103" s="809">
        <v>21.477</v>
      </c>
      <c r="V103" s="828"/>
      <c r="W103" s="823">
        <v>0.25875903614457829</v>
      </c>
      <c r="X103" s="829">
        <v>1</v>
      </c>
      <c r="Y103" s="829">
        <v>1</v>
      </c>
      <c r="Z103" s="827">
        <v>42.954000000000001</v>
      </c>
      <c r="AA103" s="830">
        <v>0.45760581086743957</v>
      </c>
      <c r="AB103" s="828"/>
      <c r="AC103" s="832">
        <v>37438</v>
      </c>
      <c r="AD103" s="785" t="s">
        <v>94</v>
      </c>
      <c r="AE103" s="953">
        <v>57.530593939999989</v>
      </c>
      <c r="AF103" s="953">
        <v>57.530593939999989</v>
      </c>
      <c r="AG103" s="814">
        <v>42551</v>
      </c>
      <c r="AH103" s="1065">
        <v>57.499999999999986</v>
      </c>
      <c r="AI103" s="816"/>
      <c r="AJ103" s="809" t="s">
        <v>152</v>
      </c>
      <c r="AK103" s="819">
        <v>7.7499999999999999E-2</v>
      </c>
      <c r="AL103" s="819">
        <v>8.7444553158040991E-2</v>
      </c>
      <c r="AM103" s="762" t="s">
        <v>1630</v>
      </c>
      <c r="AN103" s="820" t="s">
        <v>93</v>
      </c>
      <c r="AO103" s="820" t="s">
        <v>93</v>
      </c>
      <c r="AP103" s="821">
        <v>1</v>
      </c>
      <c r="AQ103" s="822">
        <v>5.333333333333333</v>
      </c>
    </row>
    <row r="104" spans="1:43" ht="31.2" customHeight="1">
      <c r="A104" s="760" t="s">
        <v>779</v>
      </c>
      <c r="B104" s="760" t="s">
        <v>55</v>
      </c>
      <c r="C104" s="760" t="s">
        <v>246</v>
      </c>
      <c r="D104" s="805" t="s">
        <v>89</v>
      </c>
      <c r="E104" s="918" t="s">
        <v>1858</v>
      </c>
      <c r="F104" s="918" t="s">
        <v>1859</v>
      </c>
      <c r="G104" s="760"/>
      <c r="H104" s="760" t="s">
        <v>367</v>
      </c>
      <c r="I104" s="760" t="s">
        <v>317</v>
      </c>
      <c r="J104" s="760" t="s">
        <v>114</v>
      </c>
      <c r="K104" s="825">
        <v>1</v>
      </c>
      <c r="L104" s="1059"/>
      <c r="M104" s="770" t="s">
        <v>377</v>
      </c>
      <c r="N104" s="785"/>
      <c r="O104" s="786"/>
      <c r="P104" s="786"/>
      <c r="Q104" s="785"/>
      <c r="R104" s="826">
        <v>2012</v>
      </c>
      <c r="S104" s="827">
        <v>1.645</v>
      </c>
      <c r="T104" s="935">
        <v>15.662000000000001</v>
      </c>
      <c r="U104" s="935">
        <v>15.662000000000001</v>
      </c>
      <c r="V104" s="828"/>
      <c r="W104" s="823">
        <v>0.47604863221884502</v>
      </c>
      <c r="X104" s="829">
        <v>1</v>
      </c>
      <c r="Y104" s="829">
        <v>1</v>
      </c>
      <c r="Z104" s="827">
        <v>15.7</v>
      </c>
      <c r="AA104" s="830">
        <v>5.1400000000000001E-2</v>
      </c>
      <c r="AB104" s="828"/>
      <c r="AC104" s="832">
        <v>37438</v>
      </c>
      <c r="AD104" s="785" t="s">
        <v>94</v>
      </c>
      <c r="AE104" s="953">
        <v>8.2769489249999992</v>
      </c>
      <c r="AF104" s="953"/>
      <c r="AG104" s="814">
        <v>42004</v>
      </c>
      <c r="AH104" s="1065">
        <v>6.3</v>
      </c>
      <c r="AI104" s="816"/>
      <c r="AJ104" s="809" t="s">
        <v>110</v>
      </c>
      <c r="AK104" s="819">
        <v>6.7500000000000004E-2</v>
      </c>
      <c r="AL104" s="819">
        <v>7.0886990522295634E-2</v>
      </c>
      <c r="AM104" s="762" t="s">
        <v>1720</v>
      </c>
      <c r="AN104" s="820" t="s">
        <v>93</v>
      </c>
      <c r="AO104" s="820" t="s">
        <v>93</v>
      </c>
      <c r="AP104" s="821">
        <v>1</v>
      </c>
      <c r="AQ104" s="822">
        <v>10.91666666666667</v>
      </c>
    </row>
    <row r="105" spans="1:43" ht="31.2" customHeight="1">
      <c r="A105" s="794" t="s">
        <v>1597</v>
      </c>
      <c r="B105" s="760" t="s">
        <v>55</v>
      </c>
      <c r="C105" s="760" t="s">
        <v>246</v>
      </c>
      <c r="D105" s="858" t="s">
        <v>89</v>
      </c>
      <c r="E105" s="918" t="s">
        <v>1860</v>
      </c>
      <c r="F105" s="918" t="s">
        <v>1861</v>
      </c>
      <c r="G105" s="760"/>
      <c r="H105" s="760" t="s">
        <v>367</v>
      </c>
      <c r="I105" s="760" t="s">
        <v>317</v>
      </c>
      <c r="J105" s="760" t="s">
        <v>114</v>
      </c>
      <c r="K105" s="825">
        <v>0.5</v>
      </c>
      <c r="L105" s="1059" t="s">
        <v>775</v>
      </c>
      <c r="M105" s="770" t="s">
        <v>377</v>
      </c>
      <c r="N105" s="785"/>
      <c r="O105" s="786"/>
      <c r="P105" s="786"/>
      <c r="Q105" s="785"/>
      <c r="R105" s="826">
        <v>2012</v>
      </c>
      <c r="S105" s="827">
        <v>2.5470000000000002</v>
      </c>
      <c r="T105" s="809">
        <v>13.801</v>
      </c>
      <c r="U105" s="809">
        <v>6.9005000000000001</v>
      </c>
      <c r="V105" s="828"/>
      <c r="W105" s="823">
        <v>0.5418531605810758</v>
      </c>
      <c r="X105" s="829">
        <v>1</v>
      </c>
      <c r="Y105" s="829">
        <v>1</v>
      </c>
      <c r="Z105" s="827">
        <v>13.801</v>
      </c>
      <c r="AA105" s="830">
        <v>5.7966813998985581E-2</v>
      </c>
      <c r="AB105" s="828"/>
      <c r="AC105" s="832">
        <v>37438</v>
      </c>
      <c r="AD105" s="785" t="s">
        <v>94</v>
      </c>
      <c r="AE105" s="953">
        <v>7.125</v>
      </c>
      <c r="AF105" s="953">
        <v>7.125</v>
      </c>
      <c r="AG105" s="814">
        <v>42551</v>
      </c>
      <c r="AH105" s="1065">
        <v>7.125</v>
      </c>
      <c r="AI105" s="816"/>
      <c r="AJ105" s="809" t="s">
        <v>152</v>
      </c>
      <c r="AK105" s="819">
        <v>7.1249999999999994E-2</v>
      </c>
      <c r="AL105" s="819">
        <v>7.833205894736843E-2</v>
      </c>
      <c r="AM105" s="762" t="s">
        <v>381</v>
      </c>
      <c r="AN105" s="820" t="s">
        <v>93</v>
      </c>
      <c r="AO105" s="820" t="s">
        <v>93</v>
      </c>
      <c r="AP105" s="821">
        <v>1</v>
      </c>
      <c r="AQ105" s="822">
        <v>3.0833333333333339</v>
      </c>
    </row>
    <row r="106" spans="1:43" ht="31.2" customHeight="1">
      <c r="A106" s="794" t="s">
        <v>1598</v>
      </c>
      <c r="B106" s="760" t="s">
        <v>55</v>
      </c>
      <c r="C106" s="760" t="s">
        <v>246</v>
      </c>
      <c r="D106" s="805" t="s">
        <v>89</v>
      </c>
      <c r="E106" s="913" t="s">
        <v>1862</v>
      </c>
      <c r="F106" s="913" t="s">
        <v>1863</v>
      </c>
      <c r="G106" s="760"/>
      <c r="H106" s="760" t="s">
        <v>367</v>
      </c>
      <c r="I106" s="760" t="s">
        <v>317</v>
      </c>
      <c r="J106" s="760" t="s">
        <v>114</v>
      </c>
      <c r="K106" s="825">
        <v>0.5</v>
      </c>
      <c r="L106" s="1059" t="s">
        <v>775</v>
      </c>
      <c r="M106" s="770" t="s">
        <v>377</v>
      </c>
      <c r="N106" s="785"/>
      <c r="O106" s="786"/>
      <c r="P106" s="786"/>
      <c r="Q106" s="785"/>
      <c r="R106" s="826">
        <v>2013</v>
      </c>
      <c r="S106" s="827">
        <v>2.3620000000000001</v>
      </c>
      <c r="T106" s="809">
        <v>11.886000000000001</v>
      </c>
      <c r="U106" s="809">
        <v>5.9430000000000005</v>
      </c>
      <c r="V106" s="828"/>
      <c r="W106" s="823">
        <v>0.50321761219305672</v>
      </c>
      <c r="X106" s="829">
        <v>1</v>
      </c>
      <c r="Y106" s="829">
        <v>1</v>
      </c>
      <c r="Z106" s="827">
        <v>11.885999999999999</v>
      </c>
      <c r="AA106" s="830">
        <v>3.9E-2</v>
      </c>
      <c r="AB106" s="828"/>
      <c r="AC106" s="832">
        <v>37438</v>
      </c>
      <c r="AD106" s="785" t="s">
        <v>94</v>
      </c>
      <c r="AE106" s="953">
        <v>6.2999999400000002</v>
      </c>
      <c r="AF106" s="953">
        <v>6.2999999400000002</v>
      </c>
      <c r="AG106" s="814">
        <v>42551</v>
      </c>
      <c r="AH106" s="1065">
        <v>6.2999999999999989</v>
      </c>
      <c r="AI106" s="816"/>
      <c r="AJ106" s="809" t="s">
        <v>152</v>
      </c>
      <c r="AK106" s="819">
        <v>7.0000000000000007E-2</v>
      </c>
      <c r="AL106" s="819">
        <v>6.7717486359214152E-2</v>
      </c>
      <c r="AM106" s="762" t="s">
        <v>1647</v>
      </c>
      <c r="AN106" s="820" t="s">
        <v>93</v>
      </c>
      <c r="AO106" s="820" t="s">
        <v>93</v>
      </c>
      <c r="AP106" s="821">
        <v>1</v>
      </c>
      <c r="AQ106" s="822">
        <v>3.8333333333333348</v>
      </c>
    </row>
    <row r="107" spans="1:43" ht="31.2" customHeight="1">
      <c r="A107" s="795" t="s">
        <v>383</v>
      </c>
      <c r="B107" s="914" t="s">
        <v>55</v>
      </c>
      <c r="C107" s="914" t="s">
        <v>246</v>
      </c>
      <c r="D107" s="859" t="s">
        <v>89</v>
      </c>
      <c r="E107" s="914" t="s">
        <v>1591</v>
      </c>
      <c r="F107" s="914" t="s">
        <v>1591</v>
      </c>
      <c r="G107" s="914"/>
      <c r="H107" s="914" t="s">
        <v>370</v>
      </c>
      <c r="I107" s="914" t="s">
        <v>140</v>
      </c>
      <c r="J107" s="914" t="s">
        <v>114</v>
      </c>
      <c r="K107" s="860">
        <v>1</v>
      </c>
      <c r="L107" s="1061" t="s">
        <v>93</v>
      </c>
      <c r="M107" s="772" t="s">
        <v>384</v>
      </c>
      <c r="N107" s="793" t="s">
        <v>1921</v>
      </c>
      <c r="O107" s="793" t="s">
        <v>1921</v>
      </c>
      <c r="P107" s="793" t="s">
        <v>1921</v>
      </c>
      <c r="Q107" s="793"/>
      <c r="R107" s="861">
        <v>1980</v>
      </c>
      <c r="S107" s="862">
        <v>19.600000000000001</v>
      </c>
      <c r="T107" s="863">
        <v>85.225099999999955</v>
      </c>
      <c r="U107" s="863">
        <v>85.225099999999955</v>
      </c>
      <c r="V107" s="864"/>
      <c r="W107" s="865">
        <v>0.43536224489795916</v>
      </c>
      <c r="X107" s="866">
        <v>29</v>
      </c>
      <c r="Y107" s="866">
        <v>119</v>
      </c>
      <c r="Z107" s="862">
        <v>0.72260252100840328</v>
      </c>
      <c r="AA107" s="867">
        <v>0.25275430664400389</v>
      </c>
      <c r="AB107" s="864">
        <v>1240</v>
      </c>
      <c r="AC107" s="868">
        <v>35339</v>
      </c>
      <c r="AD107" s="793" t="s">
        <v>94</v>
      </c>
      <c r="AE107" s="954">
        <v>197.95561964000001</v>
      </c>
      <c r="AF107" s="954"/>
      <c r="AG107" s="869">
        <v>42369</v>
      </c>
      <c r="AH107" s="1068">
        <v>192.8</v>
      </c>
      <c r="AI107" s="870"/>
      <c r="AJ107" s="863" t="s">
        <v>110</v>
      </c>
      <c r="AK107" s="871">
        <v>7.4338324472800005E-2</v>
      </c>
      <c r="AL107" s="871">
        <v>5.1773883553488421E-2</v>
      </c>
      <c r="AM107" s="872" t="s">
        <v>1648</v>
      </c>
      <c r="AN107" s="872" t="s">
        <v>1901</v>
      </c>
      <c r="AO107" s="873" t="s">
        <v>1902</v>
      </c>
      <c r="AP107" s="874">
        <v>0.94038728027306506</v>
      </c>
      <c r="AQ107" s="875">
        <v>2.3973198090275583</v>
      </c>
    </row>
    <row r="108" spans="1:43" ht="30.75" customHeight="1">
      <c r="A108" s="742" t="s">
        <v>464</v>
      </c>
      <c r="B108" s="715"/>
      <c r="C108" s="715"/>
      <c r="D108" s="715"/>
      <c r="E108" s="715"/>
      <c r="F108" s="715"/>
      <c r="G108" s="715"/>
      <c r="H108" s="715"/>
      <c r="I108" s="715"/>
      <c r="J108" s="715"/>
      <c r="K108" s="877"/>
      <c r="L108" s="877"/>
      <c r="M108" s="743"/>
      <c r="N108" s="715"/>
      <c r="O108" s="715"/>
      <c r="P108" s="715"/>
      <c r="Q108" s="715"/>
      <c r="R108" s="715"/>
      <c r="S108" s="715"/>
      <c r="T108" s="885"/>
      <c r="U108" s="886"/>
      <c r="V108" s="878"/>
      <c r="W108" s="715"/>
      <c r="X108" s="715"/>
      <c r="Y108" s="715"/>
      <c r="Z108" s="715"/>
      <c r="AA108" s="715"/>
      <c r="AB108" s="878"/>
      <c r="AC108" s="715"/>
      <c r="AD108" s="715"/>
      <c r="AE108" s="1069"/>
      <c r="AF108" s="884"/>
      <c r="AG108" s="879"/>
      <c r="AH108" s="880"/>
      <c r="AI108" s="881"/>
      <c r="AJ108" s="715"/>
      <c r="AK108" s="882"/>
      <c r="AL108" s="883"/>
      <c r="AM108" s="877"/>
      <c r="AN108" s="877"/>
      <c r="AO108" s="877"/>
      <c r="AP108" s="715"/>
      <c r="AQ108" s="884"/>
    </row>
    <row r="109" spans="1:43">
      <c r="A109" s="1079" t="s">
        <v>1928</v>
      </c>
      <c r="B109" s="715"/>
      <c r="C109" s="715"/>
      <c r="D109" s="715"/>
      <c r="E109" s="715"/>
      <c r="F109" s="715"/>
      <c r="G109" s="715"/>
      <c r="H109" s="715"/>
      <c r="I109" s="715"/>
      <c r="J109" s="715"/>
      <c r="K109" s="877"/>
      <c r="L109" s="877"/>
      <c r="M109" s="743"/>
      <c r="N109" s="715"/>
      <c r="O109" s="715"/>
      <c r="P109" s="715"/>
      <c r="Q109" s="715"/>
      <c r="R109" s="715"/>
      <c r="S109" s="715"/>
      <c r="T109" s="885"/>
      <c r="U109" s="886"/>
      <c r="V109" s="878"/>
      <c r="W109" s="715"/>
      <c r="X109" s="715"/>
      <c r="Y109" s="715"/>
      <c r="Z109" s="715"/>
      <c r="AA109" s="715"/>
      <c r="AB109" s="878"/>
      <c r="AC109" s="715"/>
      <c r="AD109" s="715"/>
      <c r="AE109" s="1069"/>
      <c r="AF109" s="879"/>
      <c r="AG109" s="715"/>
      <c r="AH109" s="880"/>
      <c r="AI109" s="881"/>
      <c r="AJ109" s="715"/>
      <c r="AK109" s="882"/>
      <c r="AL109" s="883"/>
      <c r="AM109" s="877"/>
      <c r="AN109" s="877"/>
      <c r="AO109" s="877"/>
      <c r="AP109" s="715"/>
      <c r="AQ109" s="884"/>
    </row>
    <row r="110" spans="1:43">
      <c r="A110" s="1079" t="s">
        <v>1606</v>
      </c>
      <c r="B110" s="715"/>
      <c r="C110" s="715"/>
      <c r="D110" s="715"/>
      <c r="E110" s="715"/>
      <c r="F110" s="715"/>
      <c r="G110" s="715"/>
      <c r="H110" s="715"/>
      <c r="I110" s="715"/>
      <c r="J110" s="715"/>
      <c r="K110" s="877"/>
      <c r="L110" s="877"/>
      <c r="M110" s="743"/>
      <c r="N110" s="715"/>
      <c r="O110" s="715"/>
      <c r="P110" s="715"/>
      <c r="Q110" s="715"/>
      <c r="R110" s="715"/>
      <c r="S110" s="715"/>
      <c r="T110" s="885"/>
      <c r="U110" s="886"/>
      <c r="V110" s="878"/>
      <c r="W110" s="715"/>
      <c r="X110" s="715"/>
      <c r="Y110" s="715"/>
      <c r="Z110" s="715"/>
      <c r="AA110" s="715"/>
      <c r="AB110" s="878"/>
      <c r="AC110" s="715"/>
      <c r="AD110" s="1070"/>
      <c r="AE110" s="955"/>
      <c r="AF110" s="879"/>
      <c r="AG110" s="715"/>
      <c r="AH110" s="880"/>
      <c r="AI110" s="881"/>
      <c r="AJ110" s="715"/>
      <c r="AK110" s="882"/>
      <c r="AL110" s="883"/>
      <c r="AM110" s="877"/>
      <c r="AN110" s="877"/>
      <c r="AO110" s="877"/>
      <c r="AP110" s="715"/>
      <c r="AQ110" s="884"/>
    </row>
    <row r="111" spans="1:43">
      <c r="A111" s="1079" t="s">
        <v>1607</v>
      </c>
      <c r="B111" s="715"/>
      <c r="C111" s="715"/>
      <c r="D111" s="715"/>
      <c r="E111" s="715"/>
      <c r="F111" s="715"/>
      <c r="G111" s="715"/>
      <c r="H111" s="715"/>
      <c r="I111" s="715"/>
      <c r="J111" s="715"/>
      <c r="K111" s="877"/>
      <c r="L111" s="877"/>
      <c r="M111" s="743"/>
      <c r="N111" s="715"/>
      <c r="O111" s="715"/>
      <c r="P111" s="715"/>
      <c r="Q111" s="715"/>
      <c r="R111" s="715"/>
      <c r="S111" s="715"/>
      <c r="T111" s="885"/>
      <c r="U111" s="886"/>
      <c r="V111" s="878"/>
      <c r="W111" s="715"/>
      <c r="X111" s="715"/>
      <c r="Y111" s="715"/>
      <c r="Z111" s="715"/>
      <c r="AA111" s="715"/>
      <c r="AB111" s="878"/>
      <c r="AC111" s="715"/>
      <c r="AD111" s="1070"/>
      <c r="AE111" s="955"/>
      <c r="AF111" s="879"/>
      <c r="AG111" s="715"/>
      <c r="AH111" s="880"/>
      <c r="AI111" s="881"/>
      <c r="AJ111" s="715"/>
      <c r="AK111" s="882"/>
      <c r="AL111" s="883"/>
      <c r="AM111" s="877"/>
      <c r="AN111" s="877"/>
      <c r="AO111" s="877"/>
      <c r="AP111" s="715"/>
      <c r="AQ111" s="884"/>
    </row>
    <row r="112" spans="1:43">
      <c r="A112" s="1079" t="s">
        <v>1608</v>
      </c>
      <c r="B112" s="715"/>
      <c r="C112" s="715"/>
      <c r="D112" s="715"/>
      <c r="E112" s="715"/>
      <c r="F112" s="715"/>
      <c r="G112" s="715"/>
      <c r="H112" s="715"/>
      <c r="I112" s="715"/>
      <c r="J112" s="715"/>
      <c r="K112" s="877"/>
      <c r="L112" s="877"/>
      <c r="M112" s="743"/>
      <c r="N112" s="715"/>
      <c r="O112" s="715"/>
      <c r="P112" s="715"/>
      <c r="Q112" s="715"/>
      <c r="R112" s="715"/>
      <c r="S112" s="715"/>
      <c r="T112" s="885"/>
      <c r="U112" s="886"/>
      <c r="V112" s="878"/>
      <c r="W112" s="715"/>
      <c r="X112" s="715"/>
      <c r="Y112" s="715"/>
      <c r="Z112" s="715"/>
      <c r="AA112" s="715"/>
      <c r="AB112" s="878"/>
      <c r="AC112" s="715"/>
      <c r="AD112" s="1071"/>
      <c r="AE112" s="955"/>
      <c r="AF112" s="879"/>
      <c r="AG112" s="952"/>
      <c r="AH112" s="884"/>
      <c r="AI112" s="881"/>
      <c r="AJ112" s="715"/>
      <c r="AK112" s="882"/>
      <c r="AL112" s="883"/>
      <c r="AM112" s="877"/>
      <c r="AN112" s="877"/>
      <c r="AO112" s="877"/>
      <c r="AP112" s="715"/>
      <c r="AQ112" s="884"/>
    </row>
    <row r="113" spans="1:43">
      <c r="A113" s="1079" t="s">
        <v>468</v>
      </c>
      <c r="B113" s="715"/>
      <c r="C113" s="715"/>
      <c r="D113" s="715"/>
      <c r="E113" s="715"/>
      <c r="F113" s="715"/>
      <c r="G113" s="715"/>
      <c r="H113" s="715"/>
      <c r="I113" s="715"/>
      <c r="J113" s="715"/>
      <c r="K113" s="877"/>
      <c r="L113" s="877"/>
      <c r="M113" s="743"/>
      <c r="N113" s="715"/>
      <c r="O113" s="715"/>
      <c r="P113" s="715"/>
      <c r="Q113" s="715"/>
      <c r="R113" s="715"/>
      <c r="S113" s="715"/>
      <c r="T113" s="885"/>
      <c r="U113" s="886"/>
      <c r="V113" s="878"/>
      <c r="W113" s="715"/>
      <c r="X113" s="715"/>
      <c r="Y113" s="715"/>
      <c r="Z113" s="715"/>
      <c r="AA113" s="715"/>
      <c r="AB113" s="878"/>
      <c r="AC113" s="715"/>
      <c r="AD113" s="1071"/>
      <c r="AE113" s="955"/>
      <c r="AF113" s="879"/>
      <c r="AG113" s="715"/>
      <c r="AH113" s="884"/>
      <c r="AI113" s="881"/>
      <c r="AJ113" s="715"/>
      <c r="AK113" s="882"/>
      <c r="AL113" s="883"/>
      <c r="AM113" s="877"/>
      <c r="AN113" s="877"/>
      <c r="AO113" s="877"/>
      <c r="AP113" s="715"/>
      <c r="AQ113" s="884"/>
    </row>
    <row r="114" spans="1:43">
      <c r="A114" s="1079" t="s">
        <v>1609</v>
      </c>
      <c r="B114" s="715"/>
      <c r="C114" s="715"/>
      <c r="D114" s="716"/>
      <c r="E114" s="716"/>
      <c r="F114" s="715"/>
      <c r="G114" s="715"/>
      <c r="H114" s="715"/>
      <c r="I114" s="715"/>
      <c r="J114" s="715"/>
      <c r="K114" s="877"/>
      <c r="L114" s="877"/>
      <c r="M114" s="743"/>
      <c r="N114" s="715"/>
      <c r="O114" s="715"/>
      <c r="P114" s="715"/>
      <c r="Q114" s="715"/>
      <c r="R114" s="715"/>
      <c r="S114" s="715"/>
      <c r="T114" s="885"/>
      <c r="U114" s="886"/>
      <c r="V114" s="878"/>
      <c r="W114" s="715"/>
      <c r="X114" s="715"/>
      <c r="Y114" s="715"/>
      <c r="Z114" s="715"/>
      <c r="AA114" s="715"/>
      <c r="AB114" s="878"/>
      <c r="AC114" s="715"/>
      <c r="AD114" s="715"/>
      <c r="AE114" s="879"/>
      <c r="AF114" s="879"/>
      <c r="AG114" s="715"/>
      <c r="AH114" s="884"/>
      <c r="AI114" s="881"/>
      <c r="AJ114" s="715"/>
      <c r="AK114" s="882"/>
      <c r="AL114" s="883"/>
      <c r="AM114" s="877"/>
      <c r="AN114" s="877"/>
      <c r="AO114" s="877"/>
      <c r="AP114" s="715"/>
      <c r="AQ114" s="884"/>
    </row>
    <row r="115" spans="1:43">
      <c r="A115" s="1079" t="s">
        <v>1610</v>
      </c>
      <c r="B115" s="715"/>
      <c r="C115" s="715"/>
      <c r="D115" s="716"/>
      <c r="E115" s="716"/>
      <c r="F115" s="715"/>
      <c r="G115" s="715"/>
      <c r="H115" s="715"/>
      <c r="I115" s="715"/>
      <c r="J115" s="715"/>
      <c r="K115" s="877"/>
      <c r="L115" s="877"/>
      <c r="M115" s="743"/>
      <c r="N115" s="715"/>
      <c r="O115" s="715"/>
      <c r="P115" s="715"/>
      <c r="Q115" s="715"/>
      <c r="R115" s="715"/>
      <c r="S115" s="715"/>
      <c r="T115" s="885"/>
      <c r="U115" s="886"/>
      <c r="V115" s="878"/>
      <c r="W115" s="715"/>
      <c r="X115" s="715"/>
      <c r="Y115" s="715"/>
      <c r="Z115" s="715"/>
      <c r="AA115" s="715"/>
      <c r="AB115" s="878"/>
      <c r="AC115" s="715"/>
      <c r="AD115" s="715"/>
      <c r="AE115" s="879"/>
      <c r="AF115" s="879"/>
      <c r="AG115" s="715"/>
      <c r="AH115" s="884"/>
      <c r="AI115" s="881"/>
      <c r="AJ115" s="715"/>
      <c r="AK115" s="882"/>
      <c r="AL115" s="883"/>
      <c r="AM115" s="877"/>
      <c r="AN115" s="877"/>
      <c r="AO115" s="877"/>
      <c r="AP115" s="715"/>
      <c r="AQ115" s="884"/>
    </row>
    <row r="116" spans="1:43">
      <c r="A116" s="1079" t="s">
        <v>1611</v>
      </c>
      <c r="B116" s="715"/>
      <c r="C116" s="715"/>
      <c r="D116" s="716"/>
      <c r="E116" s="715"/>
      <c r="F116" s="715"/>
      <c r="G116" s="715"/>
      <c r="H116" s="715"/>
      <c r="I116" s="715"/>
      <c r="J116" s="715"/>
      <c r="K116" s="877"/>
      <c r="L116" s="877"/>
      <c r="M116" s="743"/>
      <c r="N116" s="715"/>
      <c r="O116" s="715"/>
      <c r="P116" s="715"/>
      <c r="Q116" s="715"/>
      <c r="R116" s="715"/>
      <c r="S116" s="715"/>
      <c r="T116" s="885"/>
      <c r="U116" s="886"/>
      <c r="V116" s="878"/>
      <c r="W116" s="715"/>
      <c r="X116" s="715"/>
      <c r="Y116" s="715"/>
      <c r="Z116" s="715"/>
      <c r="AA116" s="715"/>
      <c r="AB116" s="878"/>
      <c r="AC116" s="715"/>
      <c r="AD116" s="715"/>
      <c r="AE116" s="955"/>
      <c r="AF116" s="879"/>
      <c r="AG116" s="715"/>
      <c r="AH116" s="884"/>
      <c r="AI116" s="881"/>
      <c r="AJ116" s="715"/>
      <c r="AK116" s="882"/>
      <c r="AL116" s="883"/>
      <c r="AM116" s="877"/>
      <c r="AN116" s="877"/>
      <c r="AO116" s="877"/>
      <c r="AP116" s="715"/>
      <c r="AQ116" s="884"/>
    </row>
    <row r="117" spans="1:43">
      <c r="A117" s="1079" t="s">
        <v>1612</v>
      </c>
      <c r="B117" s="715"/>
      <c r="C117" s="715"/>
      <c r="D117" s="716"/>
      <c r="E117" s="715"/>
      <c r="F117" s="715"/>
      <c r="G117" s="715"/>
      <c r="H117" s="715"/>
      <c r="I117" s="715"/>
      <c r="J117" s="715"/>
      <c r="K117" s="877"/>
      <c r="L117" s="877"/>
      <c r="M117" s="743"/>
      <c r="N117" s="715"/>
      <c r="O117" s="715"/>
      <c r="P117" s="715"/>
      <c r="Q117" s="715"/>
      <c r="R117" s="715"/>
      <c r="S117" s="715"/>
      <c r="T117" s="885"/>
      <c r="U117" s="886"/>
      <c r="V117" s="878"/>
      <c r="W117" s="715"/>
      <c r="X117" s="715"/>
      <c r="Y117" s="715"/>
      <c r="Z117" s="715"/>
      <c r="AA117" s="715"/>
      <c r="AB117" s="878"/>
      <c r="AC117" s="715"/>
      <c r="AD117" s="715"/>
      <c r="AE117" s="879"/>
      <c r="AF117" s="879"/>
      <c r="AG117" s="715"/>
      <c r="AH117" s="884"/>
      <c r="AI117" s="881"/>
      <c r="AJ117" s="715"/>
      <c r="AK117" s="882"/>
      <c r="AL117" s="883"/>
      <c r="AM117" s="877"/>
      <c r="AN117" s="877"/>
      <c r="AO117" s="877"/>
      <c r="AP117" s="715"/>
      <c r="AQ117" s="884"/>
    </row>
    <row r="118" spans="1:43">
      <c r="A118" s="743" t="s">
        <v>1868</v>
      </c>
      <c r="B118" s="716"/>
      <c r="C118" s="716"/>
      <c r="D118" s="716"/>
      <c r="E118" s="716"/>
      <c r="F118" s="716"/>
      <c r="G118" s="716"/>
      <c r="H118" s="716"/>
      <c r="I118" s="716"/>
      <c r="J118" s="716"/>
      <c r="K118" s="888"/>
      <c r="L118" s="888"/>
      <c r="M118" s="773"/>
      <c r="N118" s="716"/>
      <c r="O118" s="716"/>
      <c r="P118" s="716"/>
      <c r="Q118" s="716"/>
      <c r="R118" s="716"/>
      <c r="S118" s="716"/>
      <c r="T118" s="889"/>
      <c r="U118" s="890"/>
      <c r="V118" s="891"/>
      <c r="W118" s="716"/>
      <c r="X118" s="716"/>
      <c r="Y118" s="716"/>
      <c r="Z118" s="716"/>
      <c r="AA118" s="716"/>
      <c r="AB118" s="891"/>
      <c r="AC118" s="715"/>
      <c r="AD118" s="715"/>
      <c r="AE118" s="879"/>
      <c r="AF118" s="879"/>
      <c r="AG118" s="715"/>
      <c r="AH118" s="884"/>
      <c r="AI118" s="799"/>
      <c r="AJ118" s="716"/>
      <c r="AK118" s="882"/>
      <c r="AL118" s="892"/>
      <c r="AM118" s="888"/>
      <c r="AN118" s="888"/>
      <c r="AO118" s="888"/>
      <c r="AP118" s="716"/>
      <c r="AQ118" s="887"/>
    </row>
    <row r="119" spans="1:43">
      <c r="A119" s="712"/>
      <c r="B119" s="716"/>
      <c r="C119" s="716"/>
      <c r="D119" s="716"/>
      <c r="E119" s="716"/>
      <c r="F119" s="716"/>
      <c r="G119" s="716"/>
      <c r="H119" s="716"/>
      <c r="I119" s="716"/>
      <c r="J119" s="716"/>
      <c r="K119" s="888"/>
      <c r="L119" s="888"/>
      <c r="M119" s="773"/>
      <c r="N119" s="716"/>
      <c r="O119" s="716"/>
      <c r="P119" s="716"/>
      <c r="Q119" s="716"/>
      <c r="R119" s="716"/>
      <c r="S119" s="716"/>
      <c r="T119" s="889"/>
      <c r="U119" s="890"/>
      <c r="V119" s="891"/>
      <c r="W119" s="716"/>
      <c r="X119" s="716"/>
      <c r="Y119" s="716"/>
      <c r="Z119" s="716"/>
      <c r="AA119" s="716"/>
      <c r="AB119" s="891"/>
      <c r="AC119" s="715"/>
      <c r="AD119" s="715"/>
      <c r="AE119" s="879"/>
      <c r="AF119" s="879"/>
      <c r="AG119" s="715"/>
      <c r="AH119" s="884"/>
      <c r="AI119" s="799"/>
      <c r="AJ119" s="716"/>
      <c r="AK119" s="882"/>
      <c r="AL119" s="892"/>
      <c r="AM119" s="888"/>
      <c r="AN119" s="888"/>
      <c r="AO119" s="888"/>
      <c r="AP119" s="716"/>
      <c r="AQ119" s="887"/>
    </row>
    <row r="120" spans="1:43">
      <c r="A120" s="716"/>
      <c r="B120" s="716"/>
      <c r="C120" s="716"/>
      <c r="D120" s="716"/>
      <c r="E120" s="716"/>
      <c r="F120" s="716"/>
      <c r="G120" s="716"/>
      <c r="H120" s="716"/>
      <c r="I120" s="716"/>
      <c r="J120" s="716"/>
      <c r="K120" s="888"/>
      <c r="L120" s="888"/>
      <c r="M120" s="773"/>
      <c r="N120" s="716"/>
      <c r="O120" s="716"/>
      <c r="P120" s="716"/>
      <c r="Q120" s="716"/>
      <c r="R120" s="716"/>
      <c r="S120" s="716"/>
      <c r="T120" s="889"/>
      <c r="U120" s="890"/>
      <c r="V120" s="891"/>
      <c r="W120" s="716"/>
      <c r="X120" s="716"/>
      <c r="Y120" s="716"/>
      <c r="Z120" s="716"/>
      <c r="AA120" s="716"/>
      <c r="AB120" s="891"/>
      <c r="AC120" s="715"/>
      <c r="AD120" s="715"/>
      <c r="AE120" s="879"/>
      <c r="AF120" s="879"/>
      <c r="AG120" s="715"/>
      <c r="AH120" s="884"/>
      <c r="AI120" s="799"/>
      <c r="AJ120" s="716"/>
      <c r="AK120" s="882"/>
      <c r="AL120" s="892"/>
      <c r="AM120" s="888"/>
      <c r="AN120" s="888"/>
      <c r="AO120" s="888"/>
      <c r="AP120" s="716"/>
      <c r="AQ120" s="887"/>
    </row>
    <row r="121" spans="1:43">
      <c r="A121" s="716"/>
      <c r="B121" s="716"/>
      <c r="C121" s="716"/>
      <c r="D121" s="716"/>
      <c r="E121" s="716"/>
      <c r="F121" s="716"/>
      <c r="G121" s="716"/>
      <c r="H121" s="716"/>
      <c r="I121" s="716"/>
      <c r="J121" s="716"/>
      <c r="K121" s="888"/>
      <c r="L121" s="888"/>
      <c r="M121" s="773"/>
      <c r="N121" s="716"/>
      <c r="O121" s="716"/>
      <c r="P121" s="716"/>
      <c r="Q121" s="716"/>
      <c r="R121" s="716"/>
      <c r="S121" s="716"/>
      <c r="T121" s="889"/>
      <c r="U121" s="890"/>
      <c r="V121" s="891"/>
      <c r="W121" s="716"/>
      <c r="X121" s="716"/>
      <c r="Y121" s="716"/>
      <c r="Z121" s="716"/>
      <c r="AA121" s="716"/>
      <c r="AB121" s="891"/>
      <c r="AC121" s="715"/>
      <c r="AD121" s="715"/>
      <c r="AE121" s="879"/>
      <c r="AF121" s="879"/>
      <c r="AG121" s="715"/>
      <c r="AH121" s="884"/>
      <c r="AI121" s="799"/>
      <c r="AJ121" s="716"/>
      <c r="AK121" s="882"/>
      <c r="AL121" s="892"/>
      <c r="AM121" s="888"/>
      <c r="AN121" s="888"/>
      <c r="AO121" s="888"/>
      <c r="AP121" s="716"/>
      <c r="AQ121" s="887"/>
    </row>
    <row r="122" spans="1:43">
      <c r="A122" s="716"/>
      <c r="B122" s="716"/>
      <c r="C122" s="716"/>
      <c r="D122" s="716"/>
      <c r="E122" s="716"/>
      <c r="F122" s="716"/>
      <c r="G122" s="716"/>
      <c r="H122" s="716"/>
      <c r="I122" s="716"/>
      <c r="J122" s="716"/>
      <c r="K122" s="888"/>
      <c r="L122" s="888"/>
      <c r="M122" s="773"/>
      <c r="N122" s="716"/>
      <c r="O122" s="716"/>
      <c r="P122" s="716"/>
      <c r="Q122" s="716"/>
      <c r="R122" s="716"/>
      <c r="S122" s="716"/>
      <c r="T122" s="889"/>
      <c r="U122" s="890"/>
      <c r="V122" s="891"/>
      <c r="W122" s="716"/>
      <c r="X122" s="716"/>
      <c r="Y122" s="716"/>
      <c r="Z122" s="716"/>
      <c r="AA122" s="716"/>
      <c r="AB122" s="891"/>
      <c r="AC122" s="715"/>
      <c r="AD122" s="715"/>
      <c r="AE122" s="879"/>
      <c r="AF122" s="879"/>
      <c r="AG122" s="715"/>
      <c r="AH122" s="884"/>
      <c r="AI122" s="799"/>
      <c r="AJ122" s="716"/>
      <c r="AK122" s="893"/>
      <c r="AL122" s="892"/>
      <c r="AM122" s="888"/>
      <c r="AN122" s="888"/>
      <c r="AO122" s="888"/>
      <c r="AP122" s="716"/>
      <c r="AQ122" s="887"/>
    </row>
    <row r="123" spans="1:43">
      <c r="A123" s="744"/>
      <c r="B123" s="744"/>
      <c r="C123" s="744"/>
      <c r="D123" s="744"/>
      <c r="E123" s="716"/>
      <c r="F123" s="744"/>
      <c r="G123" s="716"/>
      <c r="H123" s="744"/>
      <c r="I123" s="744"/>
      <c r="J123" s="744"/>
      <c r="K123" s="744"/>
      <c r="L123" s="800"/>
      <c r="M123" s="774"/>
      <c r="N123" s="716"/>
      <c r="O123" s="716"/>
      <c r="P123" s="716"/>
      <c r="Q123" s="716"/>
      <c r="R123" s="744"/>
      <c r="S123" s="744"/>
      <c r="T123" s="797"/>
      <c r="U123" s="894"/>
      <c r="V123" s="798"/>
      <c r="W123" s="744"/>
      <c r="X123" s="744"/>
      <c r="Y123" s="744"/>
      <c r="Z123" s="744"/>
      <c r="AA123" s="744"/>
      <c r="AB123" s="798"/>
      <c r="AC123" s="1072"/>
      <c r="AD123" s="1072"/>
      <c r="AE123" s="1073"/>
      <c r="AF123" s="1073"/>
      <c r="AG123" s="1072"/>
      <c r="AH123" s="1074"/>
      <c r="AI123" s="799"/>
      <c r="AJ123" s="744"/>
      <c r="AK123" s="895"/>
      <c r="AL123" s="896"/>
      <c r="AM123" s="800"/>
      <c r="AN123" s="800"/>
      <c r="AO123" s="800"/>
      <c r="AP123" s="744"/>
      <c r="AQ123" s="897"/>
    </row>
    <row r="124" spans="1:43">
      <c r="A124" s="716"/>
      <c r="B124" s="716"/>
      <c r="C124" s="716"/>
      <c r="D124" s="744"/>
      <c r="E124" s="716"/>
      <c r="F124" s="744"/>
      <c r="G124" s="716"/>
      <c r="H124" s="744"/>
      <c r="I124" s="744"/>
      <c r="J124" s="744"/>
      <c r="K124" s="744"/>
      <c r="L124" s="800"/>
      <c r="M124" s="774"/>
      <c r="N124" s="716"/>
      <c r="O124" s="716"/>
      <c r="P124" s="716"/>
      <c r="Q124" s="716"/>
      <c r="R124" s="744"/>
      <c r="S124" s="744"/>
      <c r="T124" s="797"/>
      <c r="U124" s="894"/>
      <c r="V124" s="798"/>
      <c r="W124" s="744"/>
      <c r="X124" s="744"/>
      <c r="Y124" s="744"/>
      <c r="Z124" s="744"/>
      <c r="AA124" s="744"/>
      <c r="AB124" s="798"/>
      <c r="AC124" s="1072"/>
      <c r="AD124" s="1072"/>
      <c r="AE124" s="1073"/>
      <c r="AF124" s="1073"/>
      <c r="AG124" s="1072"/>
      <c r="AH124" s="1074"/>
      <c r="AI124" s="799"/>
      <c r="AJ124" s="744"/>
      <c r="AK124" s="895"/>
      <c r="AL124" s="896"/>
      <c r="AM124" s="800"/>
      <c r="AN124" s="800"/>
      <c r="AO124" s="800"/>
      <c r="AP124" s="744"/>
      <c r="AQ124" s="897"/>
    </row>
    <row r="125" spans="1:43">
      <c r="A125" s="716"/>
      <c r="B125" s="716"/>
      <c r="C125" s="716"/>
      <c r="D125" s="716"/>
      <c r="E125" s="716"/>
      <c r="F125" s="716"/>
      <c r="G125" s="716"/>
      <c r="H125" s="716"/>
      <c r="I125" s="716"/>
      <c r="J125" s="716"/>
      <c r="K125" s="716"/>
      <c r="L125" s="888"/>
      <c r="M125" s="716"/>
      <c r="N125" s="716"/>
      <c r="O125" s="716"/>
      <c r="P125" s="716"/>
      <c r="Q125" s="716"/>
      <c r="R125" s="716"/>
      <c r="S125" s="716"/>
      <c r="T125" s="716"/>
      <c r="U125" s="716"/>
      <c r="V125" s="716"/>
      <c r="W125" s="716"/>
      <c r="X125" s="716"/>
      <c r="Y125" s="716"/>
      <c r="Z125" s="716"/>
      <c r="AA125" s="716"/>
      <c r="AB125" s="891"/>
      <c r="AC125" s="715"/>
      <c r="AD125" s="715"/>
      <c r="AE125" s="879"/>
      <c r="AF125" s="879"/>
      <c r="AG125" s="715"/>
      <c r="AH125" s="884"/>
      <c r="AI125" s="799"/>
      <c r="AJ125" s="716"/>
      <c r="AK125" s="716"/>
      <c r="AL125" s="716"/>
      <c r="AM125" s="888"/>
      <c r="AN125" s="888"/>
      <c r="AO125" s="888"/>
      <c r="AP125" s="716"/>
      <c r="AQ125" s="887"/>
    </row>
    <row r="126" spans="1:43">
      <c r="A126" s="716"/>
      <c r="B126" s="716"/>
      <c r="C126" s="716"/>
      <c r="D126" s="716"/>
      <c r="E126" s="716"/>
      <c r="F126" s="716"/>
      <c r="G126" s="716"/>
      <c r="H126" s="716"/>
      <c r="I126" s="716"/>
      <c r="J126" s="716"/>
      <c r="K126" s="716"/>
      <c r="L126" s="888"/>
      <c r="M126" s="716"/>
      <c r="N126" s="716"/>
      <c r="O126" s="716"/>
      <c r="P126" s="716"/>
      <c r="Q126" s="716"/>
      <c r="R126" s="716"/>
      <c r="S126" s="716"/>
      <c r="T126" s="716"/>
      <c r="U126" s="716"/>
      <c r="V126" s="716"/>
      <c r="W126" s="716"/>
      <c r="X126" s="716"/>
      <c r="Y126" s="716"/>
      <c r="Z126" s="716"/>
      <c r="AA126" s="716"/>
      <c r="AB126" s="891"/>
      <c r="AC126" s="715"/>
      <c r="AD126" s="715"/>
      <c r="AE126" s="879"/>
      <c r="AF126" s="879"/>
      <c r="AG126" s="715"/>
      <c r="AH126" s="884"/>
      <c r="AI126" s="799"/>
      <c r="AJ126" s="716"/>
      <c r="AK126" s="716"/>
      <c r="AL126" s="716"/>
      <c r="AM126" s="888"/>
      <c r="AN126" s="888"/>
      <c r="AO126" s="888"/>
      <c r="AP126" s="716"/>
      <c r="AQ126" s="887"/>
    </row>
    <row r="127" spans="1:43">
      <c r="A127" s="716"/>
      <c r="B127" s="716"/>
      <c r="C127" s="716"/>
      <c r="D127" s="716"/>
      <c r="E127" s="716"/>
      <c r="F127" s="716"/>
      <c r="G127" s="716"/>
      <c r="H127" s="716"/>
      <c r="I127" s="716"/>
      <c r="J127" s="716"/>
      <c r="K127" s="716"/>
      <c r="L127" s="888"/>
      <c r="M127" s="716"/>
      <c r="N127" s="716"/>
      <c r="O127" s="716"/>
      <c r="P127" s="716"/>
      <c r="Q127" s="716"/>
      <c r="R127" s="716"/>
      <c r="S127" s="716"/>
      <c r="T127" s="716"/>
      <c r="U127" s="716"/>
      <c r="V127" s="716"/>
      <c r="W127" s="716"/>
      <c r="X127" s="716"/>
      <c r="Y127" s="716"/>
      <c r="Z127" s="716"/>
      <c r="AA127" s="716"/>
      <c r="AB127" s="891"/>
      <c r="AC127" s="715"/>
      <c r="AD127" s="715"/>
      <c r="AE127" s="879"/>
      <c r="AF127" s="879"/>
      <c r="AG127" s="715"/>
      <c r="AH127" s="884"/>
      <c r="AI127" s="799"/>
      <c r="AJ127" s="716"/>
      <c r="AK127" s="716"/>
      <c r="AL127" s="716"/>
      <c r="AM127" s="888"/>
      <c r="AN127" s="888"/>
      <c r="AO127" s="888"/>
      <c r="AP127" s="716"/>
      <c r="AQ127" s="887"/>
    </row>
    <row r="128" spans="1:43">
      <c r="A128" s="716"/>
      <c r="B128" s="716"/>
      <c r="C128" s="716"/>
      <c r="D128" s="716"/>
      <c r="E128" s="716"/>
      <c r="F128" s="716"/>
      <c r="G128" s="716"/>
      <c r="H128" s="716"/>
      <c r="I128" s="716"/>
      <c r="J128" s="716"/>
      <c r="K128" s="716"/>
      <c r="L128" s="888"/>
      <c r="M128" s="716"/>
      <c r="N128" s="716"/>
      <c r="O128" s="716"/>
      <c r="P128" s="716"/>
      <c r="Q128" s="716"/>
      <c r="R128" s="716"/>
      <c r="S128" s="716"/>
      <c r="T128" s="716"/>
      <c r="U128" s="716"/>
      <c r="V128" s="716"/>
      <c r="W128" s="716"/>
      <c r="X128" s="716"/>
      <c r="Y128" s="716"/>
      <c r="Z128" s="716"/>
      <c r="AA128" s="716"/>
      <c r="AB128" s="891"/>
      <c r="AC128" s="715"/>
      <c r="AD128" s="715"/>
      <c r="AE128" s="879"/>
      <c r="AF128" s="879"/>
      <c r="AG128" s="715"/>
      <c r="AH128" s="884"/>
      <c r="AI128" s="799"/>
      <c r="AJ128" s="716"/>
      <c r="AK128" s="716"/>
      <c r="AL128" s="716"/>
      <c r="AM128" s="888"/>
      <c r="AN128" s="888"/>
      <c r="AO128" s="888"/>
      <c r="AP128" s="716"/>
      <c r="AQ128" s="887"/>
    </row>
    <row r="129" spans="1:43">
      <c r="A129" s="716"/>
      <c r="B129" s="716"/>
      <c r="C129" s="716"/>
      <c r="D129" s="716"/>
      <c r="E129" s="716"/>
      <c r="F129" s="716"/>
      <c r="G129" s="716"/>
      <c r="H129" s="716"/>
      <c r="I129" s="716"/>
      <c r="J129" s="716"/>
      <c r="K129" s="716"/>
      <c r="L129" s="888"/>
      <c r="M129" s="716"/>
      <c r="N129" s="716"/>
      <c r="O129" s="716"/>
      <c r="P129" s="716"/>
      <c r="Q129" s="716"/>
      <c r="R129" s="716"/>
      <c r="S129" s="716"/>
      <c r="T129" s="716"/>
      <c r="U129" s="716"/>
      <c r="V129" s="716"/>
      <c r="W129" s="716"/>
      <c r="X129" s="716"/>
      <c r="Y129" s="716"/>
      <c r="Z129" s="716"/>
      <c r="AA129" s="716"/>
      <c r="AB129" s="891"/>
      <c r="AC129" s="715"/>
      <c r="AD129" s="715"/>
      <c r="AE129" s="879"/>
      <c r="AF129" s="879"/>
      <c r="AG129" s="715"/>
      <c r="AH129" s="884"/>
      <c r="AI129" s="799"/>
      <c r="AJ129" s="716"/>
      <c r="AK129" s="716"/>
      <c r="AL129" s="716"/>
      <c r="AM129" s="888"/>
      <c r="AN129" s="888"/>
      <c r="AO129" s="888"/>
      <c r="AP129" s="716"/>
      <c r="AQ129" s="887"/>
    </row>
    <row r="130" spans="1:43">
      <c r="A130" s="716"/>
      <c r="B130" s="716"/>
      <c r="C130" s="716"/>
      <c r="D130" s="716"/>
      <c r="E130" s="716"/>
      <c r="F130" s="716"/>
      <c r="G130" s="716"/>
      <c r="H130" s="716"/>
      <c r="I130" s="716"/>
      <c r="J130" s="716"/>
      <c r="K130" s="716"/>
      <c r="L130" s="888"/>
      <c r="M130" s="716"/>
      <c r="N130" s="716"/>
      <c r="O130" s="716"/>
      <c r="P130" s="716"/>
      <c r="Q130" s="716"/>
      <c r="R130" s="716"/>
      <c r="S130" s="716"/>
      <c r="T130" s="716"/>
      <c r="U130" s="716"/>
      <c r="V130" s="716"/>
      <c r="W130" s="716"/>
      <c r="X130" s="716"/>
      <c r="Y130" s="716"/>
      <c r="Z130" s="716"/>
      <c r="AA130" s="716"/>
      <c r="AB130" s="891"/>
      <c r="AC130" s="715"/>
      <c r="AD130" s="715"/>
      <c r="AE130" s="879"/>
      <c r="AF130" s="879"/>
      <c r="AG130" s="715"/>
      <c r="AH130" s="884"/>
      <c r="AI130" s="799"/>
      <c r="AJ130" s="716"/>
      <c r="AK130" s="716"/>
      <c r="AL130" s="716"/>
      <c r="AM130" s="888"/>
      <c r="AN130" s="888"/>
      <c r="AO130" s="888"/>
      <c r="AP130" s="716"/>
      <c r="AQ130" s="887"/>
    </row>
    <row r="131" spans="1:43">
      <c r="A131" s="716"/>
      <c r="B131" s="716"/>
      <c r="C131" s="716"/>
      <c r="D131" s="716"/>
      <c r="E131" s="716"/>
      <c r="F131" s="716"/>
      <c r="G131" s="716"/>
      <c r="H131" s="716"/>
      <c r="I131" s="716"/>
      <c r="J131" s="716"/>
      <c r="K131" s="716"/>
      <c r="L131" s="888"/>
      <c r="M131" s="716"/>
      <c r="N131" s="716"/>
      <c r="O131" s="716"/>
      <c r="P131" s="716"/>
      <c r="Q131" s="716"/>
      <c r="R131" s="716"/>
      <c r="S131" s="716"/>
      <c r="T131" s="716"/>
      <c r="U131" s="716"/>
      <c r="V131" s="716"/>
      <c r="W131" s="716"/>
      <c r="X131" s="716"/>
      <c r="Y131" s="716"/>
      <c r="Z131" s="716"/>
      <c r="AA131" s="716"/>
      <c r="AB131" s="891"/>
      <c r="AC131" s="715"/>
      <c r="AD131" s="715"/>
      <c r="AE131" s="879"/>
      <c r="AF131" s="879"/>
      <c r="AG131" s="715"/>
      <c r="AH131" s="884"/>
      <c r="AI131" s="799"/>
      <c r="AJ131" s="716"/>
      <c r="AK131" s="716"/>
      <c r="AL131" s="716"/>
      <c r="AM131" s="888"/>
      <c r="AN131" s="888"/>
      <c r="AO131" s="888"/>
      <c r="AP131" s="716"/>
      <c r="AQ131" s="887"/>
    </row>
    <row r="132" spans="1:43">
      <c r="A132" s="716"/>
      <c r="B132" s="716"/>
      <c r="C132" s="716"/>
      <c r="D132" s="716"/>
      <c r="E132" s="716"/>
      <c r="F132" s="716"/>
      <c r="G132" s="716"/>
      <c r="H132" s="716"/>
      <c r="I132" s="716"/>
      <c r="J132" s="716"/>
      <c r="K132" s="716"/>
      <c r="L132" s="888"/>
      <c r="M132" s="716"/>
      <c r="N132" s="716"/>
      <c r="O132" s="716"/>
      <c r="P132" s="716"/>
      <c r="Q132" s="716"/>
      <c r="R132" s="716"/>
      <c r="S132" s="716"/>
      <c r="T132" s="716"/>
      <c r="U132" s="716"/>
      <c r="V132" s="716"/>
      <c r="W132" s="716"/>
      <c r="X132" s="716"/>
      <c r="Y132" s="716"/>
      <c r="Z132" s="716"/>
      <c r="AA132" s="716"/>
      <c r="AB132" s="891"/>
      <c r="AC132" s="715"/>
      <c r="AD132" s="715"/>
      <c r="AE132" s="879"/>
      <c r="AF132" s="879"/>
      <c r="AG132" s="715"/>
      <c r="AH132" s="884"/>
      <c r="AI132" s="799"/>
      <c r="AJ132" s="716"/>
      <c r="AK132" s="716"/>
      <c r="AL132" s="716"/>
      <c r="AM132" s="888"/>
      <c r="AN132" s="888"/>
      <c r="AO132" s="888"/>
      <c r="AP132" s="716"/>
      <c r="AQ132" s="887"/>
    </row>
    <row r="133" spans="1:43">
      <c r="A133" s="716"/>
      <c r="B133" s="716"/>
      <c r="C133" s="716"/>
      <c r="D133" s="716"/>
      <c r="E133" s="716"/>
      <c r="F133" s="716"/>
      <c r="G133" s="716"/>
      <c r="H133" s="716"/>
      <c r="I133" s="716"/>
      <c r="J133" s="716"/>
      <c r="K133" s="716"/>
      <c r="L133" s="888"/>
      <c r="M133" s="716"/>
      <c r="N133" s="716"/>
      <c r="O133" s="716"/>
      <c r="P133" s="716"/>
      <c r="Q133" s="716"/>
      <c r="R133" s="716"/>
      <c r="S133" s="716"/>
      <c r="T133" s="716"/>
      <c r="U133" s="716"/>
      <c r="V133" s="716"/>
      <c r="W133" s="716"/>
      <c r="X133" s="716"/>
      <c r="Y133" s="716"/>
      <c r="Z133" s="716"/>
      <c r="AA133" s="716"/>
      <c r="AB133" s="891"/>
      <c r="AC133" s="715"/>
      <c r="AD133" s="715"/>
      <c r="AE133" s="879"/>
      <c r="AF133" s="879"/>
      <c r="AG133" s="715"/>
      <c r="AH133" s="884"/>
      <c r="AI133" s="799"/>
      <c r="AJ133" s="716"/>
      <c r="AK133" s="716"/>
      <c r="AL133" s="716"/>
      <c r="AM133" s="888"/>
      <c r="AN133" s="888"/>
      <c r="AO133" s="888"/>
      <c r="AP133" s="716"/>
      <c r="AQ133" s="887"/>
    </row>
    <row r="134" spans="1:43">
      <c r="A134" s="716"/>
      <c r="B134" s="716"/>
      <c r="C134" s="716"/>
      <c r="D134" s="716"/>
      <c r="E134" s="716"/>
      <c r="F134" s="716"/>
      <c r="G134" s="716"/>
      <c r="H134" s="716"/>
      <c r="I134" s="716"/>
      <c r="J134" s="716"/>
      <c r="K134" s="716"/>
      <c r="L134" s="888"/>
      <c r="M134" s="716"/>
      <c r="N134" s="716"/>
      <c r="O134" s="716"/>
      <c r="P134" s="716"/>
      <c r="Q134" s="716"/>
      <c r="R134" s="716"/>
      <c r="S134" s="716"/>
      <c r="T134" s="716"/>
      <c r="U134" s="716"/>
      <c r="V134" s="716"/>
      <c r="W134" s="716"/>
      <c r="X134" s="716"/>
      <c r="Y134" s="716"/>
      <c r="Z134" s="716"/>
      <c r="AA134" s="716"/>
      <c r="AB134" s="891"/>
      <c r="AC134" s="715"/>
      <c r="AD134" s="715"/>
      <c r="AE134" s="879"/>
      <c r="AF134" s="879"/>
      <c r="AG134" s="715"/>
      <c r="AH134" s="884"/>
      <c r="AI134" s="799"/>
      <c r="AJ134" s="716"/>
      <c r="AK134" s="716"/>
      <c r="AL134" s="716"/>
      <c r="AM134" s="888"/>
      <c r="AN134" s="888"/>
      <c r="AO134" s="888"/>
      <c r="AP134" s="716"/>
      <c r="AQ134" s="887"/>
    </row>
    <row r="135" spans="1:43">
      <c r="A135" s="716"/>
      <c r="B135" s="716"/>
      <c r="C135" s="716"/>
      <c r="D135" s="716"/>
      <c r="E135" s="716"/>
      <c r="F135" s="716"/>
      <c r="G135" s="716"/>
      <c r="H135" s="716"/>
      <c r="I135" s="716"/>
      <c r="J135" s="716"/>
      <c r="K135" s="716"/>
      <c r="L135" s="888"/>
      <c r="M135" s="716"/>
      <c r="N135" s="716"/>
      <c r="O135" s="716"/>
      <c r="P135" s="716"/>
      <c r="Q135" s="716"/>
      <c r="R135" s="716"/>
      <c r="S135" s="716"/>
      <c r="T135" s="716"/>
      <c r="U135" s="716"/>
      <c r="V135" s="716"/>
      <c r="W135" s="716"/>
      <c r="X135" s="716"/>
      <c r="Y135" s="716"/>
      <c r="Z135" s="716"/>
      <c r="AA135" s="716"/>
      <c r="AB135" s="891"/>
      <c r="AC135" s="715"/>
      <c r="AD135" s="715"/>
      <c r="AE135" s="879"/>
      <c r="AF135" s="879"/>
      <c r="AG135" s="715"/>
      <c r="AH135" s="884"/>
      <c r="AI135" s="799"/>
      <c r="AJ135" s="716"/>
      <c r="AK135" s="716"/>
      <c r="AL135" s="716"/>
      <c r="AM135" s="888"/>
      <c r="AN135" s="888"/>
      <c r="AO135" s="888"/>
      <c r="AP135" s="716"/>
      <c r="AQ135" s="887"/>
    </row>
    <row r="136" spans="1:43">
      <c r="A136" s="716"/>
      <c r="B136" s="716"/>
      <c r="C136" s="716"/>
      <c r="D136" s="716"/>
      <c r="E136" s="716"/>
      <c r="F136" s="716"/>
      <c r="G136" s="716"/>
      <c r="H136" s="716"/>
      <c r="I136" s="716"/>
      <c r="J136" s="716"/>
      <c r="K136" s="716"/>
      <c r="L136" s="888"/>
      <c r="M136" s="716"/>
      <c r="N136" s="716"/>
      <c r="O136" s="716"/>
      <c r="P136" s="716"/>
      <c r="Q136" s="716"/>
      <c r="R136" s="716"/>
      <c r="S136" s="716"/>
      <c r="T136" s="716"/>
      <c r="U136" s="716"/>
      <c r="V136" s="716"/>
      <c r="W136" s="716"/>
      <c r="X136" s="716"/>
      <c r="Y136" s="716"/>
      <c r="Z136" s="716"/>
      <c r="AA136" s="716"/>
      <c r="AB136" s="891"/>
      <c r="AC136" s="715"/>
      <c r="AD136" s="715"/>
      <c r="AE136" s="879"/>
      <c r="AF136" s="879"/>
      <c r="AG136" s="715"/>
      <c r="AH136" s="884"/>
      <c r="AI136" s="799"/>
      <c r="AJ136" s="716"/>
      <c r="AK136" s="716"/>
      <c r="AL136" s="716"/>
      <c r="AM136" s="888"/>
      <c r="AN136" s="888"/>
      <c r="AO136" s="888"/>
      <c r="AP136" s="716"/>
      <c r="AQ136" s="887"/>
    </row>
    <row r="137" spans="1:43">
      <c r="A137" s="716"/>
      <c r="B137" s="716"/>
      <c r="C137" s="716"/>
      <c r="D137" s="716"/>
      <c r="E137" s="716"/>
      <c r="F137" s="716"/>
      <c r="G137" s="716"/>
      <c r="H137" s="716"/>
      <c r="I137" s="716"/>
      <c r="J137" s="716"/>
      <c r="K137" s="716"/>
      <c r="L137" s="888"/>
      <c r="M137" s="716"/>
      <c r="N137" s="716"/>
      <c r="O137" s="716"/>
      <c r="P137" s="716"/>
      <c r="Q137" s="716"/>
      <c r="R137" s="716"/>
      <c r="S137" s="716"/>
      <c r="T137" s="716"/>
      <c r="U137" s="716"/>
      <c r="V137" s="716"/>
      <c r="W137" s="716"/>
      <c r="X137" s="716"/>
      <c r="Y137" s="716"/>
      <c r="Z137" s="716"/>
      <c r="AA137" s="716"/>
      <c r="AB137" s="891"/>
      <c r="AC137" s="715"/>
      <c r="AD137" s="715"/>
      <c r="AE137" s="879"/>
      <c r="AF137" s="879"/>
      <c r="AG137" s="715"/>
      <c r="AH137" s="884"/>
      <c r="AI137" s="799"/>
      <c r="AJ137" s="716"/>
      <c r="AK137" s="716"/>
      <c r="AL137" s="716"/>
      <c r="AM137" s="888"/>
      <c r="AN137" s="888"/>
      <c r="AO137" s="888"/>
      <c r="AP137" s="716"/>
      <c r="AQ137" s="887"/>
    </row>
    <row r="138" spans="1:43">
      <c r="A138" s="716"/>
      <c r="B138" s="716"/>
      <c r="C138" s="716"/>
      <c r="D138" s="716"/>
      <c r="E138" s="716"/>
      <c r="F138" s="716"/>
      <c r="G138" s="716"/>
      <c r="H138" s="716"/>
      <c r="I138" s="716"/>
      <c r="J138" s="716"/>
      <c r="K138" s="716"/>
      <c r="L138" s="888"/>
      <c r="M138" s="773"/>
      <c r="N138" s="716"/>
      <c r="O138" s="716"/>
      <c r="P138" s="716"/>
      <c r="Q138" s="716"/>
      <c r="R138" s="716"/>
      <c r="S138" s="716"/>
      <c r="T138" s="889"/>
      <c r="U138" s="890"/>
      <c r="V138" s="891"/>
      <c r="W138" s="716"/>
      <c r="X138" s="716"/>
      <c r="Y138" s="716"/>
      <c r="Z138" s="716"/>
      <c r="AA138" s="716"/>
      <c r="AB138" s="891"/>
      <c r="AC138" s="715"/>
      <c r="AD138" s="715"/>
      <c r="AE138" s="879"/>
      <c r="AF138" s="879"/>
      <c r="AG138" s="715"/>
      <c r="AH138" s="880"/>
      <c r="AI138" s="799"/>
      <c r="AJ138" s="716"/>
      <c r="AK138" s="893"/>
      <c r="AL138" s="898"/>
      <c r="AM138" s="888"/>
      <c r="AN138" s="888"/>
      <c r="AO138" s="888"/>
      <c r="AP138" s="716"/>
      <c r="AQ138" s="887"/>
    </row>
    <row r="139" spans="1:43">
      <c r="A139" s="716"/>
      <c r="B139" s="716"/>
      <c r="C139" s="716"/>
      <c r="D139" s="716"/>
      <c r="E139" s="716"/>
      <c r="F139" s="716"/>
      <c r="G139" s="716"/>
      <c r="H139" s="716"/>
      <c r="I139" s="716"/>
      <c r="J139" s="716"/>
      <c r="K139" s="716"/>
      <c r="L139" s="888"/>
      <c r="M139" s="773"/>
      <c r="N139" s="716"/>
      <c r="O139" s="716"/>
      <c r="P139" s="716"/>
      <c r="Q139" s="716"/>
      <c r="R139" s="716"/>
      <c r="S139" s="716"/>
      <c r="T139" s="889"/>
      <c r="U139" s="890"/>
      <c r="V139" s="891"/>
      <c r="W139" s="716"/>
      <c r="X139" s="716"/>
      <c r="Y139" s="716"/>
      <c r="Z139" s="716"/>
      <c r="AA139" s="716"/>
      <c r="AB139" s="891"/>
      <c r="AC139" s="715"/>
      <c r="AD139" s="715"/>
      <c r="AE139" s="879"/>
      <c r="AF139" s="879"/>
      <c r="AG139" s="715"/>
      <c r="AH139" s="880"/>
      <c r="AI139" s="799"/>
      <c r="AJ139" s="716"/>
      <c r="AK139" s="893"/>
      <c r="AL139" s="898"/>
      <c r="AM139" s="888"/>
      <c r="AN139" s="888"/>
      <c r="AO139" s="888"/>
      <c r="AP139" s="716"/>
      <c r="AQ139" s="887"/>
    </row>
    <row r="140" spans="1:43">
      <c r="A140" s="716"/>
      <c r="B140" s="716"/>
      <c r="C140" s="716"/>
      <c r="D140" s="716"/>
      <c r="E140" s="716"/>
      <c r="F140" s="716"/>
      <c r="G140" s="716"/>
      <c r="H140" s="716"/>
      <c r="I140" s="716"/>
      <c r="J140" s="716"/>
      <c r="K140" s="716"/>
      <c r="L140" s="888"/>
      <c r="M140" s="773"/>
      <c r="N140" s="716"/>
      <c r="O140" s="716"/>
      <c r="P140" s="716"/>
      <c r="Q140" s="716"/>
      <c r="R140" s="716"/>
      <c r="S140" s="716"/>
      <c r="T140" s="889"/>
      <c r="U140" s="890"/>
      <c r="V140" s="891"/>
      <c r="W140" s="716"/>
      <c r="X140" s="716"/>
      <c r="Y140" s="716"/>
      <c r="Z140" s="716"/>
      <c r="AA140" s="716"/>
      <c r="AB140" s="891"/>
      <c r="AC140" s="715"/>
      <c r="AD140" s="715"/>
      <c r="AE140" s="879"/>
      <c r="AF140" s="879"/>
      <c r="AG140" s="715"/>
      <c r="AH140" s="880"/>
      <c r="AI140" s="799"/>
      <c r="AJ140" s="716"/>
      <c r="AK140" s="893"/>
      <c r="AL140" s="898"/>
      <c r="AM140" s="888"/>
      <c r="AN140" s="888"/>
      <c r="AO140" s="888"/>
      <c r="AP140" s="716"/>
      <c r="AQ140" s="887"/>
    </row>
    <row r="141" spans="1:43">
      <c r="A141" s="716"/>
      <c r="B141" s="716"/>
      <c r="C141" s="716"/>
      <c r="D141" s="716"/>
      <c r="E141" s="716"/>
      <c r="F141" s="716"/>
      <c r="G141" s="716"/>
      <c r="H141" s="716"/>
      <c r="I141" s="716"/>
      <c r="J141" s="716"/>
      <c r="K141" s="716"/>
      <c r="L141" s="888"/>
      <c r="M141" s="773"/>
      <c r="N141" s="716"/>
      <c r="O141" s="716"/>
      <c r="P141" s="716"/>
      <c r="Q141" s="716"/>
      <c r="R141" s="716"/>
      <c r="S141" s="716"/>
      <c r="T141" s="889"/>
      <c r="U141" s="890"/>
      <c r="V141" s="891"/>
      <c r="W141" s="716"/>
      <c r="X141" s="716"/>
      <c r="Y141" s="716"/>
      <c r="Z141" s="716"/>
      <c r="AA141" s="716"/>
      <c r="AB141" s="891"/>
      <c r="AC141" s="715"/>
      <c r="AD141" s="715"/>
      <c r="AE141" s="879"/>
      <c r="AF141" s="879"/>
      <c r="AG141" s="715"/>
      <c r="AH141" s="880"/>
      <c r="AI141" s="799"/>
      <c r="AJ141" s="716"/>
      <c r="AK141" s="893"/>
      <c r="AL141" s="898"/>
      <c r="AM141" s="888"/>
      <c r="AN141" s="888"/>
      <c r="AO141" s="888"/>
      <c r="AP141" s="716"/>
      <c r="AQ141" s="887"/>
    </row>
    <row r="142" spans="1:43">
      <c r="A142" s="716"/>
      <c r="B142" s="716"/>
      <c r="C142" s="716"/>
      <c r="D142" s="716"/>
      <c r="E142" s="716"/>
      <c r="F142" s="716"/>
      <c r="G142" s="716"/>
      <c r="H142" s="716"/>
      <c r="I142" s="716"/>
      <c r="J142" s="716"/>
      <c r="K142" s="716"/>
      <c r="L142" s="888"/>
      <c r="M142" s="773"/>
      <c r="N142" s="716"/>
      <c r="O142" s="716"/>
      <c r="P142" s="716"/>
      <c r="Q142" s="716"/>
      <c r="R142" s="716"/>
      <c r="S142" s="716"/>
      <c r="T142" s="889"/>
      <c r="U142" s="890"/>
      <c r="V142" s="891"/>
      <c r="W142" s="716"/>
      <c r="X142" s="716"/>
      <c r="Y142" s="716"/>
      <c r="Z142" s="716"/>
      <c r="AA142" s="716"/>
      <c r="AB142" s="891"/>
      <c r="AC142" s="715"/>
      <c r="AD142" s="715"/>
      <c r="AE142" s="879"/>
      <c r="AF142" s="879"/>
      <c r="AG142" s="715"/>
      <c r="AH142" s="880"/>
      <c r="AI142" s="799"/>
      <c r="AJ142" s="716"/>
      <c r="AK142" s="893"/>
      <c r="AL142" s="898"/>
      <c r="AM142" s="888"/>
      <c r="AN142" s="888"/>
      <c r="AO142" s="888"/>
      <c r="AP142" s="716"/>
      <c r="AQ142" s="887"/>
    </row>
    <row r="143" spans="1:43">
      <c r="A143" s="716"/>
      <c r="B143" s="716"/>
      <c r="C143" s="716"/>
      <c r="D143" s="716"/>
      <c r="E143" s="716"/>
      <c r="F143" s="716"/>
      <c r="G143" s="716"/>
      <c r="H143" s="716"/>
      <c r="I143" s="716"/>
      <c r="J143" s="716"/>
      <c r="K143" s="716"/>
      <c r="L143" s="888"/>
      <c r="M143" s="773"/>
      <c r="N143" s="716"/>
      <c r="O143" s="716"/>
      <c r="P143" s="716"/>
      <c r="Q143" s="716"/>
      <c r="R143" s="716"/>
      <c r="S143" s="716"/>
      <c r="T143" s="889"/>
      <c r="U143" s="890"/>
      <c r="V143" s="891"/>
      <c r="W143" s="716"/>
      <c r="X143" s="716"/>
      <c r="Y143" s="716"/>
      <c r="Z143" s="716"/>
      <c r="AA143" s="716"/>
      <c r="AB143" s="891"/>
      <c r="AC143" s="715"/>
      <c r="AD143" s="715"/>
      <c r="AE143" s="879"/>
      <c r="AF143" s="879"/>
      <c r="AG143" s="715"/>
      <c r="AH143" s="880"/>
      <c r="AI143" s="799"/>
      <c r="AJ143" s="716"/>
      <c r="AK143" s="893"/>
      <c r="AL143" s="898"/>
      <c r="AM143" s="888"/>
      <c r="AN143" s="888"/>
      <c r="AO143" s="888"/>
      <c r="AP143" s="716"/>
      <c r="AQ143" s="887"/>
    </row>
    <row r="144" spans="1:43">
      <c r="A144" s="716"/>
      <c r="B144" s="716"/>
      <c r="C144" s="716"/>
      <c r="D144" s="716"/>
      <c r="E144" s="716"/>
      <c r="F144" s="716"/>
      <c r="G144" s="716"/>
      <c r="H144" s="716"/>
      <c r="I144" s="716"/>
      <c r="J144" s="716"/>
      <c r="K144" s="716"/>
      <c r="L144" s="888"/>
      <c r="M144" s="773"/>
      <c r="N144" s="716"/>
      <c r="O144" s="716"/>
      <c r="P144" s="716"/>
      <c r="Q144" s="716"/>
      <c r="R144" s="716"/>
      <c r="S144" s="716"/>
      <c r="T144" s="889"/>
      <c r="U144" s="890"/>
      <c r="V144" s="891"/>
      <c r="W144" s="716"/>
      <c r="X144" s="716"/>
      <c r="Y144" s="716"/>
      <c r="Z144" s="716"/>
      <c r="AA144" s="716"/>
      <c r="AB144" s="891"/>
      <c r="AC144" s="715"/>
      <c r="AD144" s="715"/>
      <c r="AE144" s="879"/>
      <c r="AF144" s="879"/>
      <c r="AG144" s="715"/>
      <c r="AH144" s="880"/>
      <c r="AI144" s="799"/>
      <c r="AJ144" s="716"/>
      <c r="AK144" s="893"/>
      <c r="AL144" s="898"/>
      <c r="AM144" s="888"/>
      <c r="AN144" s="888"/>
      <c r="AO144" s="888"/>
      <c r="AP144" s="716"/>
      <c r="AQ144" s="887"/>
    </row>
    <row r="145" spans="1:43">
      <c r="A145" s="716"/>
      <c r="B145" s="716"/>
      <c r="C145" s="716"/>
      <c r="D145" s="716"/>
      <c r="E145" s="716"/>
      <c r="F145" s="716"/>
      <c r="G145" s="716"/>
      <c r="H145" s="716"/>
      <c r="I145" s="716"/>
      <c r="J145" s="716"/>
      <c r="K145" s="716"/>
      <c r="L145" s="888"/>
      <c r="M145" s="773"/>
      <c r="N145" s="716"/>
      <c r="O145" s="716"/>
      <c r="P145" s="716"/>
      <c r="Q145" s="716"/>
      <c r="R145" s="716"/>
      <c r="S145" s="716"/>
      <c r="T145" s="889"/>
      <c r="U145" s="890"/>
      <c r="V145" s="891"/>
      <c r="W145" s="716"/>
      <c r="X145" s="716"/>
      <c r="Y145" s="716"/>
      <c r="Z145" s="716"/>
      <c r="AA145" s="716"/>
      <c r="AB145" s="891"/>
      <c r="AC145" s="715"/>
      <c r="AD145" s="715"/>
      <c r="AE145" s="879"/>
      <c r="AF145" s="879"/>
      <c r="AG145" s="715"/>
      <c r="AH145" s="880"/>
      <c r="AI145" s="881"/>
      <c r="AJ145" s="715"/>
      <c r="AK145" s="882"/>
      <c r="AL145" s="883"/>
      <c r="AM145" s="877"/>
      <c r="AN145" s="877"/>
      <c r="AO145" s="877"/>
      <c r="AP145" s="715"/>
      <c r="AQ145" s="884"/>
    </row>
    <row r="146" spans="1:43">
      <c r="A146" s="716"/>
      <c r="B146" s="716"/>
      <c r="C146" s="716"/>
      <c r="D146" s="716"/>
      <c r="E146" s="716"/>
      <c r="F146" s="716"/>
      <c r="G146" s="716"/>
      <c r="H146" s="716"/>
      <c r="I146" s="716"/>
      <c r="J146" s="716"/>
      <c r="K146" s="716"/>
      <c r="L146" s="888"/>
      <c r="M146" s="773"/>
      <c r="N146" s="716"/>
      <c r="O146" s="716"/>
      <c r="P146" s="716"/>
      <c r="Q146" s="716"/>
      <c r="R146" s="716"/>
      <c r="S146" s="716"/>
      <c r="T146" s="889"/>
      <c r="U146" s="890"/>
      <c r="V146" s="891"/>
      <c r="W146" s="716"/>
      <c r="X146" s="716"/>
      <c r="Y146" s="716"/>
      <c r="Z146" s="716"/>
      <c r="AA146" s="716"/>
      <c r="AB146" s="891"/>
      <c r="AC146" s="715"/>
      <c r="AD146" s="715"/>
      <c r="AE146" s="899"/>
      <c r="AF146" s="879"/>
      <c r="AG146" s="715"/>
      <c r="AH146" s="880"/>
      <c r="AI146" s="881"/>
      <c r="AJ146" s="715"/>
      <c r="AK146" s="882"/>
      <c r="AL146" s="883"/>
      <c r="AM146" s="877"/>
      <c r="AN146" s="877"/>
      <c r="AO146" s="877"/>
      <c r="AP146" s="715"/>
      <c r="AQ146" s="884"/>
    </row>
    <row r="147" spans="1:43">
      <c r="A147" s="716"/>
      <c r="B147" s="716"/>
      <c r="C147" s="716"/>
      <c r="D147" s="716"/>
      <c r="E147" s="716"/>
      <c r="F147" s="716"/>
      <c r="G147" s="716"/>
      <c r="H147" s="716"/>
      <c r="I147" s="716"/>
      <c r="J147" s="716"/>
      <c r="K147" s="716"/>
      <c r="L147" s="888"/>
      <c r="M147" s="773"/>
      <c r="N147" s="716"/>
      <c r="O147" s="716"/>
      <c r="P147" s="716"/>
      <c r="Q147" s="716"/>
      <c r="R147" s="716"/>
      <c r="S147" s="716"/>
      <c r="T147" s="889"/>
      <c r="U147" s="890"/>
      <c r="V147" s="891"/>
      <c r="W147" s="716"/>
      <c r="X147" s="716"/>
      <c r="Y147" s="716"/>
      <c r="Z147" s="716"/>
      <c r="AA147" s="716"/>
      <c r="AB147" s="891"/>
      <c r="AC147" s="715"/>
      <c r="AD147" s="715"/>
      <c r="AE147" s="1075"/>
      <c r="AF147" s="879"/>
      <c r="AG147" s="715"/>
      <c r="AH147" s="880"/>
      <c r="AI147" s="881"/>
      <c r="AJ147" s="715"/>
      <c r="AK147" s="882"/>
      <c r="AL147" s="883"/>
      <c r="AM147" s="877"/>
      <c r="AN147" s="877"/>
      <c r="AO147" s="877"/>
      <c r="AP147" s="715"/>
      <c r="AQ147" s="884"/>
    </row>
    <row r="148" spans="1:43">
      <c r="AC148" s="951"/>
      <c r="AD148" s="951"/>
      <c r="AE148" s="1076"/>
      <c r="AF148" s="951"/>
      <c r="AG148" s="951"/>
      <c r="AH148" s="1077"/>
    </row>
    <row r="149" spans="1:43">
      <c r="AC149" s="951"/>
      <c r="AD149" s="951"/>
      <c r="AE149" s="1076"/>
      <c r="AF149" s="951"/>
      <c r="AG149" s="951"/>
      <c r="AH149" s="1077"/>
    </row>
    <row r="150" spans="1:43">
      <c r="AC150" s="951"/>
      <c r="AD150" s="951"/>
      <c r="AE150" s="1076"/>
      <c r="AF150" s="951"/>
      <c r="AG150" s="951"/>
      <c r="AH150" s="1077"/>
    </row>
    <row r="151" spans="1:43">
      <c r="AC151" s="951"/>
      <c r="AD151" s="951"/>
      <c r="AE151" s="1076"/>
      <c r="AF151" s="951"/>
      <c r="AG151" s="951"/>
      <c r="AH151" s="1077"/>
    </row>
    <row r="152" spans="1:43">
      <c r="AC152" s="951"/>
      <c r="AD152" s="951"/>
      <c r="AE152" s="1076"/>
      <c r="AF152" s="951"/>
      <c r="AG152" s="951"/>
      <c r="AH152" s="1077"/>
    </row>
    <row r="153" spans="1:43">
      <c r="AC153" s="951"/>
      <c r="AD153" s="951"/>
      <c r="AE153" s="1076"/>
      <c r="AF153" s="951"/>
      <c r="AG153" s="951"/>
      <c r="AH153" s="1077"/>
    </row>
    <row r="154" spans="1:43">
      <c r="AC154" s="951"/>
      <c r="AD154" s="951"/>
      <c r="AE154" s="1076"/>
      <c r="AF154" s="951"/>
      <c r="AG154" s="951"/>
      <c r="AH154" s="1077"/>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zoomScale="85" zoomScaleNormal="85" workbookViewId="0">
      <selection activeCell="R17" sqref="R17"/>
    </sheetView>
  </sheetViews>
  <sheetFormatPr defaultRowHeight="13.8"/>
  <cols>
    <col min="1" max="1" width="24.109375" style="965" bestFit="1" customWidth="1"/>
    <col min="2" max="2" width="11.44140625" style="965" bestFit="1" customWidth="1"/>
    <col min="3" max="3" width="3.5546875" style="965" customWidth="1"/>
    <col min="4" max="4" width="5" style="965" bestFit="1" customWidth="1"/>
    <col min="5" max="5" width="2.44140625" style="965" bestFit="1" customWidth="1"/>
    <col min="6" max="6" width="8.5546875" style="965" bestFit="1" customWidth="1"/>
    <col min="7" max="7" width="4.33203125" style="965" customWidth="1"/>
    <col min="8" max="8" width="3.88671875" style="965" bestFit="1" customWidth="1"/>
    <col min="9" max="9" width="2.44140625" style="965" bestFit="1" customWidth="1"/>
    <col min="10" max="10" width="9.6640625" style="965" bestFit="1" customWidth="1"/>
    <col min="11" max="11" width="3.88671875" style="965" customWidth="1"/>
    <col min="12" max="12" width="5" style="965" bestFit="1" customWidth="1"/>
    <col min="13" max="13" width="2.44140625" style="965" bestFit="1" customWidth="1"/>
    <col min="14" max="14" width="9.6640625" style="965" bestFit="1" customWidth="1"/>
    <col min="15" max="15" width="4" style="965" customWidth="1"/>
    <col min="16" max="16" width="5" style="965" bestFit="1" customWidth="1"/>
    <col min="17" max="17" width="2.44140625" style="965" bestFit="1" customWidth="1"/>
    <col min="18" max="18" width="9.6640625" style="965" bestFit="1" customWidth="1"/>
    <col min="19" max="19" width="4.44140625" style="965" customWidth="1"/>
    <col min="20" max="20" width="3.88671875" style="965" bestFit="1" customWidth="1"/>
    <col min="21" max="21" width="2.44140625" style="965" bestFit="1" customWidth="1"/>
    <col min="22" max="22" width="9.6640625" style="965" bestFit="1" customWidth="1"/>
    <col min="23" max="23" width="4.77734375" style="965" customWidth="1"/>
    <col min="24" max="24" width="3.88671875" style="965" bestFit="1" customWidth="1"/>
    <col min="25" max="25" width="2.44140625" style="965" bestFit="1" customWidth="1"/>
    <col min="26" max="26" width="11.44140625" style="965" bestFit="1" customWidth="1"/>
    <col min="27" max="27" width="5" style="965" customWidth="1"/>
    <col min="28" max="28" width="6.109375" style="965" bestFit="1" customWidth="1"/>
    <col min="29" max="29" width="2.44140625" style="965" bestFit="1" customWidth="1"/>
    <col min="30" max="16384" width="8.88671875" style="965"/>
  </cols>
  <sheetData>
    <row r="1" spans="1:29" ht="14.4">
      <c r="A1" s="1031" t="s">
        <v>876</v>
      </c>
      <c r="C1" s="1030"/>
      <c r="D1" s="1030"/>
      <c r="E1" s="1030"/>
      <c r="F1" s="1030"/>
      <c r="G1" s="1030"/>
      <c r="H1" s="1030"/>
      <c r="I1" s="1030"/>
      <c r="J1" s="1030"/>
      <c r="K1" s="1030"/>
      <c r="L1" s="1030"/>
      <c r="M1" s="1030"/>
      <c r="N1" s="1030"/>
      <c r="O1" s="1030"/>
      <c r="P1" s="1030"/>
      <c r="Q1" s="1030"/>
      <c r="R1" s="1030"/>
      <c r="S1" s="1030"/>
      <c r="T1" s="1030"/>
      <c r="U1" s="1030"/>
      <c r="V1" s="1030"/>
      <c r="W1" s="1030"/>
      <c r="X1" s="1030"/>
      <c r="Y1" s="1030"/>
      <c r="Z1" s="1030"/>
      <c r="AA1" s="1030"/>
      <c r="AB1" s="1030"/>
      <c r="AC1" s="1030"/>
    </row>
    <row r="2" spans="1:29" ht="25.8" customHeight="1">
      <c r="A2" s="1032" t="s">
        <v>1965</v>
      </c>
      <c r="C2" s="1030"/>
      <c r="D2" s="1030"/>
      <c r="E2" s="1030"/>
      <c r="F2" s="1030"/>
      <c r="G2" s="1030"/>
      <c r="H2" s="1030"/>
      <c r="I2" s="1030"/>
      <c r="J2" s="1030"/>
      <c r="K2" s="1030"/>
      <c r="L2" s="1030"/>
      <c r="M2" s="1030"/>
      <c r="N2" s="1030"/>
      <c r="O2" s="1030"/>
      <c r="P2" s="1030"/>
      <c r="Q2" s="1030"/>
      <c r="R2" s="1030"/>
      <c r="S2" s="1030"/>
      <c r="T2" s="1030"/>
      <c r="U2" s="1030"/>
      <c r="V2" s="1030"/>
      <c r="W2" s="1030"/>
      <c r="X2" s="1030"/>
      <c r="Y2" s="1030"/>
      <c r="Z2" s="1030"/>
      <c r="AA2" s="1030"/>
      <c r="AB2" s="1030"/>
      <c r="AC2" s="1030"/>
    </row>
    <row r="3" spans="1:29" ht="14.4">
      <c r="A3" s="1022"/>
      <c r="B3" s="1023" t="s">
        <v>422</v>
      </c>
      <c r="C3" s="1024"/>
      <c r="D3" s="1024"/>
      <c r="E3" s="1025"/>
      <c r="F3" s="1023" t="s">
        <v>498</v>
      </c>
      <c r="G3" s="1024"/>
      <c r="H3" s="1024"/>
      <c r="I3" s="1025"/>
      <c r="J3" s="1023" t="s">
        <v>436</v>
      </c>
      <c r="K3" s="1024"/>
      <c r="L3" s="1024"/>
      <c r="M3" s="1025"/>
      <c r="N3" s="1023" t="s">
        <v>355</v>
      </c>
      <c r="O3" s="1024"/>
      <c r="P3" s="1024"/>
      <c r="Q3" s="1025"/>
      <c r="R3" s="1023" t="s">
        <v>499</v>
      </c>
      <c r="S3" s="1024"/>
      <c r="T3" s="1024"/>
      <c r="U3" s="1025"/>
      <c r="V3" s="1023" t="s">
        <v>359</v>
      </c>
      <c r="W3" s="1024"/>
      <c r="X3" s="1024"/>
      <c r="Y3" s="1025"/>
      <c r="Z3" s="1023" t="s">
        <v>502</v>
      </c>
      <c r="AA3" s="1024"/>
      <c r="AB3" s="1024"/>
      <c r="AC3" s="1025"/>
    </row>
    <row r="4" spans="1:29" ht="14.4">
      <c r="A4" s="4" t="s">
        <v>54</v>
      </c>
      <c r="B4" s="5"/>
      <c r="C4" s="6"/>
      <c r="D4" s="6"/>
      <c r="E4" s="7"/>
      <c r="F4" s="5"/>
      <c r="G4" s="6"/>
      <c r="H4" s="6"/>
      <c r="I4" s="7"/>
      <c r="J4" s="5"/>
      <c r="K4" s="6"/>
      <c r="L4" s="6"/>
      <c r="M4" s="7"/>
      <c r="N4" s="5"/>
      <c r="O4" s="6"/>
      <c r="P4" s="6"/>
      <c r="Q4" s="7"/>
      <c r="R4" s="5"/>
      <c r="S4" s="6"/>
      <c r="T4" s="6"/>
      <c r="U4" s="7"/>
      <c r="V4" s="5"/>
      <c r="W4" s="6"/>
      <c r="X4" s="6"/>
      <c r="Y4" s="7"/>
      <c r="Z4" s="5"/>
      <c r="AA4" s="6"/>
      <c r="AB4" s="6"/>
      <c r="AC4" s="7"/>
    </row>
    <row r="5" spans="1:29" ht="14.4">
      <c r="A5" s="8" t="s">
        <v>504</v>
      </c>
      <c r="B5" s="1026">
        <v>27</v>
      </c>
      <c r="C5" s="10" t="s">
        <v>1962</v>
      </c>
      <c r="D5" s="10"/>
      <c r="E5" s="11"/>
      <c r="F5" s="9">
        <v>2</v>
      </c>
      <c r="G5" s="10" t="s">
        <v>1962</v>
      </c>
      <c r="H5" s="10"/>
      <c r="I5" s="11"/>
      <c r="J5" s="9">
        <v>8</v>
      </c>
      <c r="K5" s="10" t="s">
        <v>1962</v>
      </c>
      <c r="L5" s="10"/>
      <c r="M5" s="11"/>
      <c r="N5" s="9">
        <v>6</v>
      </c>
      <c r="O5" s="10" t="s">
        <v>1962</v>
      </c>
      <c r="P5" s="10"/>
      <c r="Q5" s="11"/>
      <c r="R5" s="9">
        <v>4</v>
      </c>
      <c r="S5" s="10" t="s">
        <v>1962</v>
      </c>
      <c r="T5" s="10"/>
      <c r="U5" s="11"/>
      <c r="V5" s="9">
        <v>1</v>
      </c>
      <c r="W5" s="10" t="s">
        <v>1963</v>
      </c>
      <c r="X5" s="10"/>
      <c r="Y5" s="11"/>
      <c r="Z5" s="996">
        <v>48</v>
      </c>
      <c r="AA5" s="997" t="s">
        <v>1962</v>
      </c>
      <c r="AB5" s="997"/>
      <c r="AC5" s="998"/>
    </row>
    <row r="6" spans="1:29" ht="14.4">
      <c r="A6" s="999" t="s">
        <v>1964</v>
      </c>
      <c r="B6" s="1000">
        <v>756447.29000013275</v>
      </c>
      <c r="C6" s="1001" t="s">
        <v>1663</v>
      </c>
      <c r="D6" s="1002">
        <v>27.907231860113445</v>
      </c>
      <c r="E6" s="1003" t="s">
        <v>69</v>
      </c>
      <c r="F6" s="1000">
        <v>40114.060000000005</v>
      </c>
      <c r="G6" s="1001" t="s">
        <v>1663</v>
      </c>
      <c r="H6" s="1002">
        <v>1.4799079698868458</v>
      </c>
      <c r="I6" s="1003" t="s">
        <v>69</v>
      </c>
      <c r="J6" s="1000">
        <v>274822.96000052523</v>
      </c>
      <c r="K6" s="1001" t="s">
        <v>1663</v>
      </c>
      <c r="L6" s="1002">
        <v>10.138906129488539</v>
      </c>
      <c r="M6" s="1003" t="s">
        <v>69</v>
      </c>
      <c r="N6" s="1000">
        <v>250968.7</v>
      </c>
      <c r="O6" s="1001" t="s">
        <v>1663</v>
      </c>
      <c r="P6" s="1002">
        <v>9.2588628356775846</v>
      </c>
      <c r="Q6" s="1003" t="s">
        <v>69</v>
      </c>
      <c r="R6" s="1000">
        <v>130894.5</v>
      </c>
      <c r="S6" s="1001" t="s">
        <v>1663</v>
      </c>
      <c r="T6" s="1002">
        <v>4.8290253782427834</v>
      </c>
      <c r="U6" s="1003" t="s">
        <v>69</v>
      </c>
      <c r="V6" s="1000">
        <v>30998.7</v>
      </c>
      <c r="W6" s="1001" t="s">
        <v>1663</v>
      </c>
      <c r="X6" s="1002">
        <v>1.1436195485107059</v>
      </c>
      <c r="Y6" s="1003" t="s">
        <v>69</v>
      </c>
      <c r="Z6" s="1004">
        <v>1484246.21000066</v>
      </c>
      <c r="AA6" s="1005" t="s">
        <v>1663</v>
      </c>
      <c r="AB6" s="1006">
        <v>52.715263144710455</v>
      </c>
      <c r="AC6" s="1007" t="s">
        <v>69</v>
      </c>
    </row>
    <row r="7" spans="1:29" ht="14.4">
      <c r="A7" s="999" t="s">
        <v>505</v>
      </c>
      <c r="B7" s="1008">
        <v>5717.5783204651007</v>
      </c>
      <c r="C7" s="1001" t="s">
        <v>506</v>
      </c>
      <c r="D7" s="1002">
        <v>55.681353650382533</v>
      </c>
      <c r="E7" s="1003" t="s">
        <v>69</v>
      </c>
      <c r="F7" s="1008">
        <v>96.535353840000028</v>
      </c>
      <c r="G7" s="1001" t="s">
        <v>506</v>
      </c>
      <c r="H7" s="1002">
        <v>0.94012165214950727</v>
      </c>
      <c r="I7" s="1003" t="s">
        <v>69</v>
      </c>
      <c r="J7" s="1008">
        <v>717.84960195499991</v>
      </c>
      <c r="K7" s="1001" t="s">
        <v>506</v>
      </c>
      <c r="L7" s="1002">
        <v>6.9908683911112961</v>
      </c>
      <c r="M7" s="1003" t="s">
        <v>69</v>
      </c>
      <c r="N7" s="1008">
        <v>1555.12960987</v>
      </c>
      <c r="O7" s="1001" t="s">
        <v>506</v>
      </c>
      <c r="P7" s="1002">
        <v>15.144824771251935</v>
      </c>
      <c r="Q7" s="1003" t="s">
        <v>69</v>
      </c>
      <c r="R7" s="1008">
        <v>651.60000000000014</v>
      </c>
      <c r="S7" s="1001" t="s">
        <v>506</v>
      </c>
      <c r="T7" s="1002">
        <v>6.3456883325452882</v>
      </c>
      <c r="U7" s="1003" t="s">
        <v>69</v>
      </c>
      <c r="V7" s="1008">
        <v>85.000000000000014</v>
      </c>
      <c r="W7" s="1001" t="s">
        <v>506</v>
      </c>
      <c r="X7" s="1002">
        <v>0.82778316185750378</v>
      </c>
      <c r="Y7" s="1003" t="s">
        <v>69</v>
      </c>
      <c r="Z7" s="1013">
        <v>8823.6928861301021</v>
      </c>
      <c r="AA7" s="1005" t="s">
        <v>506</v>
      </c>
      <c r="AB7" s="1006">
        <v>85.003345398470401</v>
      </c>
      <c r="AC7" s="1007" t="s">
        <v>69</v>
      </c>
    </row>
    <row r="8" spans="1:29" ht="14.4">
      <c r="A8" s="999"/>
      <c r="B8" s="1009"/>
      <c r="C8" s="1001"/>
      <c r="D8" s="1010"/>
      <c r="E8" s="1003"/>
      <c r="F8" s="1009"/>
      <c r="G8" s="1001"/>
      <c r="H8" s="1010"/>
      <c r="I8" s="1003"/>
      <c r="J8" s="1009"/>
      <c r="K8" s="1001"/>
      <c r="L8" s="1010"/>
      <c r="M8" s="1003"/>
      <c r="N8" s="1009"/>
      <c r="O8" s="1001"/>
      <c r="P8" s="1010"/>
      <c r="Q8" s="1003"/>
      <c r="R8" s="1009"/>
      <c r="S8" s="1001"/>
      <c r="T8" s="1010"/>
      <c r="U8" s="1010"/>
      <c r="V8" s="1009"/>
      <c r="W8" s="1001"/>
      <c r="X8" s="1010"/>
      <c r="Y8" s="1003"/>
      <c r="Z8" s="1011"/>
      <c r="AA8" s="1005"/>
      <c r="AB8" s="1012"/>
      <c r="AC8" s="1007"/>
    </row>
    <row r="9" spans="1:29" ht="14.4">
      <c r="A9" s="4" t="s">
        <v>55</v>
      </c>
      <c r="B9" s="5"/>
      <c r="C9" s="6"/>
      <c r="D9" s="6"/>
      <c r="E9" s="7"/>
      <c r="F9" s="5"/>
      <c r="G9" s="6"/>
      <c r="H9" s="6"/>
      <c r="I9" s="7"/>
      <c r="J9" s="5"/>
      <c r="K9" s="6"/>
      <c r="L9" s="6"/>
      <c r="M9" s="7"/>
      <c r="N9" s="5"/>
      <c r="O9" s="6"/>
      <c r="P9" s="6"/>
      <c r="Q9" s="7"/>
      <c r="R9" s="5"/>
      <c r="S9" s="6"/>
      <c r="T9" s="6"/>
      <c r="U9" s="7"/>
      <c r="V9" s="5"/>
      <c r="W9" s="6"/>
      <c r="X9" s="6"/>
      <c r="Y9" s="7"/>
      <c r="Z9" s="1027"/>
      <c r="AA9" s="6"/>
      <c r="AB9" s="6"/>
      <c r="AC9" s="7"/>
    </row>
    <row r="10" spans="1:29" ht="14.4">
      <c r="A10" s="8" t="s">
        <v>504</v>
      </c>
      <c r="B10" s="9">
        <v>33</v>
      </c>
      <c r="C10" s="10" t="s">
        <v>1962</v>
      </c>
      <c r="D10" s="10"/>
      <c r="E10" s="11"/>
      <c r="F10" s="9">
        <v>0</v>
      </c>
      <c r="G10" s="10" t="s">
        <v>93</v>
      </c>
      <c r="H10" s="10"/>
      <c r="I10" s="11"/>
      <c r="J10" s="9">
        <v>16</v>
      </c>
      <c r="K10" s="10" t="s">
        <v>1962</v>
      </c>
      <c r="L10" s="10"/>
      <c r="M10" s="11"/>
      <c r="N10" s="9">
        <v>5</v>
      </c>
      <c r="O10" s="10" t="s">
        <v>1962</v>
      </c>
      <c r="P10" s="10"/>
      <c r="Q10" s="11"/>
      <c r="R10" s="9">
        <v>0</v>
      </c>
      <c r="S10" s="10" t="s">
        <v>93</v>
      </c>
      <c r="T10" s="10"/>
      <c r="U10" s="11"/>
      <c r="V10" s="9">
        <v>1</v>
      </c>
      <c r="W10" s="10" t="s">
        <v>1963</v>
      </c>
      <c r="X10" s="10"/>
      <c r="Y10" s="11"/>
      <c r="Z10" s="1028">
        <v>55</v>
      </c>
      <c r="AA10" s="997" t="s">
        <v>1962</v>
      </c>
      <c r="AB10" s="997"/>
      <c r="AC10" s="998"/>
    </row>
    <row r="11" spans="1:29" ht="14.4">
      <c r="A11" s="999" t="s">
        <v>1964</v>
      </c>
      <c r="B11" s="1000">
        <v>571272.40000000014</v>
      </c>
      <c r="C11" s="1001" t="s">
        <v>1663</v>
      </c>
      <c r="D11" s="1002">
        <v>21.075667178450306</v>
      </c>
      <c r="E11" s="1003" t="s">
        <v>69</v>
      </c>
      <c r="F11" s="1000">
        <v>0</v>
      </c>
      <c r="G11" s="1001" t="s">
        <v>1663</v>
      </c>
      <c r="H11" s="1002">
        <v>0</v>
      </c>
      <c r="I11" s="1003" t="s">
        <v>69</v>
      </c>
      <c r="J11" s="1000">
        <v>582363.1</v>
      </c>
      <c r="K11" s="1001" t="s">
        <v>1663</v>
      </c>
      <c r="L11" s="1002">
        <v>21.484830831334701</v>
      </c>
      <c r="M11" s="1003" t="s">
        <v>69</v>
      </c>
      <c r="N11" s="1000">
        <v>103695.00000000001</v>
      </c>
      <c r="O11" s="1001" t="s">
        <v>1663</v>
      </c>
      <c r="P11" s="1002">
        <v>3.8255678168057901</v>
      </c>
      <c r="Q11" s="1003" t="s">
        <v>69</v>
      </c>
      <c r="R11" s="1000">
        <v>0</v>
      </c>
      <c r="S11" s="1001" t="s">
        <v>1663</v>
      </c>
      <c r="T11" s="1002">
        <v>0</v>
      </c>
      <c r="U11" s="1003" t="s">
        <v>69</v>
      </c>
      <c r="V11" s="1000">
        <v>74014.3</v>
      </c>
      <c r="W11" s="1001" t="s">
        <v>1663</v>
      </c>
      <c r="X11" s="1002">
        <v>2.7305725836675712</v>
      </c>
      <c r="Y11" s="1003" t="s">
        <v>69</v>
      </c>
      <c r="Z11" s="1004">
        <v>1331344.8</v>
      </c>
      <c r="AA11" s="1005" t="s">
        <v>1663</v>
      </c>
      <c r="AB11" s="1006">
        <v>47.28473685528953</v>
      </c>
      <c r="AC11" s="995" t="s">
        <v>69</v>
      </c>
    </row>
    <row r="12" spans="1:29" ht="14.4">
      <c r="A12" s="999" t="s">
        <v>505</v>
      </c>
      <c r="B12" s="1008">
        <v>888.57272167999997</v>
      </c>
      <c r="C12" s="1001" t="s">
        <v>506</v>
      </c>
      <c r="D12" s="1002">
        <v>8.6534769069717399</v>
      </c>
      <c r="E12" s="1003" t="s">
        <v>69</v>
      </c>
      <c r="F12" s="1000">
        <v>0</v>
      </c>
      <c r="G12" s="1001" t="s">
        <v>506</v>
      </c>
      <c r="H12" s="1002">
        <v>0</v>
      </c>
      <c r="I12" s="1003" t="s">
        <v>69</v>
      </c>
      <c r="J12" s="1008">
        <v>557.00592876499991</v>
      </c>
      <c r="K12" s="1001" t="s">
        <v>506</v>
      </c>
      <c r="L12" s="1002">
        <v>5.4244721045466706</v>
      </c>
      <c r="M12" s="1003" t="s">
        <v>69</v>
      </c>
      <c r="N12" s="1008">
        <v>84.118051014999992</v>
      </c>
      <c r="O12" s="1001" t="s">
        <v>506</v>
      </c>
      <c r="P12" s="1002">
        <v>0.8191941910410292</v>
      </c>
      <c r="Q12" s="1003" t="s">
        <v>69</v>
      </c>
      <c r="R12" s="1000">
        <v>0</v>
      </c>
      <c r="S12" s="1001" t="s">
        <v>506</v>
      </c>
      <c r="T12" s="1002">
        <v>0</v>
      </c>
      <c r="U12" s="1003" t="s">
        <v>69</v>
      </c>
      <c r="V12" s="1008">
        <v>27.017024370000001</v>
      </c>
      <c r="W12" s="1001" t="s">
        <v>506</v>
      </c>
      <c r="X12" s="1002">
        <v>0.26310868067035093</v>
      </c>
      <c r="Y12" s="1003" t="s">
        <v>69</v>
      </c>
      <c r="Z12" s="1013">
        <v>1556.7137258299997</v>
      </c>
      <c r="AA12" s="1005" t="s">
        <v>506</v>
      </c>
      <c r="AB12" s="1006">
        <v>14.996654601529624</v>
      </c>
      <c r="AC12" s="995" t="s">
        <v>69</v>
      </c>
    </row>
    <row r="13" spans="1:29" ht="14.4">
      <c r="A13" s="999"/>
      <c r="B13" s="1009"/>
      <c r="C13" s="1001"/>
      <c r="D13" s="1010"/>
      <c r="E13" s="1003"/>
      <c r="F13" s="1009"/>
      <c r="G13" s="1001"/>
      <c r="H13" s="1010"/>
      <c r="I13" s="1003"/>
      <c r="J13" s="1009"/>
      <c r="K13" s="1001"/>
      <c r="L13" s="1010"/>
      <c r="M13" s="1003"/>
      <c r="N13" s="1009"/>
      <c r="O13" s="1001"/>
      <c r="P13" s="1010"/>
      <c r="Q13" s="1003"/>
      <c r="R13" s="1009"/>
      <c r="S13" s="1001"/>
      <c r="T13" s="1010"/>
      <c r="U13" s="1010"/>
      <c r="V13" s="1009"/>
      <c r="W13" s="1001"/>
      <c r="X13" s="1010"/>
      <c r="Y13" s="1003"/>
      <c r="Z13" s="1011"/>
      <c r="AA13" s="1005"/>
      <c r="AB13" s="1012"/>
      <c r="AC13" s="995"/>
    </row>
    <row r="14" spans="1:29" ht="14.4">
      <c r="A14" s="4" t="s">
        <v>502</v>
      </c>
      <c r="B14" s="5"/>
      <c r="C14" s="6"/>
      <c r="D14" s="6"/>
      <c r="E14" s="7"/>
      <c r="F14" s="5"/>
      <c r="G14" s="6"/>
      <c r="H14" s="6"/>
      <c r="I14" s="7"/>
      <c r="J14" s="5"/>
      <c r="K14" s="6"/>
      <c r="L14" s="6"/>
      <c r="M14" s="7"/>
      <c r="N14" s="5"/>
      <c r="O14" s="6"/>
      <c r="P14" s="6"/>
      <c r="Q14" s="7"/>
      <c r="R14" s="5"/>
      <c r="S14" s="6"/>
      <c r="T14" s="6"/>
      <c r="U14" s="7"/>
      <c r="V14" s="5"/>
      <c r="W14" s="6"/>
      <c r="X14" s="6"/>
      <c r="Y14" s="7"/>
      <c r="Z14" s="1027"/>
      <c r="AA14" s="6"/>
      <c r="AB14" s="6"/>
      <c r="AC14" s="7"/>
    </row>
    <row r="15" spans="1:29" ht="14.4">
      <c r="A15" s="998" t="s">
        <v>504</v>
      </c>
      <c r="B15" s="997">
        <v>60</v>
      </c>
      <c r="C15" s="997" t="s">
        <v>1962</v>
      </c>
      <c r="D15" s="997"/>
      <c r="E15" s="998"/>
      <c r="F15" s="997">
        <v>2</v>
      </c>
      <c r="G15" s="997" t="s">
        <v>1962</v>
      </c>
      <c r="H15" s="998"/>
      <c r="I15" s="998"/>
      <c r="J15" s="997">
        <v>24</v>
      </c>
      <c r="K15" s="997" t="s">
        <v>1962</v>
      </c>
      <c r="L15" s="997"/>
      <c r="M15" s="998"/>
      <c r="N15" s="997">
        <v>11</v>
      </c>
      <c r="O15" s="997" t="s">
        <v>1962</v>
      </c>
      <c r="P15" s="997"/>
      <c r="Q15" s="998"/>
      <c r="R15" s="997">
        <v>4</v>
      </c>
      <c r="S15" s="997" t="s">
        <v>1962</v>
      </c>
      <c r="T15" s="997"/>
      <c r="U15" s="998"/>
      <c r="V15" s="997">
        <v>2</v>
      </c>
      <c r="W15" s="997" t="s">
        <v>1962</v>
      </c>
      <c r="X15" s="997"/>
      <c r="Y15" s="998"/>
      <c r="Z15" s="1029">
        <v>103</v>
      </c>
      <c r="AA15" s="997" t="s">
        <v>1962</v>
      </c>
      <c r="AB15" s="997"/>
      <c r="AC15" s="998"/>
    </row>
    <row r="16" spans="1:29" ht="14.4">
      <c r="A16" s="1014" t="s">
        <v>1964</v>
      </c>
      <c r="B16" s="1004">
        <v>1327719.6900001329</v>
      </c>
      <c r="C16" s="1005" t="s">
        <v>1663</v>
      </c>
      <c r="D16" s="1006">
        <v>48.982899038563751</v>
      </c>
      <c r="E16" s="1007" t="s">
        <v>69</v>
      </c>
      <c r="F16" s="1004">
        <v>40114.060000000005</v>
      </c>
      <c r="G16" s="1005" t="s">
        <v>1663</v>
      </c>
      <c r="H16" s="1006">
        <v>1.4799079698868458</v>
      </c>
      <c r="I16" s="1007" t="s">
        <v>69</v>
      </c>
      <c r="J16" s="1004">
        <v>857186.06000052521</v>
      </c>
      <c r="K16" s="1005" t="s">
        <v>1663</v>
      </c>
      <c r="L16" s="1006">
        <v>31.623736960823241</v>
      </c>
      <c r="M16" s="1007" t="s">
        <v>69</v>
      </c>
      <c r="N16" s="1004">
        <v>354663.7</v>
      </c>
      <c r="O16" s="1005" t="s">
        <v>1663</v>
      </c>
      <c r="P16" s="1006">
        <v>13.084430652483375</v>
      </c>
      <c r="Q16" s="1007" t="s">
        <v>69</v>
      </c>
      <c r="R16" s="1004">
        <v>130894.5</v>
      </c>
      <c r="S16" s="1005" t="s">
        <v>1663</v>
      </c>
      <c r="T16" s="1006">
        <v>4.8290253782427834</v>
      </c>
      <c r="U16" s="1007" t="s">
        <v>69</v>
      </c>
      <c r="V16" s="1004">
        <v>105013</v>
      </c>
      <c r="W16" s="1005" t="s">
        <v>1663</v>
      </c>
      <c r="X16" s="1006">
        <v>3.8741921321782766</v>
      </c>
      <c r="Y16" s="1007" t="s">
        <v>69</v>
      </c>
      <c r="Z16" s="1004">
        <v>2815591.0100006582</v>
      </c>
      <c r="AA16" s="1005" t="s">
        <v>1663</v>
      </c>
      <c r="AB16" s="1006">
        <v>100</v>
      </c>
      <c r="AC16" s="1007" t="s">
        <v>69</v>
      </c>
    </row>
    <row r="17" spans="1:29" ht="14.4">
      <c r="A17" s="1014" t="s">
        <v>505</v>
      </c>
      <c r="B17" s="1015">
        <v>6606.1510421451003</v>
      </c>
      <c r="C17" s="1005" t="s">
        <v>506</v>
      </c>
      <c r="D17" s="1006">
        <v>64.334830557354266</v>
      </c>
      <c r="E17" s="1007" t="s">
        <v>69</v>
      </c>
      <c r="F17" s="1015">
        <v>96.535353840000028</v>
      </c>
      <c r="G17" s="1005" t="s">
        <v>506</v>
      </c>
      <c r="H17" s="1006">
        <v>0.94012165214950727</v>
      </c>
      <c r="I17" s="1007" t="s">
        <v>69</v>
      </c>
      <c r="J17" s="1015">
        <v>1274.8555307199999</v>
      </c>
      <c r="K17" s="1005" t="s">
        <v>506</v>
      </c>
      <c r="L17" s="1006">
        <v>12.415340495657968</v>
      </c>
      <c r="M17" s="1007" t="s">
        <v>69</v>
      </c>
      <c r="N17" s="1015">
        <v>1639.247660885</v>
      </c>
      <c r="O17" s="1005" t="s">
        <v>506</v>
      </c>
      <c r="P17" s="1006">
        <v>15.964018962292965</v>
      </c>
      <c r="Q17" s="1007" t="s">
        <v>69</v>
      </c>
      <c r="R17" s="1015">
        <v>651.60000000000014</v>
      </c>
      <c r="S17" s="1005" t="s">
        <v>506</v>
      </c>
      <c r="T17" s="1006">
        <v>6.3456883325452882</v>
      </c>
      <c r="U17" s="1007" t="s">
        <v>69</v>
      </c>
      <c r="V17" s="1015">
        <v>112.01702437000002</v>
      </c>
      <c r="W17" s="1005" t="s">
        <v>506</v>
      </c>
      <c r="X17" s="1006">
        <v>1.0908918425278546</v>
      </c>
      <c r="Y17" s="1007" t="s">
        <v>69</v>
      </c>
      <c r="Z17" s="1016">
        <v>10380.406611960099</v>
      </c>
      <c r="AA17" s="1005" t="s">
        <v>506</v>
      </c>
      <c r="AB17" s="1006">
        <v>100</v>
      </c>
      <c r="AC17" s="1007" t="s">
        <v>69</v>
      </c>
    </row>
    <row r="18" spans="1:29" ht="14.4">
      <c r="A18" s="1017"/>
      <c r="B18" s="1018"/>
      <c r="C18" s="1019"/>
      <c r="D18" s="1019"/>
      <c r="E18" s="1020"/>
      <c r="F18" s="1021"/>
      <c r="G18" s="1019"/>
      <c r="H18" s="1019"/>
      <c r="I18" s="1020"/>
      <c r="J18" s="1018"/>
      <c r="K18" s="1019"/>
      <c r="L18" s="1019"/>
      <c r="M18" s="1020"/>
      <c r="N18" s="1018"/>
      <c r="O18" s="1019"/>
      <c r="P18" s="1019"/>
      <c r="Q18" s="1020"/>
      <c r="R18" s="1018"/>
      <c r="S18" s="1019"/>
      <c r="T18" s="1019"/>
      <c r="U18" s="1020"/>
      <c r="V18" s="1018"/>
      <c r="W18" s="1019"/>
      <c r="X18" s="1019"/>
      <c r="Y18" s="1020"/>
      <c r="Z18" s="1018"/>
      <c r="AA18" s="1019"/>
      <c r="AB18" s="1019"/>
      <c r="AC18" s="1020"/>
    </row>
  </sheetData>
  <conditionalFormatting sqref="Z5:AC5 Z7:AC10 AA6:AC6 Z12:AC13 AA11:AC11">
    <cfRule type="expression" dxfId="11" priority="4" stopIfTrue="1">
      <formula>#REF!=MAX(#REF!)</formula>
    </cfRule>
  </conditionalFormatting>
  <conditionalFormatting sqref="W14:Y14 J18 K17:Q18 J14:Q14 W17:Y18 P16:Q16 X16:Y16 L16:M16">
    <cfRule type="expression" dxfId="10" priority="5" stopIfTrue="1">
      <formula>#REF!=MAX(#REF!)</formula>
    </cfRule>
  </conditionalFormatting>
  <conditionalFormatting sqref="J8:J9 K5:M5 N8:N9 J13:Q13 M6 O5:Q5 W5:Y5 K12:M12 K7:M10 N15:P15 R15:T15 V15:X15 Z15:AB15 O7:Q10 Q6 W7:Y13 Y6 O12:Q12 M11 P11:Q11">
    <cfRule type="expression" dxfId="9" priority="204" stopIfTrue="1">
      <formula>#REF!=MAX(#REF!)</formula>
    </cfRule>
  </conditionalFormatting>
  <conditionalFormatting sqref="Z14:AC14 Z17:AC18 AB16:AC16">
    <cfRule type="expression" dxfId="8" priority="266" stopIfTrue="1">
      <formula>#REF!=MAX(#REF!)</formula>
    </cfRule>
  </conditionalFormatting>
  <conditionalFormatting sqref="J15:L15">
    <cfRule type="expression" dxfId="7" priority="3" stopIfTrue="1">
      <formula>#REF!=MAX(#REF!)</formula>
    </cfRule>
  </conditionalFormatting>
  <conditionalFormatting sqref="G18:H18 F14:H14 F17:H17">
    <cfRule type="expression" dxfId="6" priority="267" stopIfTrue="1">
      <formula>#REF!=MAX(#REF!)</formula>
    </cfRule>
  </conditionalFormatting>
  <conditionalFormatting sqref="F8:F9 F13:H13 G5:H5 B15:D15 F15:G15 G7:H10 G12:H12 H11">
    <cfRule type="expression" dxfId="5" priority="278" stopIfTrue="1">
      <formula>#REF!=MAX(#REF!)</formula>
    </cfRule>
  </conditionalFormatting>
  <conditionalFormatting sqref="L11">
    <cfRule type="expression" dxfId="4" priority="1" stopIfTrue="1">
      <formula>#REF!=MAX(#REF!)</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zoomScaleNormal="100" workbookViewId="0">
      <selection activeCell="A24" sqref="A24"/>
    </sheetView>
  </sheetViews>
  <sheetFormatPr defaultColWidth="9.109375" defaultRowHeight="14.4"/>
  <cols>
    <col min="1" max="1" width="59.109375" style="966" customWidth="1"/>
    <col min="2" max="2" width="7.44140625" style="966" customWidth="1"/>
    <col min="3" max="3" width="12.5546875" style="1036" bestFit="1" customWidth="1"/>
    <col min="4" max="4" width="9.5546875" style="965" bestFit="1" customWidth="1"/>
    <col min="5" max="16384" width="9.109375" style="965"/>
  </cols>
  <sheetData>
    <row r="1" spans="1:4" s="1034" customFormat="1" ht="13.5" customHeight="1">
      <c r="A1" s="1081" t="s">
        <v>1957</v>
      </c>
      <c r="B1" s="1081"/>
      <c r="C1" s="981">
        <v>42735</v>
      </c>
    </row>
    <row r="2" spans="1:4" s="1034" customFormat="1" ht="13.5" customHeight="1">
      <c r="A2" s="979"/>
      <c r="B2" s="980"/>
      <c r="C2" s="982" t="s">
        <v>1650</v>
      </c>
    </row>
    <row r="3" spans="1:4" s="1034" customFormat="1" ht="13.5" customHeight="1">
      <c r="A3" s="970" t="s">
        <v>1651</v>
      </c>
      <c r="B3" s="971"/>
      <c r="C3" s="976">
        <v>6796.2</v>
      </c>
    </row>
    <row r="4" spans="1:4" s="1034" customFormat="1" ht="13.5" customHeight="1">
      <c r="A4" s="970" t="s">
        <v>1877</v>
      </c>
      <c r="B4" s="971"/>
      <c r="C4" s="976">
        <v>281.10000000000002</v>
      </c>
    </row>
    <row r="5" spans="1:4" s="1034" customFormat="1" ht="13.5" customHeight="1">
      <c r="A5" s="970" t="s">
        <v>671</v>
      </c>
      <c r="B5" s="971"/>
      <c r="C5" s="976">
        <v>266.8</v>
      </c>
    </row>
    <row r="6" spans="1:4" s="1034" customFormat="1" ht="13.5" customHeight="1">
      <c r="A6" s="970" t="s">
        <v>1955</v>
      </c>
      <c r="B6" s="971"/>
      <c r="C6" s="976">
        <v>3637.3</v>
      </c>
    </row>
    <row r="7" spans="1:4" s="1034" customFormat="1" ht="13.5" customHeight="1">
      <c r="A7" s="972" t="s">
        <v>1956</v>
      </c>
      <c r="B7" s="973"/>
      <c r="C7" s="977">
        <f>SUM(C3:C6)</f>
        <v>10981.400000000001</v>
      </c>
    </row>
    <row r="8" spans="1:4" s="1034" customFormat="1">
      <c r="A8" s="961"/>
      <c r="B8" s="962"/>
      <c r="C8" s="968"/>
    </row>
    <row r="9" spans="1:4" s="1034" customFormat="1">
      <c r="A9" s="963"/>
      <c r="B9" s="964"/>
      <c r="C9" s="969"/>
    </row>
    <row r="10" spans="1:4">
      <c r="A10" s="974" t="s">
        <v>1954</v>
      </c>
      <c r="B10" s="974"/>
      <c r="C10" s="977">
        <v>10380.299999999999</v>
      </c>
      <c r="D10" s="1035"/>
    </row>
    <row r="11" spans="1:4">
      <c r="A11" s="970" t="s">
        <v>1982</v>
      </c>
      <c r="B11" s="970"/>
      <c r="C11" s="976">
        <f>C4</f>
        <v>281.10000000000002</v>
      </c>
    </row>
    <row r="12" spans="1:4">
      <c r="A12" s="970" t="s">
        <v>1983</v>
      </c>
      <c r="B12" s="970"/>
      <c r="C12" s="976">
        <f>C5</f>
        <v>266.8</v>
      </c>
    </row>
    <row r="13" spans="1:4">
      <c r="A13" s="970" t="s">
        <v>1984</v>
      </c>
      <c r="B13" s="970"/>
      <c r="C13" s="976">
        <v>53.2</v>
      </c>
    </row>
    <row r="14" spans="1:4">
      <c r="A14" s="975" t="s">
        <v>1953</v>
      </c>
      <c r="B14" s="975"/>
      <c r="C14" s="978">
        <f>SUM(C10:C13)</f>
        <v>10981.4</v>
      </c>
    </row>
    <row r="15" spans="1:4">
      <c r="A15" s="965"/>
      <c r="B15" s="965"/>
      <c r="C15" s="967"/>
    </row>
    <row r="16" spans="1:4">
      <c r="A16" s="965"/>
      <c r="B16" s="965"/>
      <c r="C16" s="967"/>
    </row>
    <row r="17" spans="1:3">
      <c r="A17" s="965"/>
      <c r="B17" s="965"/>
      <c r="C17" s="967"/>
    </row>
    <row r="18" spans="1:3">
      <c r="A18" s="965"/>
      <c r="B18" s="965"/>
      <c r="C18" s="967"/>
    </row>
    <row r="19" spans="1:3">
      <c r="A19" s="965"/>
      <c r="B19" s="965"/>
      <c r="C19" s="967"/>
    </row>
  </sheetData>
  <mergeCells count="1">
    <mergeCell ref="A1:B1"/>
  </mergeCells>
  <pageMargins left="0.7" right="0.7" top="0.75" bottom="0.75" header="0.3" footer="0.3"/>
  <pageSetup paperSize="9" scale="74"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7" id="{FD531AF0-8CD6-4D95-BD6A-01D6B5127AEB}">
            <xm:f>'\\dxs.dexus.com\home$\FIN\DRT\Statutory Accounts\2016\Dec-15\Financial Statements\[DXS Dec-15 financial statements.xlsx]Inputs'!#REF!='\\dxs.dexus.com\home$\FIN\DRT\Statutory Accounts\2016\Dec-15\Financial Statements\[DXS Dec-15 financial statements.xlsx]Inputs'!#REF!</xm:f>
            <x14:dxf>
              <numFmt numFmtId="298" formatCode="_(* #,##0_);_(* \(#,##0\);_(* &quot;-&quot;??_);_(@_)"/>
            </x14:dxf>
          </x14:cfRule>
          <x14:cfRule type="expression" priority="8" id="{8E6524E8-724C-461F-A67A-632CFA826C03}">
            <xm:f>'\\dxs.dexus.com\home$\FIN\DRT\Statutory Accounts\2016\Dec-15\Financial Statements\[DXS Dec-15 financial statements.xlsx]Inputs'!#REF!='\\dxs.dexus.com\home$\FIN\DRT\Statutory Accounts\2016\Dec-15\Financial Statements\[DXS Dec-15 financial statements.xlsx]Inputs'!#REF!</xm:f>
            <x14:dxf>
              <numFmt numFmtId="298" formatCode="_(* #,##0_);_(* \(#,##0\);_(* &quot;-&quot;??_);_(@_)"/>
            </x14:dxf>
          </x14:cfRule>
          <xm:sqref>C3:C7</xm:sqref>
        </x14:conditionalFormatting>
        <x14:conditionalFormatting xmlns:xm="http://schemas.microsoft.com/office/excel/2006/main">
          <x14:cfRule type="expression" priority="1" id="{FBDE0A5E-1376-40F1-966A-73B55192B8D7}">
            <xm:f>'\\dxs.dexus.com\home$\FIN\DRT\Statutory Accounts\2016\Dec-15\Financial Statements\[DXS Dec-15 financial statements.xlsx]Inputs'!#REF!='\\dxs.dexus.com\home$\FIN\DRT\Statutory Accounts\2016\Dec-15\Financial Statements\[DXS Dec-15 financial statements.xlsx]Inputs'!#REF!</xm:f>
            <x14:dxf>
              <numFmt numFmtId="298" formatCode="_(* #,##0_);_(* \(#,##0\);_(* &quot;-&quot;??_);_(@_)"/>
            </x14:dxf>
          </x14:cfRule>
          <x14:cfRule type="expression" priority="2" id="{7614FB2D-864B-48DC-AE6C-231139CC3B8E}">
            <xm:f>'\\dxs.dexus.com\home$\FIN\DRT\Statutory Accounts\2016\Dec-15\Financial Statements\[DXS Dec-15 financial statements.xlsx]Inputs'!#REF!='\\dxs.dexus.com\home$\FIN\DRT\Statutory Accounts\2016\Dec-15\Financial Statements\[DXS Dec-15 financial statements.xlsx]Inputs'!#REF!</xm:f>
            <x14:dxf>
              <numFmt numFmtId="298" formatCode="_(* #,##0_);_(* \(#,##0\);_(* &quot;-&quot;??_);_(@_)"/>
            </x14:dxf>
          </x14:cfRule>
          <xm:sqref>C14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
  <sheetViews>
    <sheetView workbookViewId="0">
      <selection activeCell="D35" sqref="D35"/>
    </sheetView>
  </sheetViews>
  <sheetFormatPr defaultRowHeight="14.4"/>
  <cols>
    <col min="1" max="1" width="18.33203125" style="718" bestFit="1" customWidth="1"/>
    <col min="2" max="2" width="8.88671875" style="718"/>
    <col min="3" max="7" width="17.44140625" style="994" customWidth="1"/>
    <col min="8" max="16384" width="8.88671875" style="718"/>
  </cols>
  <sheetData>
    <row r="1" spans="1:7" ht="28.8">
      <c r="A1" s="987" t="s">
        <v>518</v>
      </c>
      <c r="B1" s="984"/>
      <c r="C1" s="985" t="s">
        <v>513</v>
      </c>
      <c r="D1" s="985" t="s">
        <v>20</v>
      </c>
      <c r="E1" s="985" t="s">
        <v>514</v>
      </c>
      <c r="F1" s="985" t="s">
        <v>515</v>
      </c>
      <c r="G1" s="985" t="s">
        <v>24</v>
      </c>
    </row>
    <row r="2" spans="1:7">
      <c r="A2" s="986">
        <v>42735</v>
      </c>
      <c r="B2" s="983"/>
      <c r="C2" s="988"/>
      <c r="D2" s="989" t="s">
        <v>1958</v>
      </c>
      <c r="E2" s="990"/>
      <c r="F2" s="990" t="s">
        <v>72</v>
      </c>
      <c r="G2" s="990"/>
    </row>
    <row r="3" spans="1:7">
      <c r="A3" s="1037"/>
      <c r="B3" s="1037"/>
      <c r="C3" s="991"/>
      <c r="D3" s="991"/>
      <c r="E3" s="991"/>
      <c r="F3" s="991"/>
      <c r="G3" s="991"/>
    </row>
    <row r="4" spans="1:7">
      <c r="A4" s="1037" t="s">
        <v>54</v>
      </c>
      <c r="B4" s="1037" t="s">
        <v>112</v>
      </c>
      <c r="C4" s="1038">
        <v>26</v>
      </c>
      <c r="D4" s="1039">
        <v>458.85642166252535</v>
      </c>
      <c r="E4" s="1038">
        <v>6194</v>
      </c>
      <c r="F4" s="1039">
        <v>5638.7834123151006</v>
      </c>
      <c r="G4" s="1038">
        <v>34</v>
      </c>
    </row>
    <row r="5" spans="1:7">
      <c r="A5" s="1040" t="s">
        <v>54</v>
      </c>
      <c r="B5" s="1037" t="s">
        <v>246</v>
      </c>
      <c r="C5" s="1038">
        <v>5</v>
      </c>
      <c r="D5" s="1039">
        <v>126.62064250008018</v>
      </c>
      <c r="E5" s="1038">
        <v>4369</v>
      </c>
      <c r="F5" s="1039">
        <v>639.16855721499996</v>
      </c>
      <c r="G5" s="1038">
        <v>9</v>
      </c>
    </row>
    <row r="6" spans="1:7">
      <c r="A6" s="1040" t="s">
        <v>54</v>
      </c>
      <c r="B6" s="1037" t="s">
        <v>236</v>
      </c>
      <c r="C6" s="1038">
        <v>6</v>
      </c>
      <c r="D6" s="1039">
        <v>145.17085000000003</v>
      </c>
      <c r="E6" s="1038">
        <v>1715</v>
      </c>
      <c r="F6" s="1039">
        <v>1555.12960987</v>
      </c>
      <c r="G6" s="1038">
        <v>9</v>
      </c>
    </row>
    <row r="7" spans="1:7">
      <c r="A7" s="1040" t="s">
        <v>54</v>
      </c>
      <c r="B7" s="1037" t="s">
        <v>88</v>
      </c>
      <c r="C7" s="1038">
        <v>2</v>
      </c>
      <c r="D7" s="1039">
        <v>25.79541</v>
      </c>
      <c r="E7" s="1038">
        <v>383</v>
      </c>
      <c r="F7" s="1039">
        <v>96.535353840000028</v>
      </c>
      <c r="G7" s="1038">
        <v>4</v>
      </c>
    </row>
    <row r="8" spans="1:7">
      <c r="A8" s="1040" t="s">
        <v>54</v>
      </c>
      <c r="B8" s="1037" t="s">
        <v>261</v>
      </c>
      <c r="C8" s="1038">
        <v>4</v>
      </c>
      <c r="D8" s="1039">
        <v>83.455649999999991</v>
      </c>
      <c r="E8" s="1038">
        <v>640</v>
      </c>
      <c r="F8" s="1039">
        <v>651.60000000000014</v>
      </c>
      <c r="G8" s="1038">
        <v>6</v>
      </c>
    </row>
    <row r="9" spans="1:7">
      <c r="A9" s="1040" t="s">
        <v>54</v>
      </c>
      <c r="B9" s="1037" t="s">
        <v>358</v>
      </c>
      <c r="C9" s="1038">
        <v>1</v>
      </c>
      <c r="D9" s="1039">
        <v>15.49935</v>
      </c>
      <c r="E9" s="1038">
        <v>188</v>
      </c>
      <c r="F9" s="1039">
        <v>85.000000000000014</v>
      </c>
      <c r="G9" s="1038">
        <v>1</v>
      </c>
    </row>
    <row r="10" spans="1:7">
      <c r="A10" s="1037"/>
      <c r="B10" s="1037"/>
      <c r="C10" s="1041">
        <f>SUM(C4:C9)</f>
        <v>44</v>
      </c>
      <c r="D10" s="1041">
        <f>SUM(D4:D9)</f>
        <v>855.39832416260549</v>
      </c>
      <c r="E10" s="1041">
        <f>SUM(E4:E9)</f>
        <v>13489</v>
      </c>
      <c r="F10" s="1041">
        <f>SUM(F4:F9)</f>
        <v>8666.2169332401008</v>
      </c>
      <c r="G10" s="1041">
        <f>SUM(G4:G9)</f>
        <v>63</v>
      </c>
    </row>
    <row r="11" spans="1:7">
      <c r="A11" s="1037"/>
      <c r="B11" s="1037"/>
      <c r="C11" s="1042"/>
      <c r="D11" s="1043"/>
      <c r="E11" s="1042"/>
      <c r="F11" s="1044"/>
      <c r="G11" s="1042"/>
    </row>
    <row r="12" spans="1:7">
      <c r="A12" s="1037" t="s">
        <v>1576</v>
      </c>
      <c r="B12" s="1037" t="s">
        <v>112</v>
      </c>
      <c r="C12" s="1038">
        <v>1</v>
      </c>
      <c r="D12" s="1039">
        <v>8.2000000000000001E-11</v>
      </c>
      <c r="E12" s="1038">
        <v>823</v>
      </c>
      <c r="F12" s="1039">
        <v>78.794908149999998</v>
      </c>
      <c r="G12" s="1038">
        <v>1</v>
      </c>
    </row>
    <row r="13" spans="1:7">
      <c r="A13" s="1040" t="s">
        <v>1576</v>
      </c>
      <c r="B13" s="1037" t="s">
        <v>246</v>
      </c>
      <c r="C13" s="1045">
        <v>3</v>
      </c>
      <c r="D13" s="1046">
        <v>7.6500000291100004E-2</v>
      </c>
      <c r="E13" s="1045">
        <v>2550</v>
      </c>
      <c r="F13" s="1046">
        <v>78.681044740000004</v>
      </c>
      <c r="G13" s="1045">
        <v>3</v>
      </c>
    </row>
    <row r="14" spans="1:7">
      <c r="A14" s="1037"/>
      <c r="B14" s="1037"/>
      <c r="C14" s="1047">
        <f>SUM(C12:C13)</f>
        <v>4</v>
      </c>
      <c r="D14" s="1047">
        <f t="shared" ref="D14:G14" si="0">SUM(D12:D13)</f>
        <v>7.6500000373100008E-2</v>
      </c>
      <c r="E14" s="1047">
        <f t="shared" si="0"/>
        <v>3373</v>
      </c>
      <c r="F14" s="1047">
        <f t="shared" si="0"/>
        <v>157.47595289</v>
      </c>
      <c r="G14" s="1047">
        <f t="shared" si="0"/>
        <v>4</v>
      </c>
    </row>
    <row r="15" spans="1:7">
      <c r="A15" s="1037"/>
      <c r="B15" s="1037"/>
      <c r="C15" s="1042"/>
      <c r="D15" s="1044"/>
      <c r="E15" s="1042"/>
      <c r="F15" s="1044"/>
      <c r="G15" s="1042"/>
    </row>
    <row r="16" spans="1:7">
      <c r="A16" s="1054" t="s">
        <v>1959</v>
      </c>
      <c r="B16" s="1053"/>
      <c r="C16" s="1048">
        <f>C14+C10</f>
        <v>48</v>
      </c>
      <c r="D16" s="1048">
        <f t="shared" ref="D16:G16" si="1">D14+D10</f>
        <v>855.47482416297862</v>
      </c>
      <c r="E16" s="1048">
        <f t="shared" si="1"/>
        <v>16862</v>
      </c>
      <c r="F16" s="1048">
        <f t="shared" si="1"/>
        <v>8823.6928861301003</v>
      </c>
      <c r="G16" s="1048">
        <f t="shared" si="1"/>
        <v>67</v>
      </c>
    </row>
    <row r="17" spans="1:7">
      <c r="A17" s="1037"/>
      <c r="B17" s="1037"/>
      <c r="C17" s="1049"/>
      <c r="D17" s="1050"/>
      <c r="E17" s="1049"/>
      <c r="F17" s="1050"/>
      <c r="G17" s="1049"/>
    </row>
    <row r="18" spans="1:7">
      <c r="A18" s="1037" t="s">
        <v>55</v>
      </c>
      <c r="B18" s="1037" t="s">
        <v>112</v>
      </c>
      <c r="C18" s="1038">
        <v>33</v>
      </c>
      <c r="D18" s="1039">
        <v>486.88210000000004</v>
      </c>
      <c r="E18" s="1038">
        <v>7031</v>
      </c>
      <c r="F18" s="1039">
        <v>888.57272167999997</v>
      </c>
      <c r="G18" s="1038">
        <v>75</v>
      </c>
    </row>
    <row r="19" spans="1:7">
      <c r="A19" s="1040" t="s">
        <v>55</v>
      </c>
      <c r="B19" s="1037" t="s">
        <v>246</v>
      </c>
      <c r="C19" s="1038">
        <v>16</v>
      </c>
      <c r="D19" s="1039">
        <v>475.2553999999999</v>
      </c>
      <c r="E19" s="1038">
        <v>2122</v>
      </c>
      <c r="F19" s="1039">
        <v>557.00592876499991</v>
      </c>
      <c r="G19" s="1038">
        <v>54</v>
      </c>
    </row>
    <row r="20" spans="1:7">
      <c r="A20" s="1040" t="s">
        <v>55</v>
      </c>
      <c r="B20" s="1037" t="s">
        <v>236</v>
      </c>
      <c r="C20" s="1038">
        <v>5</v>
      </c>
      <c r="D20" s="1039">
        <v>97.717500000000015</v>
      </c>
      <c r="E20" s="1038">
        <v>280</v>
      </c>
      <c r="F20" s="1039">
        <v>84.118051014999992</v>
      </c>
      <c r="G20" s="1038">
        <v>8</v>
      </c>
    </row>
    <row r="21" spans="1:7">
      <c r="A21" s="1040" t="s">
        <v>55</v>
      </c>
      <c r="B21" s="1037" t="s">
        <v>358</v>
      </c>
      <c r="C21" s="1045">
        <v>1</v>
      </c>
      <c r="D21" s="1046">
        <v>74.014300000000006</v>
      </c>
      <c r="E21" s="1045">
        <v>0</v>
      </c>
      <c r="F21" s="1046">
        <v>27.017024370000001</v>
      </c>
      <c r="G21" s="1045">
        <v>2</v>
      </c>
    </row>
    <row r="22" spans="1:7">
      <c r="A22" s="1054" t="s">
        <v>1960</v>
      </c>
      <c r="B22" s="1053"/>
      <c r="C22" s="1048">
        <f>SUM(C18:C21)</f>
        <v>55</v>
      </c>
      <c r="D22" s="1048">
        <f t="shared" ref="D22:G22" si="2">SUM(D18:D21)</f>
        <v>1133.8693000000001</v>
      </c>
      <c r="E22" s="1048">
        <f t="shared" si="2"/>
        <v>9433</v>
      </c>
      <c r="F22" s="1048">
        <f t="shared" si="2"/>
        <v>1556.7137258299997</v>
      </c>
      <c r="G22" s="1048">
        <f t="shared" si="2"/>
        <v>139</v>
      </c>
    </row>
    <row r="23" spans="1:7">
      <c r="A23" s="1037"/>
      <c r="B23" s="1037"/>
      <c r="C23" s="1038"/>
      <c r="D23" s="1039"/>
      <c r="E23" s="1038"/>
      <c r="F23" s="1039"/>
      <c r="G23" s="1038"/>
    </row>
    <row r="24" spans="1:7" ht="15" thickBot="1">
      <c r="A24" s="1055" t="s">
        <v>1961</v>
      </c>
      <c r="B24" s="1052"/>
      <c r="C24" s="1051">
        <f>C22+C16</f>
        <v>103</v>
      </c>
      <c r="D24" s="1051">
        <f t="shared" ref="D24:G24" si="3">D22+D16</f>
        <v>1989.3441241629787</v>
      </c>
      <c r="E24" s="1051">
        <f t="shared" si="3"/>
        <v>26295</v>
      </c>
      <c r="F24" s="1051">
        <f t="shared" si="3"/>
        <v>10380.406611960099</v>
      </c>
      <c r="G24" s="1051">
        <f t="shared" si="3"/>
        <v>206</v>
      </c>
    </row>
    <row r="25" spans="1:7" ht="15" thickTop="1">
      <c r="A25" s="128"/>
      <c r="B25" s="128"/>
      <c r="C25" s="992"/>
      <c r="D25" s="993"/>
      <c r="E25" s="992"/>
      <c r="F25" s="993"/>
      <c r="G25" s="992"/>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defaultColWidth="9.109375" defaultRowHeight="14.4"/>
  <cols>
    <col min="1" max="1" width="9.109375" style="76"/>
    <col min="2" max="2" width="41.33203125" style="76" customWidth="1"/>
    <col min="3" max="3" width="11.109375" style="76" customWidth="1"/>
    <col min="4" max="4" width="11" style="76" customWidth="1"/>
    <col min="5" max="5" width="9.109375" style="76"/>
    <col min="6" max="6" width="10" style="76" bestFit="1" customWidth="1"/>
    <col min="7" max="16384" width="9.109375" style="76"/>
  </cols>
  <sheetData>
    <row r="1" spans="1:7">
      <c r="B1" s="17"/>
      <c r="C1" s="17"/>
      <c r="D1" s="17"/>
      <c r="E1" s="17"/>
      <c r="F1" s="17"/>
      <c r="G1" s="17"/>
    </row>
    <row r="2" spans="1:7">
      <c r="B2" s="18" t="s">
        <v>658</v>
      </c>
      <c r="C2" s="19">
        <v>41639</v>
      </c>
      <c r="D2" s="20">
        <v>42004</v>
      </c>
      <c r="E2" s="21" t="s">
        <v>519</v>
      </c>
      <c r="F2" s="21" t="s">
        <v>69</v>
      </c>
      <c r="G2" s="17"/>
    </row>
    <row r="3" spans="1:7">
      <c r="B3" s="22"/>
      <c r="C3" s="23" t="s">
        <v>520</v>
      </c>
      <c r="D3" s="23" t="s">
        <v>520</v>
      </c>
      <c r="E3" s="24" t="s">
        <v>521</v>
      </c>
      <c r="F3" s="24" t="s">
        <v>521</v>
      </c>
      <c r="G3" s="17"/>
    </row>
    <row r="4" spans="1:7">
      <c r="B4" s="25"/>
      <c r="C4" s="26"/>
      <c r="D4" s="26"/>
      <c r="E4" s="26"/>
      <c r="F4" s="27"/>
      <c r="G4" s="17"/>
    </row>
    <row r="5" spans="1:7">
      <c r="B5" s="28" t="s">
        <v>510</v>
      </c>
      <c r="C5" s="29"/>
      <c r="D5" s="29"/>
      <c r="E5" s="29">
        <f t="shared" ref="E5:E8" si="0">D5-C5</f>
        <v>0</v>
      </c>
      <c r="F5" s="30" t="e">
        <f>E5/C5</f>
        <v>#DIV/0!</v>
      </c>
      <c r="G5" s="17"/>
    </row>
    <row r="6" spans="1:7">
      <c r="B6" s="28" t="s">
        <v>522</v>
      </c>
      <c r="C6" s="29"/>
      <c r="D6" s="29"/>
      <c r="E6" s="29">
        <f t="shared" si="0"/>
        <v>0</v>
      </c>
      <c r="F6" s="30" t="e">
        <f t="shared" ref="F6:F8" si="1">E6/C6</f>
        <v>#DIV/0!</v>
      </c>
      <c r="G6" s="17"/>
    </row>
    <row r="7" spans="1:7">
      <c r="B7" s="28" t="s">
        <v>758</v>
      </c>
      <c r="C7" s="29"/>
      <c r="D7" s="29"/>
      <c r="E7" s="29">
        <f>D7-C7</f>
        <v>0</v>
      </c>
      <c r="F7" s="30" t="e">
        <f>E7/C7</f>
        <v>#DIV/0!</v>
      </c>
      <c r="G7" s="17"/>
    </row>
    <row r="8" spans="1:7">
      <c r="B8" s="28" t="s">
        <v>759</v>
      </c>
      <c r="C8" s="29"/>
      <c r="D8" s="29"/>
      <c r="E8" s="29">
        <f t="shared" si="0"/>
        <v>0</v>
      </c>
      <c r="F8" s="30" t="e">
        <f t="shared" si="1"/>
        <v>#DIV/0!</v>
      </c>
      <c r="G8" s="17"/>
    </row>
    <row r="9" spans="1:7">
      <c r="A9" s="77"/>
      <c r="B9" s="31" t="s">
        <v>511</v>
      </c>
      <c r="C9" s="32">
        <f>SUM(C5:C8)</f>
        <v>0</v>
      </c>
      <c r="D9" s="32">
        <f>SUM(D5:D8)</f>
        <v>0</v>
      </c>
      <c r="E9" s="32">
        <f>SUM(E5:E8)</f>
        <v>0</v>
      </c>
      <c r="F9" s="33" t="e">
        <f t="shared" ref="F9" si="2">E9/C9</f>
        <v>#DIV/0!</v>
      </c>
      <c r="G9" s="34"/>
    </row>
    <row r="10" spans="1:7">
      <c r="A10" s="78"/>
      <c r="B10" s="35" t="s">
        <v>512</v>
      </c>
      <c r="C10" s="36"/>
      <c r="D10" s="36"/>
      <c r="E10" s="36">
        <f t="shared" ref="E10:E12" si="3">D10-C10</f>
        <v>0</v>
      </c>
      <c r="F10" s="37" t="e">
        <f>E10/C10</f>
        <v>#DIV/0!</v>
      </c>
      <c r="G10" s="38"/>
    </row>
    <row r="11" spans="1:7">
      <c r="B11" s="39" t="s">
        <v>657</v>
      </c>
      <c r="C11" s="36"/>
      <c r="D11" s="36"/>
      <c r="E11" s="36">
        <f t="shared" si="3"/>
        <v>0</v>
      </c>
      <c r="F11" s="37" t="e">
        <f t="shared" ref="F11:F13" si="4">E11/C11</f>
        <v>#DIV/0!</v>
      </c>
      <c r="G11" s="17"/>
    </row>
    <row r="12" spans="1:7">
      <c r="B12" s="28" t="s">
        <v>181</v>
      </c>
      <c r="C12" s="29"/>
      <c r="D12" s="29"/>
      <c r="E12" s="29">
        <f t="shared" si="3"/>
        <v>0</v>
      </c>
      <c r="F12" s="30" t="e">
        <f t="shared" si="4"/>
        <v>#DIV/0!</v>
      </c>
      <c r="G12" s="17"/>
    </row>
    <row r="13" spans="1:7">
      <c r="A13" s="77"/>
      <c r="B13" s="31" t="s">
        <v>523</v>
      </c>
      <c r="C13" s="32">
        <f>SUM(C9:C12)</f>
        <v>0</v>
      </c>
      <c r="D13" s="32">
        <f>SUM(D9:D12)</f>
        <v>0</v>
      </c>
      <c r="E13" s="32">
        <f>SUM(E9:E12)</f>
        <v>0</v>
      </c>
      <c r="F13" s="33" t="e">
        <f t="shared" si="4"/>
        <v>#DIV/0!</v>
      </c>
      <c r="G13" s="34"/>
    </row>
    <row r="14" spans="1:7">
      <c r="A14" s="77"/>
      <c r="B14" s="31" t="s">
        <v>524</v>
      </c>
      <c r="C14" s="75"/>
      <c r="D14" s="75"/>
      <c r="E14" s="75"/>
      <c r="F14" s="33"/>
      <c r="G14" s="34"/>
    </row>
    <row r="15" spans="1:7">
      <c r="B15" s="17"/>
      <c r="C15" s="17"/>
      <c r="D15" s="17"/>
      <c r="E15" s="17"/>
      <c r="F15" s="17"/>
      <c r="G15" s="17"/>
    </row>
    <row r="16" spans="1:7">
      <c r="B16" s="17"/>
      <c r="C16" s="17"/>
      <c r="D16" s="17"/>
      <c r="E16" s="17"/>
      <c r="F16" s="17"/>
      <c r="G16" s="17"/>
    </row>
    <row r="17" spans="2:7">
      <c r="B17" s="17"/>
      <c r="C17" s="36"/>
      <c r="D17" s="36"/>
      <c r="E17" s="17"/>
      <c r="F17" s="17"/>
      <c r="G17" s="17"/>
    </row>
    <row r="18" spans="2:7">
      <c r="B18" s="17"/>
      <c r="C18" s="36"/>
      <c r="D18" s="36"/>
      <c r="E18" s="17"/>
      <c r="F18" s="17"/>
      <c r="G18" s="17"/>
    </row>
  </sheetData>
  <customSheetViews>
    <customSheetView guid="{5996ADFB-8E82-4FE9-A10F-BC1B27A8C7B8}">
      <selection activeCell="I4" sqref="I4"/>
      <pageMargins left="0.7" right="0.7" top="0.75" bottom="0.75" header="0.3" footer="0.3"/>
    </customSheetView>
    <customSheetView guid="{3F9D89EB-5E21-47DF-BD02-9030CE6E1F5D}">
      <selection activeCell="I4" sqref="I4"/>
      <pageMargins left="0.7" right="0.7" top="0.75" bottom="0.75" header="0.3" footer="0.3"/>
    </customSheetView>
    <customSheetView guid="{ED806524-C327-425D-989D-C17024E68345}">
      <selection activeCell="I4" sqref="I4"/>
      <pageMargins left="0.7" right="0.7" top="0.75" bottom="0.75" header="0.3" footer="0.3"/>
    </customSheetView>
    <customSheetView guid="{AE682256-2CC0-42F0-B155-D499D472BADF}">
      <selection activeCell="I4" sqref="I4"/>
      <pageMargins left="0.7" right="0.7" top="0.75" bottom="0.75" header="0.3" footer="0.3"/>
    </customSheetView>
    <customSheetView guid="{475B9381-1E42-4D1E-925A-2D7E05FF300E}">
      <selection activeCell="I4" sqref="I4"/>
      <pageMargins left="0.7" right="0.7" top="0.75" bottom="0.75" header="0.3" footer="0.3"/>
    </customSheetView>
    <customSheetView guid="{AF686B82-CCAA-4CAA-8129-B2B2A711E405}">
      <selection activeCell="I4" sqref="I4"/>
      <pageMargins left="0.7" right="0.7" top="0.75" bottom="0.75" header="0.3" footer="0.3"/>
    </customSheetView>
    <customSheetView guid="{7F24D35C-EF8F-4086-9B0B-5D8CCB537278}">
      <selection activeCell="I4" sqref="I4"/>
      <pageMargins left="0.7" right="0.7" top="0.75" bottom="0.75" header="0.3" footer="0.3"/>
    </customSheetView>
    <customSheetView guid="{5D51D46E-B6B4-40E9-A559-206C14D4342E}">
      <selection activeCell="I4" sqref="I4"/>
      <pageMargins left="0.7" right="0.7" top="0.75" bottom="0.75" header="0.3" footer="0.3"/>
    </customSheetView>
    <customSheetView guid="{3F45A48F-ABE6-47C6-85C8-A876EBD35049}">
      <selection activeCell="I4" sqref="I4"/>
      <pageMargins left="0.7" right="0.7" top="0.75" bottom="0.75" header="0.3" footer="0.3"/>
    </customSheetView>
    <customSheetView guid="{8F861596-7B54-4582-B8C2-8AC3E24B0D75}">
      <selection activeCell="I4" sqref="I4"/>
      <pageMargins left="0.7" right="0.7" top="0.75" bottom="0.75" header="0.3" footer="0.3"/>
    </customSheetView>
    <customSheetView guid="{85ACE02A-D3BE-44B5-BD8E-A79C65B6932E}">
      <selection activeCell="I4" sqref="I4"/>
      <pageMargins left="0.7" right="0.7" top="0.75" bottom="0.75" header="0.3" footer="0.3"/>
    </customSheetView>
    <customSheetView guid="{FE342BD5-6B63-4F1E-B6BC-4F17FCDCE2A3}">
      <selection activeCell="I4" sqref="I4"/>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110"/>
  <sheetViews>
    <sheetView topLeftCell="A4" zoomScale="85" zoomScaleNormal="85" workbookViewId="0"/>
  </sheetViews>
  <sheetFormatPr defaultRowHeight="14.4"/>
  <cols>
    <col min="1" max="1" width="5.6640625" style="486" customWidth="1"/>
    <col min="2" max="2" width="16.5546875" style="534" customWidth="1"/>
    <col min="3" max="3" width="15.109375" style="486" customWidth="1"/>
    <col min="4" max="4" width="8.33203125" style="486" customWidth="1"/>
    <col min="5" max="10" width="9.44140625" style="486" customWidth="1"/>
    <col min="11" max="11" width="12.33203125" style="486" customWidth="1"/>
    <col min="12" max="12" width="11" style="486" customWidth="1"/>
    <col min="13" max="13" width="5.6640625" style="486" customWidth="1"/>
    <col min="14" max="14" width="3" style="486" customWidth="1"/>
    <col min="15" max="15" width="16.5546875" style="534" customWidth="1"/>
    <col min="16" max="20" width="9.44140625" style="486" customWidth="1"/>
    <col min="21" max="22" width="9.109375" style="486"/>
    <col min="23" max="27" width="9.88671875" style="486" hidden="1" customWidth="1"/>
    <col min="28" max="28" width="5.109375" style="486" customWidth="1"/>
    <col min="29" max="30" width="9.44140625" style="486" customWidth="1"/>
    <col min="31" max="256" width="9.109375" style="486"/>
    <col min="257" max="257" width="5.6640625" style="486" customWidth="1"/>
    <col min="258" max="258" width="16.5546875" style="486" customWidth="1"/>
    <col min="259" max="259" width="15.109375" style="486" customWidth="1"/>
    <col min="260" max="260" width="8.33203125" style="486" customWidth="1"/>
    <col min="261" max="266" width="9.44140625" style="486" customWidth="1"/>
    <col min="267" max="267" width="12.33203125" style="486" customWidth="1"/>
    <col min="268" max="268" width="11" style="486" customWidth="1"/>
    <col min="269" max="269" width="5.6640625" style="486" customWidth="1"/>
    <col min="270" max="270" width="3" style="486" customWidth="1"/>
    <col min="271" max="271" width="16.5546875" style="486" customWidth="1"/>
    <col min="272" max="276" width="9.44140625" style="486" customWidth="1"/>
    <col min="277" max="278" width="9.109375" style="486"/>
    <col min="279" max="283" width="0" style="486" hidden="1" customWidth="1"/>
    <col min="284" max="284" width="5.109375" style="486" customWidth="1"/>
    <col min="285" max="286" width="9.44140625" style="486" customWidth="1"/>
    <col min="287" max="512" width="9.109375" style="486"/>
    <col min="513" max="513" width="5.6640625" style="486" customWidth="1"/>
    <col min="514" max="514" width="16.5546875" style="486" customWidth="1"/>
    <col min="515" max="515" width="15.109375" style="486" customWidth="1"/>
    <col min="516" max="516" width="8.33203125" style="486" customWidth="1"/>
    <col min="517" max="522" width="9.44140625" style="486" customWidth="1"/>
    <col min="523" max="523" width="12.33203125" style="486" customWidth="1"/>
    <col min="524" max="524" width="11" style="486" customWidth="1"/>
    <col min="525" max="525" width="5.6640625" style="486" customWidth="1"/>
    <col min="526" max="526" width="3" style="486" customWidth="1"/>
    <col min="527" max="527" width="16.5546875" style="486" customWidth="1"/>
    <col min="528" max="532" width="9.44140625" style="486" customWidth="1"/>
    <col min="533" max="534" width="9.109375" style="486"/>
    <col min="535" max="539" width="0" style="486" hidden="1" customWidth="1"/>
    <col min="540" max="540" width="5.109375" style="486" customWidth="1"/>
    <col min="541" max="542" width="9.44140625" style="486" customWidth="1"/>
    <col min="543" max="768" width="9.109375" style="486"/>
    <col min="769" max="769" width="5.6640625" style="486" customWidth="1"/>
    <col min="770" max="770" width="16.5546875" style="486" customWidth="1"/>
    <col min="771" max="771" width="15.109375" style="486" customWidth="1"/>
    <col min="772" max="772" width="8.33203125" style="486" customWidth="1"/>
    <col min="773" max="778" width="9.44140625" style="486" customWidth="1"/>
    <col min="779" max="779" width="12.33203125" style="486" customWidth="1"/>
    <col min="780" max="780" width="11" style="486" customWidth="1"/>
    <col min="781" max="781" width="5.6640625" style="486" customWidth="1"/>
    <col min="782" max="782" width="3" style="486" customWidth="1"/>
    <col min="783" max="783" width="16.5546875" style="486" customWidth="1"/>
    <col min="784" max="788" width="9.44140625" style="486" customWidth="1"/>
    <col min="789" max="790" width="9.109375" style="486"/>
    <col min="791" max="795" width="0" style="486" hidden="1" customWidth="1"/>
    <col min="796" max="796" width="5.109375" style="486" customWidth="1"/>
    <col min="797" max="798" width="9.44140625" style="486" customWidth="1"/>
    <col min="799" max="1024" width="9.109375" style="486"/>
    <col min="1025" max="1025" width="5.6640625" style="486" customWidth="1"/>
    <col min="1026" max="1026" width="16.5546875" style="486" customWidth="1"/>
    <col min="1027" max="1027" width="15.109375" style="486" customWidth="1"/>
    <col min="1028" max="1028" width="8.33203125" style="486" customWidth="1"/>
    <col min="1029" max="1034" width="9.44140625" style="486" customWidth="1"/>
    <col min="1035" max="1035" width="12.33203125" style="486" customWidth="1"/>
    <col min="1036" max="1036" width="11" style="486" customWidth="1"/>
    <col min="1037" max="1037" width="5.6640625" style="486" customWidth="1"/>
    <col min="1038" max="1038" width="3" style="486" customWidth="1"/>
    <col min="1039" max="1039" width="16.5546875" style="486" customWidth="1"/>
    <col min="1040" max="1044" width="9.44140625" style="486" customWidth="1"/>
    <col min="1045" max="1046" width="9.109375" style="486"/>
    <col min="1047" max="1051" width="0" style="486" hidden="1" customWidth="1"/>
    <col min="1052" max="1052" width="5.109375" style="486" customWidth="1"/>
    <col min="1053" max="1054" width="9.44140625" style="486" customWidth="1"/>
    <col min="1055" max="1280" width="9.109375" style="486"/>
    <col min="1281" max="1281" width="5.6640625" style="486" customWidth="1"/>
    <col min="1282" max="1282" width="16.5546875" style="486" customWidth="1"/>
    <col min="1283" max="1283" width="15.109375" style="486" customWidth="1"/>
    <col min="1284" max="1284" width="8.33203125" style="486" customWidth="1"/>
    <col min="1285" max="1290" width="9.44140625" style="486" customWidth="1"/>
    <col min="1291" max="1291" width="12.33203125" style="486" customWidth="1"/>
    <col min="1292" max="1292" width="11" style="486" customWidth="1"/>
    <col min="1293" max="1293" width="5.6640625" style="486" customWidth="1"/>
    <col min="1294" max="1294" width="3" style="486" customWidth="1"/>
    <col min="1295" max="1295" width="16.5546875" style="486" customWidth="1"/>
    <col min="1296" max="1300" width="9.44140625" style="486" customWidth="1"/>
    <col min="1301" max="1302" width="9.109375" style="486"/>
    <col min="1303" max="1307" width="0" style="486" hidden="1" customWidth="1"/>
    <col min="1308" max="1308" width="5.109375" style="486" customWidth="1"/>
    <col min="1309" max="1310" width="9.44140625" style="486" customWidth="1"/>
    <col min="1311" max="1536" width="9.109375" style="486"/>
    <col min="1537" max="1537" width="5.6640625" style="486" customWidth="1"/>
    <col min="1538" max="1538" width="16.5546875" style="486" customWidth="1"/>
    <col min="1539" max="1539" width="15.109375" style="486" customWidth="1"/>
    <col min="1540" max="1540" width="8.33203125" style="486" customWidth="1"/>
    <col min="1541" max="1546" width="9.44140625" style="486" customWidth="1"/>
    <col min="1547" max="1547" width="12.33203125" style="486" customWidth="1"/>
    <col min="1548" max="1548" width="11" style="486" customWidth="1"/>
    <col min="1549" max="1549" width="5.6640625" style="486" customWidth="1"/>
    <col min="1550" max="1550" width="3" style="486" customWidth="1"/>
    <col min="1551" max="1551" width="16.5546875" style="486" customWidth="1"/>
    <col min="1552" max="1556" width="9.44140625" style="486" customWidth="1"/>
    <col min="1557" max="1558" width="9.109375" style="486"/>
    <col min="1559" max="1563" width="0" style="486" hidden="1" customWidth="1"/>
    <col min="1564" max="1564" width="5.109375" style="486" customWidth="1"/>
    <col min="1565" max="1566" width="9.44140625" style="486" customWidth="1"/>
    <col min="1567" max="1792" width="9.109375" style="486"/>
    <col min="1793" max="1793" width="5.6640625" style="486" customWidth="1"/>
    <col min="1794" max="1794" width="16.5546875" style="486" customWidth="1"/>
    <col min="1795" max="1795" width="15.109375" style="486" customWidth="1"/>
    <col min="1796" max="1796" width="8.33203125" style="486" customWidth="1"/>
    <col min="1797" max="1802" width="9.44140625" style="486" customWidth="1"/>
    <col min="1803" max="1803" width="12.33203125" style="486" customWidth="1"/>
    <col min="1804" max="1804" width="11" style="486" customWidth="1"/>
    <col min="1805" max="1805" width="5.6640625" style="486" customWidth="1"/>
    <col min="1806" max="1806" width="3" style="486" customWidth="1"/>
    <col min="1807" max="1807" width="16.5546875" style="486" customWidth="1"/>
    <col min="1808" max="1812" width="9.44140625" style="486" customWidth="1"/>
    <col min="1813" max="1814" width="9.109375" style="486"/>
    <col min="1815" max="1819" width="0" style="486" hidden="1" customWidth="1"/>
    <col min="1820" max="1820" width="5.109375" style="486" customWidth="1"/>
    <col min="1821" max="1822" width="9.44140625" style="486" customWidth="1"/>
    <col min="1823" max="2048" width="9.109375" style="486"/>
    <col min="2049" max="2049" width="5.6640625" style="486" customWidth="1"/>
    <col min="2050" max="2050" width="16.5546875" style="486" customWidth="1"/>
    <col min="2051" max="2051" width="15.109375" style="486" customWidth="1"/>
    <col min="2052" max="2052" width="8.33203125" style="486" customWidth="1"/>
    <col min="2053" max="2058" width="9.44140625" style="486" customWidth="1"/>
    <col min="2059" max="2059" width="12.33203125" style="486" customWidth="1"/>
    <col min="2060" max="2060" width="11" style="486" customWidth="1"/>
    <col min="2061" max="2061" width="5.6640625" style="486" customWidth="1"/>
    <col min="2062" max="2062" width="3" style="486" customWidth="1"/>
    <col min="2063" max="2063" width="16.5546875" style="486" customWidth="1"/>
    <col min="2064" max="2068" width="9.44140625" style="486" customWidth="1"/>
    <col min="2069" max="2070" width="9.109375" style="486"/>
    <col min="2071" max="2075" width="0" style="486" hidden="1" customWidth="1"/>
    <col min="2076" max="2076" width="5.109375" style="486" customWidth="1"/>
    <col min="2077" max="2078" width="9.44140625" style="486" customWidth="1"/>
    <col min="2079" max="2304" width="9.109375" style="486"/>
    <col min="2305" max="2305" width="5.6640625" style="486" customWidth="1"/>
    <col min="2306" max="2306" width="16.5546875" style="486" customWidth="1"/>
    <col min="2307" max="2307" width="15.109375" style="486" customWidth="1"/>
    <col min="2308" max="2308" width="8.33203125" style="486" customWidth="1"/>
    <col min="2309" max="2314" width="9.44140625" style="486" customWidth="1"/>
    <col min="2315" max="2315" width="12.33203125" style="486" customWidth="1"/>
    <col min="2316" max="2316" width="11" style="486" customWidth="1"/>
    <col min="2317" max="2317" width="5.6640625" style="486" customWidth="1"/>
    <col min="2318" max="2318" width="3" style="486" customWidth="1"/>
    <col min="2319" max="2319" width="16.5546875" style="486" customWidth="1"/>
    <col min="2320" max="2324" width="9.44140625" style="486" customWidth="1"/>
    <col min="2325" max="2326" width="9.109375" style="486"/>
    <col min="2327" max="2331" width="0" style="486" hidden="1" customWidth="1"/>
    <col min="2332" max="2332" width="5.109375" style="486" customWidth="1"/>
    <col min="2333" max="2334" width="9.44140625" style="486" customWidth="1"/>
    <col min="2335" max="2560" width="9.109375" style="486"/>
    <col min="2561" max="2561" width="5.6640625" style="486" customWidth="1"/>
    <col min="2562" max="2562" width="16.5546875" style="486" customWidth="1"/>
    <col min="2563" max="2563" width="15.109375" style="486" customWidth="1"/>
    <col min="2564" max="2564" width="8.33203125" style="486" customWidth="1"/>
    <col min="2565" max="2570" width="9.44140625" style="486" customWidth="1"/>
    <col min="2571" max="2571" width="12.33203125" style="486" customWidth="1"/>
    <col min="2572" max="2572" width="11" style="486" customWidth="1"/>
    <col min="2573" max="2573" width="5.6640625" style="486" customWidth="1"/>
    <col min="2574" max="2574" width="3" style="486" customWidth="1"/>
    <col min="2575" max="2575" width="16.5546875" style="486" customWidth="1"/>
    <col min="2576" max="2580" width="9.44140625" style="486" customWidth="1"/>
    <col min="2581" max="2582" width="9.109375" style="486"/>
    <col min="2583" max="2587" width="0" style="486" hidden="1" customWidth="1"/>
    <col min="2588" max="2588" width="5.109375" style="486" customWidth="1"/>
    <col min="2589" max="2590" width="9.44140625" style="486" customWidth="1"/>
    <col min="2591" max="2816" width="9.109375" style="486"/>
    <col min="2817" max="2817" width="5.6640625" style="486" customWidth="1"/>
    <col min="2818" max="2818" width="16.5546875" style="486" customWidth="1"/>
    <col min="2819" max="2819" width="15.109375" style="486" customWidth="1"/>
    <col min="2820" max="2820" width="8.33203125" style="486" customWidth="1"/>
    <col min="2821" max="2826" width="9.44140625" style="486" customWidth="1"/>
    <col min="2827" max="2827" width="12.33203125" style="486" customWidth="1"/>
    <col min="2828" max="2828" width="11" style="486" customWidth="1"/>
    <col min="2829" max="2829" width="5.6640625" style="486" customWidth="1"/>
    <col min="2830" max="2830" width="3" style="486" customWidth="1"/>
    <col min="2831" max="2831" width="16.5546875" style="486" customWidth="1"/>
    <col min="2832" max="2836" width="9.44140625" style="486" customWidth="1"/>
    <col min="2837" max="2838" width="9.109375" style="486"/>
    <col min="2839" max="2843" width="0" style="486" hidden="1" customWidth="1"/>
    <col min="2844" max="2844" width="5.109375" style="486" customWidth="1"/>
    <col min="2845" max="2846" width="9.44140625" style="486" customWidth="1"/>
    <col min="2847" max="3072" width="9.109375" style="486"/>
    <col min="3073" max="3073" width="5.6640625" style="486" customWidth="1"/>
    <col min="3074" max="3074" width="16.5546875" style="486" customWidth="1"/>
    <col min="3075" max="3075" width="15.109375" style="486" customWidth="1"/>
    <col min="3076" max="3076" width="8.33203125" style="486" customWidth="1"/>
    <col min="3077" max="3082" width="9.44140625" style="486" customWidth="1"/>
    <col min="3083" max="3083" width="12.33203125" style="486" customWidth="1"/>
    <col min="3084" max="3084" width="11" style="486" customWidth="1"/>
    <col min="3085" max="3085" width="5.6640625" style="486" customWidth="1"/>
    <col min="3086" max="3086" width="3" style="486" customWidth="1"/>
    <col min="3087" max="3087" width="16.5546875" style="486" customWidth="1"/>
    <col min="3088" max="3092" width="9.44140625" style="486" customWidth="1"/>
    <col min="3093" max="3094" width="9.109375" style="486"/>
    <col min="3095" max="3099" width="0" style="486" hidden="1" customWidth="1"/>
    <col min="3100" max="3100" width="5.109375" style="486" customWidth="1"/>
    <col min="3101" max="3102" width="9.44140625" style="486" customWidth="1"/>
    <col min="3103" max="3328" width="9.109375" style="486"/>
    <col min="3329" max="3329" width="5.6640625" style="486" customWidth="1"/>
    <col min="3330" max="3330" width="16.5546875" style="486" customWidth="1"/>
    <col min="3331" max="3331" width="15.109375" style="486" customWidth="1"/>
    <col min="3332" max="3332" width="8.33203125" style="486" customWidth="1"/>
    <col min="3333" max="3338" width="9.44140625" style="486" customWidth="1"/>
    <col min="3339" max="3339" width="12.33203125" style="486" customWidth="1"/>
    <col min="3340" max="3340" width="11" style="486" customWidth="1"/>
    <col min="3341" max="3341" width="5.6640625" style="486" customWidth="1"/>
    <col min="3342" max="3342" width="3" style="486" customWidth="1"/>
    <col min="3343" max="3343" width="16.5546875" style="486" customWidth="1"/>
    <col min="3344" max="3348" width="9.44140625" style="486" customWidth="1"/>
    <col min="3349" max="3350" width="9.109375" style="486"/>
    <col min="3351" max="3355" width="0" style="486" hidden="1" customWidth="1"/>
    <col min="3356" max="3356" width="5.109375" style="486" customWidth="1"/>
    <col min="3357" max="3358" width="9.44140625" style="486" customWidth="1"/>
    <col min="3359" max="3584" width="9.109375" style="486"/>
    <col min="3585" max="3585" width="5.6640625" style="486" customWidth="1"/>
    <col min="3586" max="3586" width="16.5546875" style="486" customWidth="1"/>
    <col min="3587" max="3587" width="15.109375" style="486" customWidth="1"/>
    <col min="3588" max="3588" width="8.33203125" style="486" customWidth="1"/>
    <col min="3589" max="3594" width="9.44140625" style="486" customWidth="1"/>
    <col min="3595" max="3595" width="12.33203125" style="486" customWidth="1"/>
    <col min="3596" max="3596" width="11" style="486" customWidth="1"/>
    <col min="3597" max="3597" width="5.6640625" style="486" customWidth="1"/>
    <col min="3598" max="3598" width="3" style="486" customWidth="1"/>
    <col min="3599" max="3599" width="16.5546875" style="486" customWidth="1"/>
    <col min="3600" max="3604" width="9.44140625" style="486" customWidth="1"/>
    <col min="3605" max="3606" width="9.109375" style="486"/>
    <col min="3607" max="3611" width="0" style="486" hidden="1" customWidth="1"/>
    <col min="3612" max="3612" width="5.109375" style="486" customWidth="1"/>
    <col min="3613" max="3614" width="9.44140625" style="486" customWidth="1"/>
    <col min="3615" max="3840" width="9.109375" style="486"/>
    <col min="3841" max="3841" width="5.6640625" style="486" customWidth="1"/>
    <col min="3842" max="3842" width="16.5546875" style="486" customWidth="1"/>
    <col min="3843" max="3843" width="15.109375" style="486" customWidth="1"/>
    <col min="3844" max="3844" width="8.33203125" style="486" customWidth="1"/>
    <col min="3845" max="3850" width="9.44140625" style="486" customWidth="1"/>
    <col min="3851" max="3851" width="12.33203125" style="486" customWidth="1"/>
    <col min="3852" max="3852" width="11" style="486" customWidth="1"/>
    <col min="3853" max="3853" width="5.6640625" style="486" customWidth="1"/>
    <col min="3854" max="3854" width="3" style="486" customWidth="1"/>
    <col min="3855" max="3855" width="16.5546875" style="486" customWidth="1"/>
    <col min="3856" max="3860" width="9.44140625" style="486" customWidth="1"/>
    <col min="3861" max="3862" width="9.109375" style="486"/>
    <col min="3863" max="3867" width="0" style="486" hidden="1" customWidth="1"/>
    <col min="3868" max="3868" width="5.109375" style="486" customWidth="1"/>
    <col min="3869" max="3870" width="9.44140625" style="486" customWidth="1"/>
    <col min="3871" max="4096" width="9.109375" style="486"/>
    <col min="4097" max="4097" width="5.6640625" style="486" customWidth="1"/>
    <col min="4098" max="4098" width="16.5546875" style="486" customWidth="1"/>
    <col min="4099" max="4099" width="15.109375" style="486" customWidth="1"/>
    <col min="4100" max="4100" width="8.33203125" style="486" customWidth="1"/>
    <col min="4101" max="4106" width="9.44140625" style="486" customWidth="1"/>
    <col min="4107" max="4107" width="12.33203125" style="486" customWidth="1"/>
    <col min="4108" max="4108" width="11" style="486" customWidth="1"/>
    <col min="4109" max="4109" width="5.6640625" style="486" customWidth="1"/>
    <col min="4110" max="4110" width="3" style="486" customWidth="1"/>
    <col min="4111" max="4111" width="16.5546875" style="486" customWidth="1"/>
    <col min="4112" max="4116" width="9.44140625" style="486" customWidth="1"/>
    <col min="4117" max="4118" width="9.109375" style="486"/>
    <col min="4119" max="4123" width="0" style="486" hidden="1" customWidth="1"/>
    <col min="4124" max="4124" width="5.109375" style="486" customWidth="1"/>
    <col min="4125" max="4126" width="9.44140625" style="486" customWidth="1"/>
    <col min="4127" max="4352" width="9.109375" style="486"/>
    <col min="4353" max="4353" width="5.6640625" style="486" customWidth="1"/>
    <col min="4354" max="4354" width="16.5546875" style="486" customWidth="1"/>
    <col min="4355" max="4355" width="15.109375" style="486" customWidth="1"/>
    <col min="4356" max="4356" width="8.33203125" style="486" customWidth="1"/>
    <col min="4357" max="4362" width="9.44140625" style="486" customWidth="1"/>
    <col min="4363" max="4363" width="12.33203125" style="486" customWidth="1"/>
    <col min="4364" max="4364" width="11" style="486" customWidth="1"/>
    <col min="4365" max="4365" width="5.6640625" style="486" customWidth="1"/>
    <col min="4366" max="4366" width="3" style="486" customWidth="1"/>
    <col min="4367" max="4367" width="16.5546875" style="486" customWidth="1"/>
    <col min="4368" max="4372" width="9.44140625" style="486" customWidth="1"/>
    <col min="4373" max="4374" width="9.109375" style="486"/>
    <col min="4375" max="4379" width="0" style="486" hidden="1" customWidth="1"/>
    <col min="4380" max="4380" width="5.109375" style="486" customWidth="1"/>
    <col min="4381" max="4382" width="9.44140625" style="486" customWidth="1"/>
    <col min="4383" max="4608" width="9.109375" style="486"/>
    <col min="4609" max="4609" width="5.6640625" style="486" customWidth="1"/>
    <col min="4610" max="4610" width="16.5546875" style="486" customWidth="1"/>
    <col min="4611" max="4611" width="15.109375" style="486" customWidth="1"/>
    <col min="4612" max="4612" width="8.33203125" style="486" customWidth="1"/>
    <col min="4613" max="4618" width="9.44140625" style="486" customWidth="1"/>
    <col min="4619" max="4619" width="12.33203125" style="486" customWidth="1"/>
    <col min="4620" max="4620" width="11" style="486" customWidth="1"/>
    <col min="4621" max="4621" width="5.6640625" style="486" customWidth="1"/>
    <col min="4622" max="4622" width="3" style="486" customWidth="1"/>
    <col min="4623" max="4623" width="16.5546875" style="486" customWidth="1"/>
    <col min="4624" max="4628" width="9.44140625" style="486" customWidth="1"/>
    <col min="4629" max="4630" width="9.109375" style="486"/>
    <col min="4631" max="4635" width="0" style="486" hidden="1" customWidth="1"/>
    <col min="4636" max="4636" width="5.109375" style="486" customWidth="1"/>
    <col min="4637" max="4638" width="9.44140625" style="486" customWidth="1"/>
    <col min="4639" max="4864" width="9.109375" style="486"/>
    <col min="4865" max="4865" width="5.6640625" style="486" customWidth="1"/>
    <col min="4866" max="4866" width="16.5546875" style="486" customWidth="1"/>
    <col min="4867" max="4867" width="15.109375" style="486" customWidth="1"/>
    <col min="4868" max="4868" width="8.33203125" style="486" customWidth="1"/>
    <col min="4869" max="4874" width="9.44140625" style="486" customWidth="1"/>
    <col min="4875" max="4875" width="12.33203125" style="486" customWidth="1"/>
    <col min="4876" max="4876" width="11" style="486" customWidth="1"/>
    <col min="4877" max="4877" width="5.6640625" style="486" customWidth="1"/>
    <col min="4878" max="4878" width="3" style="486" customWidth="1"/>
    <col min="4879" max="4879" width="16.5546875" style="486" customWidth="1"/>
    <col min="4880" max="4884" width="9.44140625" style="486" customWidth="1"/>
    <col min="4885" max="4886" width="9.109375" style="486"/>
    <col min="4887" max="4891" width="0" style="486" hidden="1" customWidth="1"/>
    <col min="4892" max="4892" width="5.109375" style="486" customWidth="1"/>
    <col min="4893" max="4894" width="9.44140625" style="486" customWidth="1"/>
    <col min="4895" max="5120" width="9.109375" style="486"/>
    <col min="5121" max="5121" width="5.6640625" style="486" customWidth="1"/>
    <col min="5122" max="5122" width="16.5546875" style="486" customWidth="1"/>
    <col min="5123" max="5123" width="15.109375" style="486" customWidth="1"/>
    <col min="5124" max="5124" width="8.33203125" style="486" customWidth="1"/>
    <col min="5125" max="5130" width="9.44140625" style="486" customWidth="1"/>
    <col min="5131" max="5131" width="12.33203125" style="486" customWidth="1"/>
    <col min="5132" max="5132" width="11" style="486" customWidth="1"/>
    <col min="5133" max="5133" width="5.6640625" style="486" customWidth="1"/>
    <col min="5134" max="5134" width="3" style="486" customWidth="1"/>
    <col min="5135" max="5135" width="16.5546875" style="486" customWidth="1"/>
    <col min="5136" max="5140" width="9.44140625" style="486" customWidth="1"/>
    <col min="5141" max="5142" width="9.109375" style="486"/>
    <col min="5143" max="5147" width="0" style="486" hidden="1" customWidth="1"/>
    <col min="5148" max="5148" width="5.109375" style="486" customWidth="1"/>
    <col min="5149" max="5150" width="9.44140625" style="486" customWidth="1"/>
    <col min="5151" max="5376" width="9.109375" style="486"/>
    <col min="5377" max="5377" width="5.6640625" style="486" customWidth="1"/>
    <col min="5378" max="5378" width="16.5546875" style="486" customWidth="1"/>
    <col min="5379" max="5379" width="15.109375" style="486" customWidth="1"/>
    <col min="5380" max="5380" width="8.33203125" style="486" customWidth="1"/>
    <col min="5381" max="5386" width="9.44140625" style="486" customWidth="1"/>
    <col min="5387" max="5387" width="12.33203125" style="486" customWidth="1"/>
    <col min="5388" max="5388" width="11" style="486" customWidth="1"/>
    <col min="5389" max="5389" width="5.6640625" style="486" customWidth="1"/>
    <col min="5390" max="5390" width="3" style="486" customWidth="1"/>
    <col min="5391" max="5391" width="16.5546875" style="486" customWidth="1"/>
    <col min="5392" max="5396" width="9.44140625" style="486" customWidth="1"/>
    <col min="5397" max="5398" width="9.109375" style="486"/>
    <col min="5399" max="5403" width="0" style="486" hidden="1" customWidth="1"/>
    <col min="5404" max="5404" width="5.109375" style="486" customWidth="1"/>
    <col min="5405" max="5406" width="9.44140625" style="486" customWidth="1"/>
    <col min="5407" max="5632" width="9.109375" style="486"/>
    <col min="5633" max="5633" width="5.6640625" style="486" customWidth="1"/>
    <col min="5634" max="5634" width="16.5546875" style="486" customWidth="1"/>
    <col min="5635" max="5635" width="15.109375" style="486" customWidth="1"/>
    <col min="5636" max="5636" width="8.33203125" style="486" customWidth="1"/>
    <col min="5637" max="5642" width="9.44140625" style="486" customWidth="1"/>
    <col min="5643" max="5643" width="12.33203125" style="486" customWidth="1"/>
    <col min="5644" max="5644" width="11" style="486" customWidth="1"/>
    <col min="5645" max="5645" width="5.6640625" style="486" customWidth="1"/>
    <col min="5646" max="5646" width="3" style="486" customWidth="1"/>
    <col min="5647" max="5647" width="16.5546875" style="486" customWidth="1"/>
    <col min="5648" max="5652" width="9.44140625" style="486" customWidth="1"/>
    <col min="5653" max="5654" width="9.109375" style="486"/>
    <col min="5655" max="5659" width="0" style="486" hidden="1" customWidth="1"/>
    <col min="5660" max="5660" width="5.109375" style="486" customWidth="1"/>
    <col min="5661" max="5662" width="9.44140625" style="486" customWidth="1"/>
    <col min="5663" max="5888" width="9.109375" style="486"/>
    <col min="5889" max="5889" width="5.6640625" style="486" customWidth="1"/>
    <col min="5890" max="5890" width="16.5546875" style="486" customWidth="1"/>
    <col min="5891" max="5891" width="15.109375" style="486" customWidth="1"/>
    <col min="5892" max="5892" width="8.33203125" style="486" customWidth="1"/>
    <col min="5893" max="5898" width="9.44140625" style="486" customWidth="1"/>
    <col min="5899" max="5899" width="12.33203125" style="486" customWidth="1"/>
    <col min="5900" max="5900" width="11" style="486" customWidth="1"/>
    <col min="5901" max="5901" width="5.6640625" style="486" customWidth="1"/>
    <col min="5902" max="5902" width="3" style="486" customWidth="1"/>
    <col min="5903" max="5903" width="16.5546875" style="486" customWidth="1"/>
    <col min="5904" max="5908" width="9.44140625" style="486" customWidth="1"/>
    <col min="5909" max="5910" width="9.109375" style="486"/>
    <col min="5911" max="5915" width="0" style="486" hidden="1" customWidth="1"/>
    <col min="5916" max="5916" width="5.109375" style="486" customWidth="1"/>
    <col min="5917" max="5918" width="9.44140625" style="486" customWidth="1"/>
    <col min="5919" max="6144" width="9.109375" style="486"/>
    <col min="6145" max="6145" width="5.6640625" style="486" customWidth="1"/>
    <col min="6146" max="6146" width="16.5546875" style="486" customWidth="1"/>
    <col min="6147" max="6147" width="15.109375" style="486" customWidth="1"/>
    <col min="6148" max="6148" width="8.33203125" style="486" customWidth="1"/>
    <col min="6149" max="6154" width="9.44140625" style="486" customWidth="1"/>
    <col min="6155" max="6155" width="12.33203125" style="486" customWidth="1"/>
    <col min="6156" max="6156" width="11" style="486" customWidth="1"/>
    <col min="6157" max="6157" width="5.6640625" style="486" customWidth="1"/>
    <col min="6158" max="6158" width="3" style="486" customWidth="1"/>
    <col min="6159" max="6159" width="16.5546875" style="486" customWidth="1"/>
    <col min="6160" max="6164" width="9.44140625" style="486" customWidth="1"/>
    <col min="6165" max="6166" width="9.109375" style="486"/>
    <col min="6167" max="6171" width="0" style="486" hidden="1" customWidth="1"/>
    <col min="6172" max="6172" width="5.109375" style="486" customWidth="1"/>
    <col min="6173" max="6174" width="9.44140625" style="486" customWidth="1"/>
    <col min="6175" max="6400" width="9.109375" style="486"/>
    <col min="6401" max="6401" width="5.6640625" style="486" customWidth="1"/>
    <col min="6402" max="6402" width="16.5546875" style="486" customWidth="1"/>
    <col min="6403" max="6403" width="15.109375" style="486" customWidth="1"/>
    <col min="6404" max="6404" width="8.33203125" style="486" customWidth="1"/>
    <col min="6405" max="6410" width="9.44140625" style="486" customWidth="1"/>
    <col min="6411" max="6411" width="12.33203125" style="486" customWidth="1"/>
    <col min="6412" max="6412" width="11" style="486" customWidth="1"/>
    <col min="6413" max="6413" width="5.6640625" style="486" customWidth="1"/>
    <col min="6414" max="6414" width="3" style="486" customWidth="1"/>
    <col min="6415" max="6415" width="16.5546875" style="486" customWidth="1"/>
    <col min="6416" max="6420" width="9.44140625" style="486" customWidth="1"/>
    <col min="6421" max="6422" width="9.109375" style="486"/>
    <col min="6423" max="6427" width="0" style="486" hidden="1" customWidth="1"/>
    <col min="6428" max="6428" width="5.109375" style="486" customWidth="1"/>
    <col min="6429" max="6430" width="9.44140625" style="486" customWidth="1"/>
    <col min="6431" max="6656" width="9.109375" style="486"/>
    <col min="6657" max="6657" width="5.6640625" style="486" customWidth="1"/>
    <col min="6658" max="6658" width="16.5546875" style="486" customWidth="1"/>
    <col min="6659" max="6659" width="15.109375" style="486" customWidth="1"/>
    <col min="6660" max="6660" width="8.33203125" style="486" customWidth="1"/>
    <col min="6661" max="6666" width="9.44140625" style="486" customWidth="1"/>
    <col min="6667" max="6667" width="12.33203125" style="486" customWidth="1"/>
    <col min="6668" max="6668" width="11" style="486" customWidth="1"/>
    <col min="6669" max="6669" width="5.6640625" style="486" customWidth="1"/>
    <col min="6670" max="6670" width="3" style="486" customWidth="1"/>
    <col min="6671" max="6671" width="16.5546875" style="486" customWidth="1"/>
    <col min="6672" max="6676" width="9.44140625" style="486" customWidth="1"/>
    <col min="6677" max="6678" width="9.109375" style="486"/>
    <col min="6679" max="6683" width="0" style="486" hidden="1" customWidth="1"/>
    <col min="6684" max="6684" width="5.109375" style="486" customWidth="1"/>
    <col min="6685" max="6686" width="9.44140625" style="486" customWidth="1"/>
    <col min="6687" max="6912" width="9.109375" style="486"/>
    <col min="6913" max="6913" width="5.6640625" style="486" customWidth="1"/>
    <col min="6914" max="6914" width="16.5546875" style="486" customWidth="1"/>
    <col min="6915" max="6915" width="15.109375" style="486" customWidth="1"/>
    <col min="6916" max="6916" width="8.33203125" style="486" customWidth="1"/>
    <col min="6917" max="6922" width="9.44140625" style="486" customWidth="1"/>
    <col min="6923" max="6923" width="12.33203125" style="486" customWidth="1"/>
    <col min="6924" max="6924" width="11" style="486" customWidth="1"/>
    <col min="6925" max="6925" width="5.6640625" style="486" customWidth="1"/>
    <col min="6926" max="6926" width="3" style="486" customWidth="1"/>
    <col min="6927" max="6927" width="16.5546875" style="486" customWidth="1"/>
    <col min="6928" max="6932" width="9.44140625" style="486" customWidth="1"/>
    <col min="6933" max="6934" width="9.109375" style="486"/>
    <col min="6935" max="6939" width="0" style="486" hidden="1" customWidth="1"/>
    <col min="6940" max="6940" width="5.109375" style="486" customWidth="1"/>
    <col min="6941" max="6942" width="9.44140625" style="486" customWidth="1"/>
    <col min="6943" max="7168" width="9.109375" style="486"/>
    <col min="7169" max="7169" width="5.6640625" style="486" customWidth="1"/>
    <col min="7170" max="7170" width="16.5546875" style="486" customWidth="1"/>
    <col min="7171" max="7171" width="15.109375" style="486" customWidth="1"/>
    <col min="7172" max="7172" width="8.33203125" style="486" customWidth="1"/>
    <col min="7173" max="7178" width="9.44140625" style="486" customWidth="1"/>
    <col min="7179" max="7179" width="12.33203125" style="486" customWidth="1"/>
    <col min="7180" max="7180" width="11" style="486" customWidth="1"/>
    <col min="7181" max="7181" width="5.6640625" style="486" customWidth="1"/>
    <col min="7182" max="7182" width="3" style="486" customWidth="1"/>
    <col min="7183" max="7183" width="16.5546875" style="486" customWidth="1"/>
    <col min="7184" max="7188" width="9.44140625" style="486" customWidth="1"/>
    <col min="7189" max="7190" width="9.109375" style="486"/>
    <col min="7191" max="7195" width="0" style="486" hidden="1" customWidth="1"/>
    <col min="7196" max="7196" width="5.109375" style="486" customWidth="1"/>
    <col min="7197" max="7198" width="9.44140625" style="486" customWidth="1"/>
    <col min="7199" max="7424" width="9.109375" style="486"/>
    <col min="7425" max="7425" width="5.6640625" style="486" customWidth="1"/>
    <col min="7426" max="7426" width="16.5546875" style="486" customWidth="1"/>
    <col min="7427" max="7427" width="15.109375" style="486" customWidth="1"/>
    <col min="7428" max="7428" width="8.33203125" style="486" customWidth="1"/>
    <col min="7429" max="7434" width="9.44140625" style="486" customWidth="1"/>
    <col min="7435" max="7435" width="12.33203125" style="486" customWidth="1"/>
    <col min="7436" max="7436" width="11" style="486" customWidth="1"/>
    <col min="7437" max="7437" width="5.6640625" style="486" customWidth="1"/>
    <col min="7438" max="7438" width="3" style="486" customWidth="1"/>
    <col min="7439" max="7439" width="16.5546875" style="486" customWidth="1"/>
    <col min="7440" max="7444" width="9.44140625" style="486" customWidth="1"/>
    <col min="7445" max="7446" width="9.109375" style="486"/>
    <col min="7447" max="7451" width="0" style="486" hidden="1" customWidth="1"/>
    <col min="7452" max="7452" width="5.109375" style="486" customWidth="1"/>
    <col min="7453" max="7454" width="9.44140625" style="486" customWidth="1"/>
    <col min="7455" max="7680" width="9.109375" style="486"/>
    <col min="7681" max="7681" width="5.6640625" style="486" customWidth="1"/>
    <col min="7682" max="7682" width="16.5546875" style="486" customWidth="1"/>
    <col min="7683" max="7683" width="15.109375" style="486" customWidth="1"/>
    <col min="7684" max="7684" width="8.33203125" style="486" customWidth="1"/>
    <col min="7685" max="7690" width="9.44140625" style="486" customWidth="1"/>
    <col min="7691" max="7691" width="12.33203125" style="486" customWidth="1"/>
    <col min="7692" max="7692" width="11" style="486" customWidth="1"/>
    <col min="7693" max="7693" width="5.6640625" style="486" customWidth="1"/>
    <col min="7694" max="7694" width="3" style="486" customWidth="1"/>
    <col min="7695" max="7695" width="16.5546875" style="486" customWidth="1"/>
    <col min="7696" max="7700" width="9.44140625" style="486" customWidth="1"/>
    <col min="7701" max="7702" width="9.109375" style="486"/>
    <col min="7703" max="7707" width="0" style="486" hidden="1" customWidth="1"/>
    <col min="7708" max="7708" width="5.109375" style="486" customWidth="1"/>
    <col min="7709" max="7710" width="9.44140625" style="486" customWidth="1"/>
    <col min="7711" max="7936" width="9.109375" style="486"/>
    <col min="7937" max="7937" width="5.6640625" style="486" customWidth="1"/>
    <col min="7938" max="7938" width="16.5546875" style="486" customWidth="1"/>
    <col min="7939" max="7939" width="15.109375" style="486" customWidth="1"/>
    <col min="7940" max="7940" width="8.33203125" style="486" customWidth="1"/>
    <col min="7941" max="7946" width="9.44140625" style="486" customWidth="1"/>
    <col min="7947" max="7947" width="12.33203125" style="486" customWidth="1"/>
    <col min="7948" max="7948" width="11" style="486" customWidth="1"/>
    <col min="7949" max="7949" width="5.6640625" style="486" customWidth="1"/>
    <col min="7950" max="7950" width="3" style="486" customWidth="1"/>
    <col min="7951" max="7951" width="16.5546875" style="486" customWidth="1"/>
    <col min="7952" max="7956" width="9.44140625" style="486" customWidth="1"/>
    <col min="7957" max="7958" width="9.109375" style="486"/>
    <col min="7959" max="7963" width="0" style="486" hidden="1" customWidth="1"/>
    <col min="7964" max="7964" width="5.109375" style="486" customWidth="1"/>
    <col min="7965" max="7966" width="9.44140625" style="486" customWidth="1"/>
    <col min="7967" max="8192" width="9.109375" style="486"/>
    <col min="8193" max="8193" width="5.6640625" style="486" customWidth="1"/>
    <col min="8194" max="8194" width="16.5546875" style="486" customWidth="1"/>
    <col min="8195" max="8195" width="15.109375" style="486" customWidth="1"/>
    <col min="8196" max="8196" width="8.33203125" style="486" customWidth="1"/>
    <col min="8197" max="8202" width="9.44140625" style="486" customWidth="1"/>
    <col min="8203" max="8203" width="12.33203125" style="486" customWidth="1"/>
    <col min="8204" max="8204" width="11" style="486" customWidth="1"/>
    <col min="8205" max="8205" width="5.6640625" style="486" customWidth="1"/>
    <col min="8206" max="8206" width="3" style="486" customWidth="1"/>
    <col min="8207" max="8207" width="16.5546875" style="486" customWidth="1"/>
    <col min="8208" max="8212" width="9.44140625" style="486" customWidth="1"/>
    <col min="8213" max="8214" width="9.109375" style="486"/>
    <col min="8215" max="8219" width="0" style="486" hidden="1" customWidth="1"/>
    <col min="8220" max="8220" width="5.109375" style="486" customWidth="1"/>
    <col min="8221" max="8222" width="9.44140625" style="486" customWidth="1"/>
    <col min="8223" max="8448" width="9.109375" style="486"/>
    <col min="8449" max="8449" width="5.6640625" style="486" customWidth="1"/>
    <col min="8450" max="8450" width="16.5546875" style="486" customWidth="1"/>
    <col min="8451" max="8451" width="15.109375" style="486" customWidth="1"/>
    <col min="8452" max="8452" width="8.33203125" style="486" customWidth="1"/>
    <col min="8453" max="8458" width="9.44140625" style="486" customWidth="1"/>
    <col min="8459" max="8459" width="12.33203125" style="486" customWidth="1"/>
    <col min="8460" max="8460" width="11" style="486" customWidth="1"/>
    <col min="8461" max="8461" width="5.6640625" style="486" customWidth="1"/>
    <col min="8462" max="8462" width="3" style="486" customWidth="1"/>
    <col min="8463" max="8463" width="16.5546875" style="486" customWidth="1"/>
    <col min="8464" max="8468" width="9.44140625" style="486" customWidth="1"/>
    <col min="8469" max="8470" width="9.109375" style="486"/>
    <col min="8471" max="8475" width="0" style="486" hidden="1" customWidth="1"/>
    <col min="8476" max="8476" width="5.109375" style="486" customWidth="1"/>
    <col min="8477" max="8478" width="9.44140625" style="486" customWidth="1"/>
    <col min="8479" max="8704" width="9.109375" style="486"/>
    <col min="8705" max="8705" width="5.6640625" style="486" customWidth="1"/>
    <col min="8706" max="8706" width="16.5546875" style="486" customWidth="1"/>
    <col min="8707" max="8707" width="15.109375" style="486" customWidth="1"/>
    <col min="8708" max="8708" width="8.33203125" style="486" customWidth="1"/>
    <col min="8709" max="8714" width="9.44140625" style="486" customWidth="1"/>
    <col min="8715" max="8715" width="12.33203125" style="486" customWidth="1"/>
    <col min="8716" max="8716" width="11" style="486" customWidth="1"/>
    <col min="8717" max="8717" width="5.6640625" style="486" customWidth="1"/>
    <col min="8718" max="8718" width="3" style="486" customWidth="1"/>
    <col min="8719" max="8719" width="16.5546875" style="486" customWidth="1"/>
    <col min="8720" max="8724" width="9.44140625" style="486" customWidth="1"/>
    <col min="8725" max="8726" width="9.109375" style="486"/>
    <col min="8727" max="8731" width="0" style="486" hidden="1" customWidth="1"/>
    <col min="8732" max="8732" width="5.109375" style="486" customWidth="1"/>
    <col min="8733" max="8734" width="9.44140625" style="486" customWidth="1"/>
    <col min="8735" max="8960" width="9.109375" style="486"/>
    <col min="8961" max="8961" width="5.6640625" style="486" customWidth="1"/>
    <col min="8962" max="8962" width="16.5546875" style="486" customWidth="1"/>
    <col min="8963" max="8963" width="15.109375" style="486" customWidth="1"/>
    <col min="8964" max="8964" width="8.33203125" style="486" customWidth="1"/>
    <col min="8965" max="8970" width="9.44140625" style="486" customWidth="1"/>
    <col min="8971" max="8971" width="12.33203125" style="486" customWidth="1"/>
    <col min="8972" max="8972" width="11" style="486" customWidth="1"/>
    <col min="8973" max="8973" width="5.6640625" style="486" customWidth="1"/>
    <col min="8974" max="8974" width="3" style="486" customWidth="1"/>
    <col min="8975" max="8975" width="16.5546875" style="486" customWidth="1"/>
    <col min="8976" max="8980" width="9.44140625" style="486" customWidth="1"/>
    <col min="8981" max="8982" width="9.109375" style="486"/>
    <col min="8983" max="8987" width="0" style="486" hidden="1" customWidth="1"/>
    <col min="8988" max="8988" width="5.109375" style="486" customWidth="1"/>
    <col min="8989" max="8990" width="9.44140625" style="486" customWidth="1"/>
    <col min="8991" max="9216" width="9.109375" style="486"/>
    <col min="9217" max="9217" width="5.6640625" style="486" customWidth="1"/>
    <col min="9218" max="9218" width="16.5546875" style="486" customWidth="1"/>
    <col min="9219" max="9219" width="15.109375" style="486" customWidth="1"/>
    <col min="9220" max="9220" width="8.33203125" style="486" customWidth="1"/>
    <col min="9221" max="9226" width="9.44140625" style="486" customWidth="1"/>
    <col min="9227" max="9227" width="12.33203125" style="486" customWidth="1"/>
    <col min="9228" max="9228" width="11" style="486" customWidth="1"/>
    <col min="9229" max="9229" width="5.6640625" style="486" customWidth="1"/>
    <col min="9230" max="9230" width="3" style="486" customWidth="1"/>
    <col min="9231" max="9231" width="16.5546875" style="486" customWidth="1"/>
    <col min="9232" max="9236" width="9.44140625" style="486" customWidth="1"/>
    <col min="9237" max="9238" width="9.109375" style="486"/>
    <col min="9239" max="9243" width="0" style="486" hidden="1" customWidth="1"/>
    <col min="9244" max="9244" width="5.109375" style="486" customWidth="1"/>
    <col min="9245" max="9246" width="9.44140625" style="486" customWidth="1"/>
    <col min="9247" max="9472" width="9.109375" style="486"/>
    <col min="9473" max="9473" width="5.6640625" style="486" customWidth="1"/>
    <col min="9474" max="9474" width="16.5546875" style="486" customWidth="1"/>
    <col min="9475" max="9475" width="15.109375" style="486" customWidth="1"/>
    <col min="9476" max="9476" width="8.33203125" style="486" customWidth="1"/>
    <col min="9477" max="9482" width="9.44140625" style="486" customWidth="1"/>
    <col min="9483" max="9483" width="12.33203125" style="486" customWidth="1"/>
    <col min="9484" max="9484" width="11" style="486" customWidth="1"/>
    <col min="9485" max="9485" width="5.6640625" style="486" customWidth="1"/>
    <col min="9486" max="9486" width="3" style="486" customWidth="1"/>
    <col min="9487" max="9487" width="16.5546875" style="486" customWidth="1"/>
    <col min="9488" max="9492" width="9.44140625" style="486" customWidth="1"/>
    <col min="9493" max="9494" width="9.109375" style="486"/>
    <col min="9495" max="9499" width="0" style="486" hidden="1" customWidth="1"/>
    <col min="9500" max="9500" width="5.109375" style="486" customWidth="1"/>
    <col min="9501" max="9502" width="9.44140625" style="486" customWidth="1"/>
    <col min="9503" max="9728" width="9.109375" style="486"/>
    <col min="9729" max="9729" width="5.6640625" style="486" customWidth="1"/>
    <col min="9730" max="9730" width="16.5546875" style="486" customWidth="1"/>
    <col min="9731" max="9731" width="15.109375" style="486" customWidth="1"/>
    <col min="9732" max="9732" width="8.33203125" style="486" customWidth="1"/>
    <col min="9733" max="9738" width="9.44140625" style="486" customWidth="1"/>
    <col min="9739" max="9739" width="12.33203125" style="486" customWidth="1"/>
    <col min="9740" max="9740" width="11" style="486" customWidth="1"/>
    <col min="9741" max="9741" width="5.6640625" style="486" customWidth="1"/>
    <col min="9742" max="9742" width="3" style="486" customWidth="1"/>
    <col min="9743" max="9743" width="16.5546875" style="486" customWidth="1"/>
    <col min="9744" max="9748" width="9.44140625" style="486" customWidth="1"/>
    <col min="9749" max="9750" width="9.109375" style="486"/>
    <col min="9751" max="9755" width="0" style="486" hidden="1" customWidth="1"/>
    <col min="9756" max="9756" width="5.109375" style="486" customWidth="1"/>
    <col min="9757" max="9758" width="9.44140625" style="486" customWidth="1"/>
    <col min="9759" max="9984" width="9.109375" style="486"/>
    <col min="9985" max="9985" width="5.6640625" style="486" customWidth="1"/>
    <col min="9986" max="9986" width="16.5546875" style="486" customWidth="1"/>
    <col min="9987" max="9987" width="15.109375" style="486" customWidth="1"/>
    <col min="9988" max="9988" width="8.33203125" style="486" customWidth="1"/>
    <col min="9989" max="9994" width="9.44140625" style="486" customWidth="1"/>
    <col min="9995" max="9995" width="12.33203125" style="486" customWidth="1"/>
    <col min="9996" max="9996" width="11" style="486" customWidth="1"/>
    <col min="9997" max="9997" width="5.6640625" style="486" customWidth="1"/>
    <col min="9998" max="9998" width="3" style="486" customWidth="1"/>
    <col min="9999" max="9999" width="16.5546875" style="486" customWidth="1"/>
    <col min="10000" max="10004" width="9.44140625" style="486" customWidth="1"/>
    <col min="10005" max="10006" width="9.109375" style="486"/>
    <col min="10007" max="10011" width="0" style="486" hidden="1" customWidth="1"/>
    <col min="10012" max="10012" width="5.109375" style="486" customWidth="1"/>
    <col min="10013" max="10014" width="9.44140625" style="486" customWidth="1"/>
    <col min="10015" max="10240" width="9.109375" style="486"/>
    <col min="10241" max="10241" width="5.6640625" style="486" customWidth="1"/>
    <col min="10242" max="10242" width="16.5546875" style="486" customWidth="1"/>
    <col min="10243" max="10243" width="15.109375" style="486" customWidth="1"/>
    <col min="10244" max="10244" width="8.33203125" style="486" customWidth="1"/>
    <col min="10245" max="10250" width="9.44140625" style="486" customWidth="1"/>
    <col min="10251" max="10251" width="12.33203125" style="486" customWidth="1"/>
    <col min="10252" max="10252" width="11" style="486" customWidth="1"/>
    <col min="10253" max="10253" width="5.6640625" style="486" customWidth="1"/>
    <col min="10254" max="10254" width="3" style="486" customWidth="1"/>
    <col min="10255" max="10255" width="16.5546875" style="486" customWidth="1"/>
    <col min="10256" max="10260" width="9.44140625" style="486" customWidth="1"/>
    <col min="10261" max="10262" width="9.109375" style="486"/>
    <col min="10263" max="10267" width="0" style="486" hidden="1" customWidth="1"/>
    <col min="10268" max="10268" width="5.109375" style="486" customWidth="1"/>
    <col min="10269" max="10270" width="9.44140625" style="486" customWidth="1"/>
    <col min="10271" max="10496" width="9.109375" style="486"/>
    <col min="10497" max="10497" width="5.6640625" style="486" customWidth="1"/>
    <col min="10498" max="10498" width="16.5546875" style="486" customWidth="1"/>
    <col min="10499" max="10499" width="15.109375" style="486" customWidth="1"/>
    <col min="10500" max="10500" width="8.33203125" style="486" customWidth="1"/>
    <col min="10501" max="10506" width="9.44140625" style="486" customWidth="1"/>
    <col min="10507" max="10507" width="12.33203125" style="486" customWidth="1"/>
    <col min="10508" max="10508" width="11" style="486" customWidth="1"/>
    <col min="10509" max="10509" width="5.6640625" style="486" customWidth="1"/>
    <col min="10510" max="10510" width="3" style="486" customWidth="1"/>
    <col min="10511" max="10511" width="16.5546875" style="486" customWidth="1"/>
    <col min="10512" max="10516" width="9.44140625" style="486" customWidth="1"/>
    <col min="10517" max="10518" width="9.109375" style="486"/>
    <col min="10519" max="10523" width="0" style="486" hidden="1" customWidth="1"/>
    <col min="10524" max="10524" width="5.109375" style="486" customWidth="1"/>
    <col min="10525" max="10526" width="9.44140625" style="486" customWidth="1"/>
    <col min="10527" max="10752" width="9.109375" style="486"/>
    <col min="10753" max="10753" width="5.6640625" style="486" customWidth="1"/>
    <col min="10754" max="10754" width="16.5546875" style="486" customWidth="1"/>
    <col min="10755" max="10755" width="15.109375" style="486" customWidth="1"/>
    <col min="10756" max="10756" width="8.33203125" style="486" customWidth="1"/>
    <col min="10757" max="10762" width="9.44140625" style="486" customWidth="1"/>
    <col min="10763" max="10763" width="12.33203125" style="486" customWidth="1"/>
    <col min="10764" max="10764" width="11" style="486" customWidth="1"/>
    <col min="10765" max="10765" width="5.6640625" style="486" customWidth="1"/>
    <col min="10766" max="10766" width="3" style="486" customWidth="1"/>
    <col min="10767" max="10767" width="16.5546875" style="486" customWidth="1"/>
    <col min="10768" max="10772" width="9.44140625" style="486" customWidth="1"/>
    <col min="10773" max="10774" width="9.109375" style="486"/>
    <col min="10775" max="10779" width="0" style="486" hidden="1" customWidth="1"/>
    <col min="10780" max="10780" width="5.109375" style="486" customWidth="1"/>
    <col min="10781" max="10782" width="9.44140625" style="486" customWidth="1"/>
    <col min="10783" max="11008" width="9.109375" style="486"/>
    <col min="11009" max="11009" width="5.6640625" style="486" customWidth="1"/>
    <col min="11010" max="11010" width="16.5546875" style="486" customWidth="1"/>
    <col min="11011" max="11011" width="15.109375" style="486" customWidth="1"/>
    <col min="11012" max="11012" width="8.33203125" style="486" customWidth="1"/>
    <col min="11013" max="11018" width="9.44140625" style="486" customWidth="1"/>
    <col min="11019" max="11019" width="12.33203125" style="486" customWidth="1"/>
    <col min="11020" max="11020" width="11" style="486" customWidth="1"/>
    <col min="11021" max="11021" width="5.6640625" style="486" customWidth="1"/>
    <col min="11022" max="11022" width="3" style="486" customWidth="1"/>
    <col min="11023" max="11023" width="16.5546875" style="486" customWidth="1"/>
    <col min="11024" max="11028" width="9.44140625" style="486" customWidth="1"/>
    <col min="11029" max="11030" width="9.109375" style="486"/>
    <col min="11031" max="11035" width="0" style="486" hidden="1" customWidth="1"/>
    <col min="11036" max="11036" width="5.109375" style="486" customWidth="1"/>
    <col min="11037" max="11038" width="9.44140625" style="486" customWidth="1"/>
    <col min="11039" max="11264" width="9.109375" style="486"/>
    <col min="11265" max="11265" width="5.6640625" style="486" customWidth="1"/>
    <col min="11266" max="11266" width="16.5546875" style="486" customWidth="1"/>
    <col min="11267" max="11267" width="15.109375" style="486" customWidth="1"/>
    <col min="11268" max="11268" width="8.33203125" style="486" customWidth="1"/>
    <col min="11269" max="11274" width="9.44140625" style="486" customWidth="1"/>
    <col min="11275" max="11275" width="12.33203125" style="486" customWidth="1"/>
    <col min="11276" max="11276" width="11" style="486" customWidth="1"/>
    <col min="11277" max="11277" width="5.6640625" style="486" customWidth="1"/>
    <col min="11278" max="11278" width="3" style="486" customWidth="1"/>
    <col min="11279" max="11279" width="16.5546875" style="486" customWidth="1"/>
    <col min="11280" max="11284" width="9.44140625" style="486" customWidth="1"/>
    <col min="11285" max="11286" width="9.109375" style="486"/>
    <col min="11287" max="11291" width="0" style="486" hidden="1" customWidth="1"/>
    <col min="11292" max="11292" width="5.109375" style="486" customWidth="1"/>
    <col min="11293" max="11294" width="9.44140625" style="486" customWidth="1"/>
    <col min="11295" max="11520" width="9.109375" style="486"/>
    <col min="11521" max="11521" width="5.6640625" style="486" customWidth="1"/>
    <col min="11522" max="11522" width="16.5546875" style="486" customWidth="1"/>
    <col min="11523" max="11523" width="15.109375" style="486" customWidth="1"/>
    <col min="11524" max="11524" width="8.33203125" style="486" customWidth="1"/>
    <col min="11525" max="11530" width="9.44140625" style="486" customWidth="1"/>
    <col min="11531" max="11531" width="12.33203125" style="486" customWidth="1"/>
    <col min="11532" max="11532" width="11" style="486" customWidth="1"/>
    <col min="11533" max="11533" width="5.6640625" style="486" customWidth="1"/>
    <col min="11534" max="11534" width="3" style="486" customWidth="1"/>
    <col min="11535" max="11535" width="16.5546875" style="486" customWidth="1"/>
    <col min="11536" max="11540" width="9.44140625" style="486" customWidth="1"/>
    <col min="11541" max="11542" width="9.109375" style="486"/>
    <col min="11543" max="11547" width="0" style="486" hidden="1" customWidth="1"/>
    <col min="11548" max="11548" width="5.109375" style="486" customWidth="1"/>
    <col min="11549" max="11550" width="9.44140625" style="486" customWidth="1"/>
    <col min="11551" max="11776" width="9.109375" style="486"/>
    <col min="11777" max="11777" width="5.6640625" style="486" customWidth="1"/>
    <col min="11778" max="11778" width="16.5546875" style="486" customWidth="1"/>
    <col min="11779" max="11779" width="15.109375" style="486" customWidth="1"/>
    <col min="11780" max="11780" width="8.33203125" style="486" customWidth="1"/>
    <col min="11781" max="11786" width="9.44140625" style="486" customWidth="1"/>
    <col min="11787" max="11787" width="12.33203125" style="486" customWidth="1"/>
    <col min="11788" max="11788" width="11" style="486" customWidth="1"/>
    <col min="11789" max="11789" width="5.6640625" style="486" customWidth="1"/>
    <col min="11790" max="11790" width="3" style="486" customWidth="1"/>
    <col min="11791" max="11791" width="16.5546875" style="486" customWidth="1"/>
    <col min="11792" max="11796" width="9.44140625" style="486" customWidth="1"/>
    <col min="11797" max="11798" width="9.109375" style="486"/>
    <col min="11799" max="11803" width="0" style="486" hidden="1" customWidth="1"/>
    <col min="11804" max="11804" width="5.109375" style="486" customWidth="1"/>
    <col min="11805" max="11806" width="9.44140625" style="486" customWidth="1"/>
    <col min="11807" max="12032" width="9.109375" style="486"/>
    <col min="12033" max="12033" width="5.6640625" style="486" customWidth="1"/>
    <col min="12034" max="12034" width="16.5546875" style="486" customWidth="1"/>
    <col min="12035" max="12035" width="15.109375" style="486" customWidth="1"/>
    <col min="12036" max="12036" width="8.33203125" style="486" customWidth="1"/>
    <col min="12037" max="12042" width="9.44140625" style="486" customWidth="1"/>
    <col min="12043" max="12043" width="12.33203125" style="486" customWidth="1"/>
    <col min="12044" max="12044" width="11" style="486" customWidth="1"/>
    <col min="12045" max="12045" width="5.6640625" style="486" customWidth="1"/>
    <col min="12046" max="12046" width="3" style="486" customWidth="1"/>
    <col min="12047" max="12047" width="16.5546875" style="486" customWidth="1"/>
    <col min="12048" max="12052" width="9.44140625" style="486" customWidth="1"/>
    <col min="12053" max="12054" width="9.109375" style="486"/>
    <col min="12055" max="12059" width="0" style="486" hidden="1" customWidth="1"/>
    <col min="12060" max="12060" width="5.109375" style="486" customWidth="1"/>
    <col min="12061" max="12062" width="9.44140625" style="486" customWidth="1"/>
    <col min="12063" max="12288" width="9.109375" style="486"/>
    <col min="12289" max="12289" width="5.6640625" style="486" customWidth="1"/>
    <col min="12290" max="12290" width="16.5546875" style="486" customWidth="1"/>
    <col min="12291" max="12291" width="15.109375" style="486" customWidth="1"/>
    <col min="12292" max="12292" width="8.33203125" style="486" customWidth="1"/>
    <col min="12293" max="12298" width="9.44140625" style="486" customWidth="1"/>
    <col min="12299" max="12299" width="12.33203125" style="486" customWidth="1"/>
    <col min="12300" max="12300" width="11" style="486" customWidth="1"/>
    <col min="12301" max="12301" width="5.6640625" style="486" customWidth="1"/>
    <col min="12302" max="12302" width="3" style="486" customWidth="1"/>
    <col min="12303" max="12303" width="16.5546875" style="486" customWidth="1"/>
    <col min="12304" max="12308" width="9.44140625" style="486" customWidth="1"/>
    <col min="12309" max="12310" width="9.109375" style="486"/>
    <col min="12311" max="12315" width="0" style="486" hidden="1" customWidth="1"/>
    <col min="12316" max="12316" width="5.109375" style="486" customWidth="1"/>
    <col min="12317" max="12318" width="9.44140625" style="486" customWidth="1"/>
    <col min="12319" max="12544" width="9.109375" style="486"/>
    <col min="12545" max="12545" width="5.6640625" style="486" customWidth="1"/>
    <col min="12546" max="12546" width="16.5546875" style="486" customWidth="1"/>
    <col min="12547" max="12547" width="15.109375" style="486" customWidth="1"/>
    <col min="12548" max="12548" width="8.33203125" style="486" customWidth="1"/>
    <col min="12549" max="12554" width="9.44140625" style="486" customWidth="1"/>
    <col min="12555" max="12555" width="12.33203125" style="486" customWidth="1"/>
    <col min="12556" max="12556" width="11" style="486" customWidth="1"/>
    <col min="12557" max="12557" width="5.6640625" style="486" customWidth="1"/>
    <col min="12558" max="12558" width="3" style="486" customWidth="1"/>
    <col min="12559" max="12559" width="16.5546875" style="486" customWidth="1"/>
    <col min="12560" max="12564" width="9.44140625" style="486" customWidth="1"/>
    <col min="12565" max="12566" width="9.109375" style="486"/>
    <col min="12567" max="12571" width="0" style="486" hidden="1" customWidth="1"/>
    <col min="12572" max="12572" width="5.109375" style="486" customWidth="1"/>
    <col min="12573" max="12574" width="9.44140625" style="486" customWidth="1"/>
    <col min="12575" max="12800" width="9.109375" style="486"/>
    <col min="12801" max="12801" width="5.6640625" style="486" customWidth="1"/>
    <col min="12802" max="12802" width="16.5546875" style="486" customWidth="1"/>
    <col min="12803" max="12803" width="15.109375" style="486" customWidth="1"/>
    <col min="12804" max="12804" width="8.33203125" style="486" customWidth="1"/>
    <col min="12805" max="12810" width="9.44140625" style="486" customWidth="1"/>
    <col min="12811" max="12811" width="12.33203125" style="486" customWidth="1"/>
    <col min="12812" max="12812" width="11" style="486" customWidth="1"/>
    <col min="12813" max="12813" width="5.6640625" style="486" customWidth="1"/>
    <col min="12814" max="12814" width="3" style="486" customWidth="1"/>
    <col min="12815" max="12815" width="16.5546875" style="486" customWidth="1"/>
    <col min="12816" max="12820" width="9.44140625" style="486" customWidth="1"/>
    <col min="12821" max="12822" width="9.109375" style="486"/>
    <col min="12823" max="12827" width="0" style="486" hidden="1" customWidth="1"/>
    <col min="12828" max="12828" width="5.109375" style="486" customWidth="1"/>
    <col min="12829" max="12830" width="9.44140625" style="486" customWidth="1"/>
    <col min="12831" max="13056" width="9.109375" style="486"/>
    <col min="13057" max="13057" width="5.6640625" style="486" customWidth="1"/>
    <col min="13058" max="13058" width="16.5546875" style="486" customWidth="1"/>
    <col min="13059" max="13059" width="15.109375" style="486" customWidth="1"/>
    <col min="13060" max="13060" width="8.33203125" style="486" customWidth="1"/>
    <col min="13061" max="13066" width="9.44140625" style="486" customWidth="1"/>
    <col min="13067" max="13067" width="12.33203125" style="486" customWidth="1"/>
    <col min="13068" max="13068" width="11" style="486" customWidth="1"/>
    <col min="13069" max="13069" width="5.6640625" style="486" customWidth="1"/>
    <col min="13070" max="13070" width="3" style="486" customWidth="1"/>
    <col min="13071" max="13071" width="16.5546875" style="486" customWidth="1"/>
    <col min="13072" max="13076" width="9.44140625" style="486" customWidth="1"/>
    <col min="13077" max="13078" width="9.109375" style="486"/>
    <col min="13079" max="13083" width="0" style="486" hidden="1" customWidth="1"/>
    <col min="13084" max="13084" width="5.109375" style="486" customWidth="1"/>
    <col min="13085" max="13086" width="9.44140625" style="486" customWidth="1"/>
    <col min="13087" max="13312" width="9.109375" style="486"/>
    <col min="13313" max="13313" width="5.6640625" style="486" customWidth="1"/>
    <col min="13314" max="13314" width="16.5546875" style="486" customWidth="1"/>
    <col min="13315" max="13315" width="15.109375" style="486" customWidth="1"/>
    <col min="13316" max="13316" width="8.33203125" style="486" customWidth="1"/>
    <col min="13317" max="13322" width="9.44140625" style="486" customWidth="1"/>
    <col min="13323" max="13323" width="12.33203125" style="486" customWidth="1"/>
    <col min="13324" max="13324" width="11" style="486" customWidth="1"/>
    <col min="13325" max="13325" width="5.6640625" style="486" customWidth="1"/>
    <col min="13326" max="13326" width="3" style="486" customWidth="1"/>
    <col min="13327" max="13327" width="16.5546875" style="486" customWidth="1"/>
    <col min="13328" max="13332" width="9.44140625" style="486" customWidth="1"/>
    <col min="13333" max="13334" width="9.109375" style="486"/>
    <col min="13335" max="13339" width="0" style="486" hidden="1" customWidth="1"/>
    <col min="13340" max="13340" width="5.109375" style="486" customWidth="1"/>
    <col min="13341" max="13342" width="9.44140625" style="486" customWidth="1"/>
    <col min="13343" max="13568" width="9.109375" style="486"/>
    <col min="13569" max="13569" width="5.6640625" style="486" customWidth="1"/>
    <col min="13570" max="13570" width="16.5546875" style="486" customWidth="1"/>
    <col min="13571" max="13571" width="15.109375" style="486" customWidth="1"/>
    <col min="13572" max="13572" width="8.33203125" style="486" customWidth="1"/>
    <col min="13573" max="13578" width="9.44140625" style="486" customWidth="1"/>
    <col min="13579" max="13579" width="12.33203125" style="486" customWidth="1"/>
    <col min="13580" max="13580" width="11" style="486" customWidth="1"/>
    <col min="13581" max="13581" width="5.6640625" style="486" customWidth="1"/>
    <col min="13582" max="13582" width="3" style="486" customWidth="1"/>
    <col min="13583" max="13583" width="16.5546875" style="486" customWidth="1"/>
    <col min="13584" max="13588" width="9.44140625" style="486" customWidth="1"/>
    <col min="13589" max="13590" width="9.109375" style="486"/>
    <col min="13591" max="13595" width="0" style="486" hidden="1" customWidth="1"/>
    <col min="13596" max="13596" width="5.109375" style="486" customWidth="1"/>
    <col min="13597" max="13598" width="9.44140625" style="486" customWidth="1"/>
    <col min="13599" max="13824" width="9.109375" style="486"/>
    <col min="13825" max="13825" width="5.6640625" style="486" customWidth="1"/>
    <col min="13826" max="13826" width="16.5546875" style="486" customWidth="1"/>
    <col min="13827" max="13827" width="15.109375" style="486" customWidth="1"/>
    <col min="13828" max="13828" width="8.33203125" style="486" customWidth="1"/>
    <col min="13829" max="13834" width="9.44140625" style="486" customWidth="1"/>
    <col min="13835" max="13835" width="12.33203125" style="486" customWidth="1"/>
    <col min="13836" max="13836" width="11" style="486" customWidth="1"/>
    <col min="13837" max="13837" width="5.6640625" style="486" customWidth="1"/>
    <col min="13838" max="13838" width="3" style="486" customWidth="1"/>
    <col min="13839" max="13839" width="16.5546875" style="486" customWidth="1"/>
    <col min="13840" max="13844" width="9.44140625" style="486" customWidth="1"/>
    <col min="13845" max="13846" width="9.109375" style="486"/>
    <col min="13847" max="13851" width="0" style="486" hidden="1" customWidth="1"/>
    <col min="13852" max="13852" width="5.109375" style="486" customWidth="1"/>
    <col min="13853" max="13854" width="9.44140625" style="486" customWidth="1"/>
    <col min="13855" max="14080" width="9.109375" style="486"/>
    <col min="14081" max="14081" width="5.6640625" style="486" customWidth="1"/>
    <col min="14082" max="14082" width="16.5546875" style="486" customWidth="1"/>
    <col min="14083" max="14083" width="15.109375" style="486" customWidth="1"/>
    <col min="14084" max="14084" width="8.33203125" style="486" customWidth="1"/>
    <col min="14085" max="14090" width="9.44140625" style="486" customWidth="1"/>
    <col min="14091" max="14091" width="12.33203125" style="486" customWidth="1"/>
    <col min="14092" max="14092" width="11" style="486" customWidth="1"/>
    <col min="14093" max="14093" width="5.6640625" style="486" customWidth="1"/>
    <col min="14094" max="14094" width="3" style="486" customWidth="1"/>
    <col min="14095" max="14095" width="16.5546875" style="486" customWidth="1"/>
    <col min="14096" max="14100" width="9.44140625" style="486" customWidth="1"/>
    <col min="14101" max="14102" width="9.109375" style="486"/>
    <col min="14103" max="14107" width="0" style="486" hidden="1" customWidth="1"/>
    <col min="14108" max="14108" width="5.109375" style="486" customWidth="1"/>
    <col min="14109" max="14110" width="9.44140625" style="486" customWidth="1"/>
    <col min="14111" max="14336" width="9.109375" style="486"/>
    <col min="14337" max="14337" width="5.6640625" style="486" customWidth="1"/>
    <col min="14338" max="14338" width="16.5546875" style="486" customWidth="1"/>
    <col min="14339" max="14339" width="15.109375" style="486" customWidth="1"/>
    <col min="14340" max="14340" width="8.33203125" style="486" customWidth="1"/>
    <col min="14341" max="14346" width="9.44140625" style="486" customWidth="1"/>
    <col min="14347" max="14347" width="12.33203125" style="486" customWidth="1"/>
    <col min="14348" max="14348" width="11" style="486" customWidth="1"/>
    <col min="14349" max="14349" width="5.6640625" style="486" customWidth="1"/>
    <col min="14350" max="14350" width="3" style="486" customWidth="1"/>
    <col min="14351" max="14351" width="16.5546875" style="486" customWidth="1"/>
    <col min="14352" max="14356" width="9.44140625" style="486" customWidth="1"/>
    <col min="14357" max="14358" width="9.109375" style="486"/>
    <col min="14359" max="14363" width="0" style="486" hidden="1" customWidth="1"/>
    <col min="14364" max="14364" width="5.109375" style="486" customWidth="1"/>
    <col min="14365" max="14366" width="9.44140625" style="486" customWidth="1"/>
    <col min="14367" max="14592" width="9.109375" style="486"/>
    <col min="14593" max="14593" width="5.6640625" style="486" customWidth="1"/>
    <col min="14594" max="14594" width="16.5546875" style="486" customWidth="1"/>
    <col min="14595" max="14595" width="15.109375" style="486" customWidth="1"/>
    <col min="14596" max="14596" width="8.33203125" style="486" customWidth="1"/>
    <col min="14597" max="14602" width="9.44140625" style="486" customWidth="1"/>
    <col min="14603" max="14603" width="12.33203125" style="486" customWidth="1"/>
    <col min="14604" max="14604" width="11" style="486" customWidth="1"/>
    <col min="14605" max="14605" width="5.6640625" style="486" customWidth="1"/>
    <col min="14606" max="14606" width="3" style="486" customWidth="1"/>
    <col min="14607" max="14607" width="16.5546875" style="486" customWidth="1"/>
    <col min="14608" max="14612" width="9.44140625" style="486" customWidth="1"/>
    <col min="14613" max="14614" width="9.109375" style="486"/>
    <col min="14615" max="14619" width="0" style="486" hidden="1" customWidth="1"/>
    <col min="14620" max="14620" width="5.109375" style="486" customWidth="1"/>
    <col min="14621" max="14622" width="9.44140625" style="486" customWidth="1"/>
    <col min="14623" max="14848" width="9.109375" style="486"/>
    <col min="14849" max="14849" width="5.6640625" style="486" customWidth="1"/>
    <col min="14850" max="14850" width="16.5546875" style="486" customWidth="1"/>
    <col min="14851" max="14851" width="15.109375" style="486" customWidth="1"/>
    <col min="14852" max="14852" width="8.33203125" style="486" customWidth="1"/>
    <col min="14853" max="14858" width="9.44140625" style="486" customWidth="1"/>
    <col min="14859" max="14859" width="12.33203125" style="486" customWidth="1"/>
    <col min="14860" max="14860" width="11" style="486" customWidth="1"/>
    <col min="14861" max="14861" width="5.6640625" style="486" customWidth="1"/>
    <col min="14862" max="14862" width="3" style="486" customWidth="1"/>
    <col min="14863" max="14863" width="16.5546875" style="486" customWidth="1"/>
    <col min="14864" max="14868" width="9.44140625" style="486" customWidth="1"/>
    <col min="14869" max="14870" width="9.109375" style="486"/>
    <col min="14871" max="14875" width="0" style="486" hidden="1" customWidth="1"/>
    <col min="14876" max="14876" width="5.109375" style="486" customWidth="1"/>
    <col min="14877" max="14878" width="9.44140625" style="486" customWidth="1"/>
    <col min="14879" max="15104" width="9.109375" style="486"/>
    <col min="15105" max="15105" width="5.6640625" style="486" customWidth="1"/>
    <col min="15106" max="15106" width="16.5546875" style="486" customWidth="1"/>
    <col min="15107" max="15107" width="15.109375" style="486" customWidth="1"/>
    <col min="15108" max="15108" width="8.33203125" style="486" customWidth="1"/>
    <col min="15109" max="15114" width="9.44140625" style="486" customWidth="1"/>
    <col min="15115" max="15115" width="12.33203125" style="486" customWidth="1"/>
    <col min="15116" max="15116" width="11" style="486" customWidth="1"/>
    <col min="15117" max="15117" width="5.6640625" style="486" customWidth="1"/>
    <col min="15118" max="15118" width="3" style="486" customWidth="1"/>
    <col min="15119" max="15119" width="16.5546875" style="486" customWidth="1"/>
    <col min="15120" max="15124" width="9.44140625" style="486" customWidth="1"/>
    <col min="15125" max="15126" width="9.109375" style="486"/>
    <col min="15127" max="15131" width="0" style="486" hidden="1" customWidth="1"/>
    <col min="15132" max="15132" width="5.109375" style="486" customWidth="1"/>
    <col min="15133" max="15134" width="9.44140625" style="486" customWidth="1"/>
    <col min="15135" max="15360" width="9.109375" style="486"/>
    <col min="15361" max="15361" width="5.6640625" style="486" customWidth="1"/>
    <col min="15362" max="15362" width="16.5546875" style="486" customWidth="1"/>
    <col min="15363" max="15363" width="15.109375" style="486" customWidth="1"/>
    <col min="15364" max="15364" width="8.33203125" style="486" customWidth="1"/>
    <col min="15365" max="15370" width="9.44140625" style="486" customWidth="1"/>
    <col min="15371" max="15371" width="12.33203125" style="486" customWidth="1"/>
    <col min="15372" max="15372" width="11" style="486" customWidth="1"/>
    <col min="15373" max="15373" width="5.6640625" style="486" customWidth="1"/>
    <col min="15374" max="15374" width="3" style="486" customWidth="1"/>
    <col min="15375" max="15375" width="16.5546875" style="486" customWidth="1"/>
    <col min="15376" max="15380" width="9.44140625" style="486" customWidth="1"/>
    <col min="15381" max="15382" width="9.109375" style="486"/>
    <col min="15383" max="15387" width="0" style="486" hidden="1" customWidth="1"/>
    <col min="15388" max="15388" width="5.109375" style="486" customWidth="1"/>
    <col min="15389" max="15390" width="9.44140625" style="486" customWidth="1"/>
    <col min="15391" max="15616" width="9.109375" style="486"/>
    <col min="15617" max="15617" width="5.6640625" style="486" customWidth="1"/>
    <col min="15618" max="15618" width="16.5546875" style="486" customWidth="1"/>
    <col min="15619" max="15619" width="15.109375" style="486" customWidth="1"/>
    <col min="15620" max="15620" width="8.33203125" style="486" customWidth="1"/>
    <col min="15621" max="15626" width="9.44140625" style="486" customWidth="1"/>
    <col min="15627" max="15627" width="12.33203125" style="486" customWidth="1"/>
    <col min="15628" max="15628" width="11" style="486" customWidth="1"/>
    <col min="15629" max="15629" width="5.6640625" style="486" customWidth="1"/>
    <col min="15630" max="15630" width="3" style="486" customWidth="1"/>
    <col min="15631" max="15631" width="16.5546875" style="486" customWidth="1"/>
    <col min="15632" max="15636" width="9.44140625" style="486" customWidth="1"/>
    <col min="15637" max="15638" width="9.109375" style="486"/>
    <col min="15639" max="15643" width="0" style="486" hidden="1" customWidth="1"/>
    <col min="15644" max="15644" width="5.109375" style="486" customWidth="1"/>
    <col min="15645" max="15646" width="9.44140625" style="486" customWidth="1"/>
    <col min="15647" max="15872" width="9.109375" style="486"/>
    <col min="15873" max="15873" width="5.6640625" style="486" customWidth="1"/>
    <col min="15874" max="15874" width="16.5546875" style="486" customWidth="1"/>
    <col min="15875" max="15875" width="15.109375" style="486" customWidth="1"/>
    <col min="15876" max="15876" width="8.33203125" style="486" customWidth="1"/>
    <col min="15877" max="15882" width="9.44140625" style="486" customWidth="1"/>
    <col min="15883" max="15883" width="12.33203125" style="486" customWidth="1"/>
    <col min="15884" max="15884" width="11" style="486" customWidth="1"/>
    <col min="15885" max="15885" width="5.6640625" style="486" customWidth="1"/>
    <col min="15886" max="15886" width="3" style="486" customWidth="1"/>
    <col min="15887" max="15887" width="16.5546875" style="486" customWidth="1"/>
    <col min="15888" max="15892" width="9.44140625" style="486" customWidth="1"/>
    <col min="15893" max="15894" width="9.109375" style="486"/>
    <col min="15895" max="15899" width="0" style="486" hidden="1" customWidth="1"/>
    <col min="15900" max="15900" width="5.109375" style="486" customWidth="1"/>
    <col min="15901" max="15902" width="9.44140625" style="486" customWidth="1"/>
    <col min="15903" max="16128" width="9.109375" style="486"/>
    <col min="16129" max="16129" width="5.6640625" style="486" customWidth="1"/>
    <col min="16130" max="16130" width="16.5546875" style="486" customWidth="1"/>
    <col min="16131" max="16131" width="15.109375" style="486" customWidth="1"/>
    <col min="16132" max="16132" width="8.33203125" style="486" customWidth="1"/>
    <col min="16133" max="16138" width="9.44140625" style="486" customWidth="1"/>
    <col min="16139" max="16139" width="12.33203125" style="486" customWidth="1"/>
    <col min="16140" max="16140" width="11" style="486" customWidth="1"/>
    <col min="16141" max="16141" width="5.6640625" style="486" customWidth="1"/>
    <col min="16142" max="16142" width="3" style="486" customWidth="1"/>
    <col min="16143" max="16143" width="16.5546875" style="486" customWidth="1"/>
    <col min="16144" max="16148" width="9.44140625" style="486" customWidth="1"/>
    <col min="16149" max="16150" width="9.109375" style="486"/>
    <col min="16151" max="16155" width="0" style="486" hidden="1" customWidth="1"/>
    <col min="16156" max="16156" width="5.109375" style="486" customWidth="1"/>
    <col min="16157" max="16158" width="9.44140625" style="486" customWidth="1"/>
    <col min="16159" max="16384" width="9.109375" style="486"/>
  </cols>
  <sheetData>
    <row r="2" spans="1:30" ht="16.2">
      <c r="B2" s="487" t="s">
        <v>876</v>
      </c>
      <c r="O2" s="487"/>
    </row>
    <row r="3" spans="1:30" ht="16.2">
      <c r="B3" s="761" t="s">
        <v>503</v>
      </c>
      <c r="O3" s="488"/>
    </row>
    <row r="4" spans="1:30" ht="16.2">
      <c r="B4" s="488" t="s">
        <v>1444</v>
      </c>
      <c r="O4" s="488"/>
    </row>
    <row r="5" spans="1:30">
      <c r="B5" s="489"/>
      <c r="C5" s="489"/>
      <c r="D5" s="489"/>
      <c r="E5" s="489"/>
      <c r="F5" s="489"/>
      <c r="G5" s="489"/>
      <c r="H5" s="489"/>
      <c r="I5" s="489"/>
      <c r="J5" s="489"/>
      <c r="K5" s="489"/>
      <c r="L5" s="489"/>
      <c r="M5" s="489"/>
      <c r="O5" s="489"/>
      <c r="P5" s="489"/>
      <c r="Q5" s="489"/>
      <c r="R5" s="489"/>
      <c r="S5" s="489"/>
      <c r="T5" s="489"/>
      <c r="W5" s="489"/>
      <c r="X5" s="489"/>
      <c r="Y5" s="489"/>
      <c r="Z5" s="489"/>
      <c r="AA5" s="489"/>
      <c r="AB5" s="489"/>
      <c r="AC5" s="489"/>
      <c r="AD5" s="489"/>
    </row>
    <row r="6" spans="1:30" ht="14.25" customHeight="1">
      <c r="B6" s="489"/>
      <c r="K6" s="489"/>
      <c r="O6" s="489"/>
    </row>
    <row r="7" spans="1:30" s="490" customFormat="1">
      <c r="B7" s="491"/>
      <c r="C7" s="492" t="s">
        <v>877</v>
      </c>
      <c r="D7" s="493"/>
      <c r="E7" s="493"/>
      <c r="F7" s="493"/>
      <c r="G7" s="493"/>
      <c r="H7" s="493"/>
      <c r="I7" s="493"/>
      <c r="J7" s="494"/>
      <c r="K7" s="494"/>
      <c r="L7" s="495"/>
      <c r="M7" s="495"/>
      <c r="N7" s="486"/>
      <c r="O7" s="496"/>
      <c r="P7" s="492" t="s">
        <v>877</v>
      </c>
      <c r="Q7" s="493"/>
      <c r="R7" s="493"/>
      <c r="S7" s="493"/>
      <c r="T7" s="494"/>
      <c r="U7" s="486"/>
      <c r="W7" s="492" t="s">
        <v>504</v>
      </c>
      <c r="X7" s="493"/>
      <c r="Y7" s="493"/>
      <c r="Z7" s="493"/>
      <c r="AA7" s="494"/>
      <c r="AC7" s="493"/>
      <c r="AD7" s="493"/>
    </row>
    <row r="8" spans="1:30" s="490" customFormat="1" ht="15" customHeight="1">
      <c r="B8" s="497"/>
      <c r="C8" s="498" t="s">
        <v>1084</v>
      </c>
      <c r="D8" s="498"/>
      <c r="E8" s="498" t="s">
        <v>1085</v>
      </c>
      <c r="F8" s="498" t="s">
        <v>1086</v>
      </c>
      <c r="G8" s="498" t="s">
        <v>1087</v>
      </c>
      <c r="H8" s="498" t="s">
        <v>1088</v>
      </c>
      <c r="I8" s="498" t="s">
        <v>1089</v>
      </c>
      <c r="J8" s="498"/>
      <c r="K8" s="498"/>
      <c r="L8" s="495"/>
      <c r="M8" s="495"/>
      <c r="N8" s="486"/>
      <c r="O8" s="496"/>
      <c r="P8" s="498" t="s">
        <v>1084</v>
      </c>
      <c r="Q8" s="498" t="s">
        <v>622</v>
      </c>
      <c r="R8" s="498" t="s">
        <v>625</v>
      </c>
      <c r="S8" s="498" t="s">
        <v>626</v>
      </c>
      <c r="T8" s="498" t="s">
        <v>1090</v>
      </c>
      <c r="U8" s="486"/>
      <c r="W8" s="492"/>
      <c r="X8" s="493"/>
      <c r="Y8" s="493"/>
      <c r="Z8" s="493"/>
      <c r="AA8" s="494"/>
      <c r="AC8" s="493"/>
      <c r="AD8" s="493"/>
    </row>
    <row r="9" spans="1:30" ht="28.8">
      <c r="B9" s="499" t="s">
        <v>878</v>
      </c>
      <c r="C9" s="498" t="s">
        <v>51</v>
      </c>
      <c r="D9" s="498" t="s">
        <v>69</v>
      </c>
      <c r="E9" s="498" t="s">
        <v>52</v>
      </c>
      <c r="F9" s="498" t="s">
        <v>629</v>
      </c>
      <c r="G9" s="498" t="s">
        <v>430</v>
      </c>
      <c r="H9" s="498" t="s">
        <v>919</v>
      </c>
      <c r="I9" s="498" t="s">
        <v>1091</v>
      </c>
      <c r="J9" s="498" t="s">
        <v>879</v>
      </c>
      <c r="K9" s="498" t="s">
        <v>69</v>
      </c>
      <c r="L9" s="498" t="s">
        <v>502</v>
      </c>
      <c r="M9" s="498" t="s">
        <v>69</v>
      </c>
      <c r="O9" s="499" t="s">
        <v>878</v>
      </c>
      <c r="P9" s="498" t="s">
        <v>51</v>
      </c>
      <c r="Q9" s="498" t="s">
        <v>622</v>
      </c>
      <c r="R9" s="498" t="s">
        <v>625</v>
      </c>
      <c r="S9" s="498" t="s">
        <v>626</v>
      </c>
      <c r="T9" s="498" t="s">
        <v>628</v>
      </c>
      <c r="U9" s="486" t="s">
        <v>880</v>
      </c>
      <c r="W9" s="498" t="s">
        <v>51</v>
      </c>
      <c r="X9" s="498" t="s">
        <v>52</v>
      </c>
      <c r="Y9" s="498" t="s">
        <v>629</v>
      </c>
      <c r="Z9" s="498" t="s">
        <v>430</v>
      </c>
      <c r="AA9" s="498" t="s">
        <v>502</v>
      </c>
      <c r="AC9" s="498"/>
      <c r="AD9" s="498"/>
    </row>
    <row r="10" spans="1:30">
      <c r="B10" s="500"/>
      <c r="C10" s="501"/>
      <c r="D10" s="501"/>
      <c r="E10" s="501"/>
      <c r="F10" s="502"/>
      <c r="G10" s="501"/>
      <c r="H10" s="501"/>
      <c r="I10" s="501"/>
      <c r="J10" s="501"/>
      <c r="K10" s="503"/>
      <c r="L10" s="501"/>
      <c r="M10" s="501"/>
      <c r="O10" s="504"/>
      <c r="P10" s="505"/>
      <c r="Q10" s="505"/>
      <c r="R10" s="505"/>
      <c r="S10" s="505"/>
      <c r="T10" s="505"/>
      <c r="W10" s="505"/>
      <c r="X10" s="505"/>
      <c r="Y10" s="506"/>
      <c r="Z10" s="505"/>
      <c r="AA10" s="505"/>
      <c r="AC10" s="505"/>
      <c r="AD10" s="505"/>
    </row>
    <row r="11" spans="1:30">
      <c r="A11" s="507" t="s">
        <v>1092</v>
      </c>
      <c r="B11" s="508" t="s">
        <v>54</v>
      </c>
      <c r="C11" s="501"/>
      <c r="D11" s="501"/>
      <c r="E11" s="501"/>
      <c r="F11" s="502"/>
      <c r="G11" s="501"/>
      <c r="H11" s="501"/>
      <c r="I11" s="501"/>
      <c r="J11" s="501"/>
      <c r="K11" s="503"/>
      <c r="L11" s="501"/>
      <c r="M11" s="509"/>
      <c r="O11" s="510" t="s">
        <v>54</v>
      </c>
      <c r="P11" s="505"/>
      <c r="Q11" s="505"/>
      <c r="R11" s="505"/>
      <c r="S11" s="505"/>
      <c r="T11" s="505"/>
      <c r="W11" s="505"/>
      <c r="X11" s="505"/>
      <c r="Y11" s="506"/>
      <c r="Z11" s="505"/>
      <c r="AA11" s="505"/>
      <c r="AC11" s="505"/>
      <c r="AD11" s="505"/>
    </row>
    <row r="12" spans="1:30">
      <c r="B12" s="500" t="s">
        <v>112</v>
      </c>
      <c r="C12" s="511">
        <v>4649.3980594276663</v>
      </c>
      <c r="D12" s="511"/>
      <c r="E12" s="511">
        <v>1156.9329999966667</v>
      </c>
      <c r="F12" s="511">
        <v>0</v>
      </c>
      <c r="G12" s="511">
        <v>393.70638122000003</v>
      </c>
      <c r="H12" s="511">
        <v>847.99999996999998</v>
      </c>
      <c r="I12" s="511">
        <v>0</v>
      </c>
      <c r="J12" s="511">
        <v>2398.6393811866665</v>
      </c>
      <c r="K12" s="503"/>
      <c r="L12" s="511">
        <v>7048.0374406143337</v>
      </c>
      <c r="M12" s="509"/>
      <c r="O12" s="504" t="s">
        <v>112</v>
      </c>
      <c r="P12" s="512">
        <v>4649.3980594276663</v>
      </c>
      <c r="Q12" s="512">
        <v>483.17227243000002</v>
      </c>
      <c r="R12" s="512">
        <v>151.31364537000002</v>
      </c>
      <c r="S12" s="512">
        <v>3926.5559099276657</v>
      </c>
      <c r="T12" s="512">
        <v>88.356231699999995</v>
      </c>
      <c r="U12" s="513">
        <v>0</v>
      </c>
      <c r="W12" s="505">
        <v>19</v>
      </c>
      <c r="X12" s="505">
        <v>0</v>
      </c>
      <c r="Y12" s="505">
        <v>0</v>
      </c>
      <c r="Z12" s="505">
        <v>0</v>
      </c>
      <c r="AA12" s="505">
        <v>19</v>
      </c>
      <c r="AC12" s="512">
        <v>1057.8800000000001</v>
      </c>
      <c r="AD12" s="512">
        <v>99.052999996666586</v>
      </c>
    </row>
    <row r="13" spans="1:30" s="514" customFormat="1">
      <c r="B13" s="500" t="s">
        <v>246</v>
      </c>
      <c r="C13" s="511">
        <v>1170.8003675299999</v>
      </c>
      <c r="D13" s="511"/>
      <c r="E13" s="511">
        <v>453.7</v>
      </c>
      <c r="F13" s="511">
        <v>0</v>
      </c>
      <c r="G13" s="511">
        <v>0</v>
      </c>
      <c r="H13" s="511">
        <v>379.24999936</v>
      </c>
      <c r="I13" s="511">
        <v>0</v>
      </c>
      <c r="J13" s="511">
        <v>832.94999935999999</v>
      </c>
      <c r="K13" s="515"/>
      <c r="L13" s="511">
        <v>2003.7503668899999</v>
      </c>
      <c r="M13" s="509"/>
      <c r="N13" s="486"/>
      <c r="O13" s="504" t="s">
        <v>246</v>
      </c>
      <c r="P13" s="512">
        <v>1170.8003675299999</v>
      </c>
      <c r="Q13" s="512">
        <v>227.40489715999999</v>
      </c>
      <c r="R13" s="512">
        <v>0</v>
      </c>
      <c r="S13" s="512">
        <v>841.34157815000003</v>
      </c>
      <c r="T13" s="512">
        <v>102.05389221999999</v>
      </c>
      <c r="U13" s="513">
        <v>0</v>
      </c>
      <c r="W13" s="505">
        <v>6</v>
      </c>
      <c r="X13" s="505">
        <v>0</v>
      </c>
      <c r="Y13" s="505">
        <v>0</v>
      </c>
      <c r="Z13" s="505">
        <v>0</v>
      </c>
      <c r="AA13" s="505">
        <v>6</v>
      </c>
      <c r="AC13" s="512">
        <v>436.1</v>
      </c>
      <c r="AD13" s="512">
        <v>17.599999999999966</v>
      </c>
    </row>
    <row r="14" spans="1:30" s="514" customFormat="1">
      <c r="B14" s="500" t="s">
        <v>236</v>
      </c>
      <c r="C14" s="511">
        <v>879.14018096500001</v>
      </c>
      <c r="D14" s="511"/>
      <c r="E14" s="511">
        <v>466.74999998000004</v>
      </c>
      <c r="F14" s="511">
        <v>0</v>
      </c>
      <c r="G14" s="511">
        <v>0</v>
      </c>
      <c r="H14" s="511">
        <v>227.999999995</v>
      </c>
      <c r="I14" s="511">
        <v>0</v>
      </c>
      <c r="J14" s="511">
        <v>694.74999997500004</v>
      </c>
      <c r="K14" s="515"/>
      <c r="L14" s="511">
        <v>1573.8901809400002</v>
      </c>
      <c r="M14" s="509"/>
      <c r="N14" s="486"/>
      <c r="O14" s="504" t="s">
        <v>236</v>
      </c>
      <c r="P14" s="512">
        <v>879.14018096500001</v>
      </c>
      <c r="Q14" s="512">
        <v>405.14018098000003</v>
      </c>
      <c r="R14" s="512">
        <v>0</v>
      </c>
      <c r="S14" s="512">
        <v>473.99999998499999</v>
      </c>
      <c r="T14" s="512">
        <v>0</v>
      </c>
      <c r="U14" s="513">
        <v>0</v>
      </c>
      <c r="W14" s="505">
        <v>3</v>
      </c>
      <c r="X14" s="505">
        <v>0</v>
      </c>
      <c r="Y14" s="505">
        <v>0</v>
      </c>
      <c r="Z14" s="505">
        <v>0</v>
      </c>
      <c r="AA14" s="505">
        <v>3</v>
      </c>
      <c r="AC14" s="512">
        <v>230.68</v>
      </c>
      <c r="AD14" s="512">
        <v>236.06999998000003</v>
      </c>
    </row>
    <row r="15" spans="1:30" s="514" customFormat="1">
      <c r="B15" s="500" t="s">
        <v>88</v>
      </c>
      <c r="C15" s="511">
        <v>98.3</v>
      </c>
      <c r="D15" s="511"/>
      <c r="E15" s="511">
        <v>0</v>
      </c>
      <c r="F15" s="511">
        <v>0</v>
      </c>
      <c r="G15" s="511">
        <v>0</v>
      </c>
      <c r="H15" s="511">
        <v>41.3</v>
      </c>
      <c r="I15" s="511">
        <v>0</v>
      </c>
      <c r="J15" s="511">
        <v>41.3</v>
      </c>
      <c r="K15" s="515"/>
      <c r="L15" s="511">
        <v>139.6</v>
      </c>
      <c r="M15" s="509"/>
      <c r="N15" s="486"/>
      <c r="O15" s="504" t="s">
        <v>88</v>
      </c>
      <c r="P15" s="512">
        <v>98.3</v>
      </c>
      <c r="Q15" s="512">
        <v>0</v>
      </c>
      <c r="R15" s="512">
        <v>0</v>
      </c>
      <c r="S15" s="512">
        <v>98.3</v>
      </c>
      <c r="T15" s="512">
        <v>0</v>
      </c>
      <c r="U15" s="513">
        <v>0</v>
      </c>
      <c r="W15" s="505">
        <v>2</v>
      </c>
      <c r="X15" s="505">
        <v>0</v>
      </c>
      <c r="Y15" s="505">
        <v>0</v>
      </c>
      <c r="Z15" s="505">
        <v>0</v>
      </c>
      <c r="AA15" s="505">
        <v>2</v>
      </c>
      <c r="AC15" s="512"/>
      <c r="AD15" s="512"/>
    </row>
    <row r="16" spans="1:30" s="514" customFormat="1">
      <c r="B16" s="500" t="s">
        <v>261</v>
      </c>
      <c r="C16" s="511">
        <v>693.90017412999998</v>
      </c>
      <c r="D16" s="511"/>
      <c r="E16" s="511">
        <v>134.25</v>
      </c>
      <c r="F16" s="511">
        <v>0</v>
      </c>
      <c r="G16" s="511">
        <v>0</v>
      </c>
      <c r="H16" s="511">
        <v>79.5</v>
      </c>
      <c r="I16" s="511">
        <v>0</v>
      </c>
      <c r="J16" s="511">
        <v>213.75</v>
      </c>
      <c r="K16" s="515"/>
      <c r="L16" s="511">
        <v>907.65017412999998</v>
      </c>
      <c r="M16" s="509"/>
      <c r="N16" s="486"/>
      <c r="O16" s="504" t="s">
        <v>261</v>
      </c>
      <c r="P16" s="512">
        <v>693.90017412999998</v>
      </c>
      <c r="Q16" s="512">
        <v>0</v>
      </c>
      <c r="R16" s="512">
        <v>0</v>
      </c>
      <c r="S16" s="512">
        <v>693.90017412999998</v>
      </c>
      <c r="T16" s="512">
        <v>0</v>
      </c>
      <c r="U16" s="513">
        <v>0</v>
      </c>
      <c r="W16" s="505">
        <v>2</v>
      </c>
      <c r="X16" s="505">
        <v>0</v>
      </c>
      <c r="Y16" s="505">
        <v>0</v>
      </c>
      <c r="Z16" s="505">
        <v>0</v>
      </c>
      <c r="AA16" s="505">
        <v>2</v>
      </c>
      <c r="AC16" s="512">
        <v>28.77</v>
      </c>
      <c r="AD16" s="512">
        <v>-105.48</v>
      </c>
    </row>
    <row r="17" spans="1:30" s="514" customFormat="1">
      <c r="B17" s="500" t="s">
        <v>358</v>
      </c>
      <c r="C17" s="511">
        <v>123.00000000499999</v>
      </c>
      <c r="D17" s="511"/>
      <c r="E17" s="511">
        <v>0</v>
      </c>
      <c r="F17" s="511">
        <v>0</v>
      </c>
      <c r="G17" s="511">
        <v>0</v>
      </c>
      <c r="H17" s="511">
        <v>123.00000000499999</v>
      </c>
      <c r="I17" s="511">
        <v>0</v>
      </c>
      <c r="J17" s="511">
        <v>123.00000000499999</v>
      </c>
      <c r="K17" s="515"/>
      <c r="L17" s="511">
        <v>246.00000000999998</v>
      </c>
      <c r="M17" s="509"/>
      <c r="N17" s="486"/>
      <c r="O17" s="504" t="s">
        <v>358</v>
      </c>
      <c r="P17" s="512">
        <v>123.00000000499999</v>
      </c>
      <c r="Q17" s="512">
        <v>0</v>
      </c>
      <c r="R17" s="512">
        <v>0</v>
      </c>
      <c r="S17" s="512">
        <v>123.00000000499999</v>
      </c>
      <c r="T17" s="512">
        <v>0</v>
      </c>
      <c r="U17" s="513">
        <v>0</v>
      </c>
      <c r="W17" s="505"/>
      <c r="X17" s="505"/>
      <c r="Y17" s="505"/>
      <c r="Z17" s="505"/>
      <c r="AA17" s="505"/>
      <c r="AC17" s="512"/>
      <c r="AD17" s="512"/>
    </row>
    <row r="18" spans="1:30" s="514" customFormat="1">
      <c r="B18" s="500" t="s">
        <v>266</v>
      </c>
      <c r="C18" s="511">
        <v>-2.1999999880790699E-7</v>
      </c>
      <c r="D18" s="511"/>
      <c r="E18" s="511">
        <v>0</v>
      </c>
      <c r="F18" s="511">
        <v>0</v>
      </c>
      <c r="G18" s="511">
        <v>0</v>
      </c>
      <c r="H18" s="511">
        <v>0</v>
      </c>
      <c r="I18" s="511">
        <v>0</v>
      </c>
      <c r="J18" s="511">
        <v>0</v>
      </c>
      <c r="K18" s="515"/>
      <c r="L18" s="511">
        <v>-2.1999999880790699E-7</v>
      </c>
      <c r="M18" s="509"/>
      <c r="N18" s="486"/>
      <c r="O18" s="504" t="s">
        <v>266</v>
      </c>
      <c r="P18" s="512">
        <v>-2.1999999880790699E-7</v>
      </c>
      <c r="Q18" s="512">
        <v>0</v>
      </c>
      <c r="R18" s="512">
        <v>0</v>
      </c>
      <c r="S18" s="512">
        <v>-2.1999999880790699E-7</v>
      </c>
      <c r="T18" s="512">
        <v>0</v>
      </c>
      <c r="U18" s="513">
        <v>0</v>
      </c>
      <c r="W18" s="505">
        <v>1</v>
      </c>
      <c r="X18" s="505">
        <v>0</v>
      </c>
      <c r="Y18" s="505">
        <v>0</v>
      </c>
      <c r="Z18" s="505">
        <v>0</v>
      </c>
      <c r="AA18" s="505">
        <v>1</v>
      </c>
      <c r="AC18" s="512"/>
      <c r="AD18" s="512"/>
    </row>
    <row r="19" spans="1:30" s="514" customFormat="1">
      <c r="B19" s="516" t="s">
        <v>881</v>
      </c>
      <c r="C19" s="517">
        <v>7614.5387818376657</v>
      </c>
      <c r="D19" s="518">
        <v>0.84</v>
      </c>
      <c r="E19" s="517">
        <v>2211.6329999766667</v>
      </c>
      <c r="F19" s="517">
        <v>0</v>
      </c>
      <c r="G19" s="517">
        <v>393.70638122000003</v>
      </c>
      <c r="H19" s="517">
        <v>1699.04999933</v>
      </c>
      <c r="I19" s="517">
        <v>0</v>
      </c>
      <c r="J19" s="517">
        <v>4304.3893805266671</v>
      </c>
      <c r="K19" s="519">
        <v>0.46603063957805185</v>
      </c>
      <c r="L19" s="517">
        <v>11918.928162364335</v>
      </c>
      <c r="M19" s="518">
        <v>0.65</v>
      </c>
      <c r="N19" s="486"/>
      <c r="O19" s="520" t="s">
        <v>881</v>
      </c>
      <c r="P19" s="521">
        <v>7614.5387818376657</v>
      </c>
      <c r="Q19" s="521">
        <v>1115.71735057</v>
      </c>
      <c r="R19" s="521">
        <v>151.31364537000002</v>
      </c>
      <c r="S19" s="521">
        <v>6157.0976619776657</v>
      </c>
      <c r="T19" s="521">
        <v>190.41012391999999</v>
      </c>
      <c r="U19" s="513">
        <v>0</v>
      </c>
      <c r="W19" s="522">
        <v>33</v>
      </c>
      <c r="X19" s="522">
        <v>0</v>
      </c>
      <c r="Y19" s="522">
        <v>0</v>
      </c>
      <c r="Z19" s="522">
        <v>0</v>
      </c>
      <c r="AA19" s="522">
        <v>33</v>
      </c>
      <c r="AC19" s="521">
        <v>1753.43</v>
      </c>
      <c r="AD19" s="521">
        <v>247.24299997666657</v>
      </c>
    </row>
    <row r="20" spans="1:30">
      <c r="B20" s="523"/>
      <c r="C20" s="511"/>
      <c r="D20" s="511"/>
      <c r="E20" s="511"/>
      <c r="F20" s="511"/>
      <c r="G20" s="511"/>
      <c r="H20" s="511"/>
      <c r="I20" s="511"/>
      <c r="J20" s="511"/>
      <c r="K20" s="515"/>
      <c r="L20" s="511"/>
      <c r="M20" s="509"/>
      <c r="O20" s="524"/>
      <c r="P20" s="512"/>
      <c r="Q20" s="512"/>
      <c r="R20" s="512"/>
      <c r="S20" s="512"/>
      <c r="T20" s="512"/>
      <c r="U20" s="513">
        <v>0</v>
      </c>
      <c r="W20" s="505"/>
      <c r="X20" s="505"/>
      <c r="Y20" s="505"/>
      <c r="Z20" s="505"/>
      <c r="AA20" s="505"/>
      <c r="AC20" s="512"/>
      <c r="AD20" s="512"/>
    </row>
    <row r="21" spans="1:30">
      <c r="A21" s="507" t="s">
        <v>1093</v>
      </c>
      <c r="B21" s="508" t="s">
        <v>55</v>
      </c>
      <c r="C21" s="511"/>
      <c r="D21" s="511"/>
      <c r="E21" s="511"/>
      <c r="F21" s="511"/>
      <c r="G21" s="511"/>
      <c r="H21" s="511"/>
      <c r="I21" s="511"/>
      <c r="J21" s="511"/>
      <c r="K21" s="515"/>
      <c r="L21" s="511"/>
      <c r="M21" s="509"/>
      <c r="O21" s="510" t="s">
        <v>55</v>
      </c>
      <c r="P21" s="512"/>
      <c r="Q21" s="512"/>
      <c r="R21" s="512"/>
      <c r="S21" s="512"/>
      <c r="T21" s="512"/>
      <c r="U21" s="513">
        <v>0</v>
      </c>
      <c r="W21" s="505"/>
      <c r="X21" s="505"/>
      <c r="Y21" s="505"/>
      <c r="Z21" s="505"/>
      <c r="AA21" s="505"/>
      <c r="AC21" s="512"/>
      <c r="AD21" s="512"/>
    </row>
    <row r="22" spans="1:30" s="514" customFormat="1">
      <c r="B22" s="500" t="s">
        <v>112</v>
      </c>
      <c r="C22" s="511">
        <v>856.92908033000015</v>
      </c>
      <c r="D22" s="511"/>
      <c r="E22" s="511">
        <v>397.1</v>
      </c>
      <c r="F22" s="511">
        <v>143.71781017999999</v>
      </c>
      <c r="G22" s="511">
        <v>117.29360172</v>
      </c>
      <c r="H22" s="511">
        <v>0</v>
      </c>
      <c r="I22" s="511">
        <v>32.059545849999999</v>
      </c>
      <c r="J22" s="511">
        <v>690.17095774999996</v>
      </c>
      <c r="K22" s="515"/>
      <c r="L22" s="511">
        <v>1547.1000380800001</v>
      </c>
      <c r="M22" s="509"/>
      <c r="N22" s="486"/>
      <c r="O22" s="504" t="s">
        <v>112</v>
      </c>
      <c r="P22" s="512">
        <v>856.92908033000015</v>
      </c>
      <c r="Q22" s="512">
        <v>271.18189015000002</v>
      </c>
      <c r="R22" s="512">
        <v>277.98931231</v>
      </c>
      <c r="S22" s="512">
        <v>0</v>
      </c>
      <c r="T22" s="512">
        <v>307.75787787000002</v>
      </c>
      <c r="U22" s="513">
        <v>0</v>
      </c>
      <c r="W22" s="505">
        <v>30</v>
      </c>
      <c r="X22" s="505">
        <v>0</v>
      </c>
      <c r="Y22" s="505">
        <v>0</v>
      </c>
      <c r="Z22" s="505">
        <v>0</v>
      </c>
      <c r="AA22" s="505">
        <v>30</v>
      </c>
      <c r="AC22" s="512">
        <v>380.89</v>
      </c>
      <c r="AD22" s="512">
        <v>-16.210000000000036</v>
      </c>
    </row>
    <row r="23" spans="1:30" s="514" customFormat="1">
      <c r="B23" s="500" t="s">
        <v>246</v>
      </c>
      <c r="C23" s="511">
        <v>544.21192153999993</v>
      </c>
      <c r="D23" s="511"/>
      <c r="E23" s="511">
        <v>71.099999999999994</v>
      </c>
      <c r="F23" s="511">
        <v>126.32144407</v>
      </c>
      <c r="G23" s="511">
        <v>42.125444009999995</v>
      </c>
      <c r="H23" s="511">
        <v>0</v>
      </c>
      <c r="I23" s="511">
        <v>0</v>
      </c>
      <c r="J23" s="511">
        <v>239.54688808</v>
      </c>
      <c r="K23" s="515"/>
      <c r="L23" s="511">
        <v>783.75880961999997</v>
      </c>
      <c r="M23" s="509"/>
      <c r="N23" s="486"/>
      <c r="O23" s="504" t="s">
        <v>246</v>
      </c>
      <c r="P23" s="512">
        <v>544.21192153999993</v>
      </c>
      <c r="Q23" s="512">
        <v>244.65795940000004</v>
      </c>
      <c r="R23" s="512">
        <v>235.07421917999997</v>
      </c>
      <c r="S23" s="512">
        <v>0</v>
      </c>
      <c r="T23" s="512">
        <v>64.479742959999996</v>
      </c>
      <c r="U23" s="513">
        <v>0</v>
      </c>
      <c r="W23" s="505">
        <v>13</v>
      </c>
      <c r="X23" s="505">
        <v>0</v>
      </c>
      <c r="Y23" s="505">
        <v>0</v>
      </c>
      <c r="Z23" s="505">
        <v>0</v>
      </c>
      <c r="AA23" s="505">
        <v>13</v>
      </c>
      <c r="AC23" s="512">
        <v>68.650000000000006</v>
      </c>
      <c r="AD23" s="512">
        <v>-2.4499999999999886</v>
      </c>
    </row>
    <row r="24" spans="1:30" s="514" customFormat="1">
      <c r="B24" s="500" t="s">
        <v>236</v>
      </c>
      <c r="C24" s="511">
        <v>61.723446934999998</v>
      </c>
      <c r="D24" s="511"/>
      <c r="E24" s="511">
        <v>185.15</v>
      </c>
      <c r="F24" s="511">
        <v>0</v>
      </c>
      <c r="G24" s="511">
        <v>0</v>
      </c>
      <c r="H24" s="511">
        <v>0</v>
      </c>
      <c r="I24" s="511">
        <v>18.586556774999998</v>
      </c>
      <c r="J24" s="511">
        <v>203.736556775</v>
      </c>
      <c r="K24" s="515"/>
      <c r="L24" s="511">
        <v>265.46000371000002</v>
      </c>
      <c r="M24" s="509"/>
      <c r="N24" s="486"/>
      <c r="O24" s="504" t="s">
        <v>236</v>
      </c>
      <c r="P24" s="512">
        <v>61.723446934999998</v>
      </c>
      <c r="Q24" s="512">
        <v>18.744665774999998</v>
      </c>
      <c r="R24" s="512">
        <v>42.978781159999997</v>
      </c>
      <c r="S24" s="512">
        <v>0</v>
      </c>
      <c r="T24" s="512">
        <v>0</v>
      </c>
      <c r="U24" s="513">
        <v>0</v>
      </c>
      <c r="W24" s="505">
        <v>5</v>
      </c>
      <c r="X24" s="505">
        <v>0</v>
      </c>
      <c r="Y24" s="505">
        <v>0</v>
      </c>
      <c r="Z24" s="505">
        <v>0</v>
      </c>
      <c r="AA24" s="505">
        <v>5</v>
      </c>
      <c r="AC24" s="512">
        <v>56.75</v>
      </c>
      <c r="AD24" s="512">
        <v>-128.4</v>
      </c>
    </row>
    <row r="25" spans="1:30" s="514" customFormat="1">
      <c r="B25" s="500" t="s">
        <v>358</v>
      </c>
      <c r="C25" s="511">
        <v>25.31776219</v>
      </c>
      <c r="D25" s="511"/>
      <c r="E25" s="511">
        <v>0</v>
      </c>
      <c r="F25" s="511">
        <v>0</v>
      </c>
      <c r="G25" s="511">
        <v>0</v>
      </c>
      <c r="H25" s="511">
        <v>0</v>
      </c>
      <c r="I25" s="511">
        <v>0</v>
      </c>
      <c r="J25" s="511">
        <v>0</v>
      </c>
      <c r="K25" s="515"/>
      <c r="L25" s="511">
        <v>25.31776219</v>
      </c>
      <c r="M25" s="509"/>
      <c r="N25" s="486"/>
      <c r="O25" s="504" t="s">
        <v>358</v>
      </c>
      <c r="P25" s="512">
        <v>25.31776219</v>
      </c>
      <c r="Q25" s="512">
        <v>0</v>
      </c>
      <c r="R25" s="512">
        <v>25.31776219</v>
      </c>
      <c r="S25" s="512">
        <v>0</v>
      </c>
      <c r="T25" s="512">
        <v>0</v>
      </c>
      <c r="U25" s="513">
        <v>0</v>
      </c>
      <c r="W25" s="505">
        <v>1</v>
      </c>
      <c r="X25" s="505">
        <v>0</v>
      </c>
      <c r="Y25" s="505">
        <v>0</v>
      </c>
      <c r="Z25" s="505">
        <v>0</v>
      </c>
      <c r="AA25" s="505">
        <v>1</v>
      </c>
      <c r="AC25" s="512">
        <v>506.28999999999996</v>
      </c>
      <c r="AD25" s="512">
        <v>-147.06000000000003</v>
      </c>
    </row>
    <row r="26" spans="1:30">
      <c r="B26" s="516" t="s">
        <v>881</v>
      </c>
      <c r="C26" s="517">
        <v>1488.1822109950001</v>
      </c>
      <c r="D26" s="518">
        <v>0.16</v>
      </c>
      <c r="E26" s="517">
        <v>653.35</v>
      </c>
      <c r="F26" s="517">
        <v>270.03925425</v>
      </c>
      <c r="G26" s="517">
        <v>159.41904572999999</v>
      </c>
      <c r="H26" s="517">
        <v>0</v>
      </c>
      <c r="I26" s="517">
        <v>50.646102624999997</v>
      </c>
      <c r="J26" s="517">
        <v>1133.454402605</v>
      </c>
      <c r="K26" s="519">
        <v>0.12271763390372818</v>
      </c>
      <c r="L26" s="517">
        <v>2621.6366136000001</v>
      </c>
      <c r="M26" s="518">
        <v>0.14000000000000001</v>
      </c>
      <c r="O26" s="520" t="s">
        <v>881</v>
      </c>
      <c r="P26" s="521">
        <v>1488.1822109950001</v>
      </c>
      <c r="Q26" s="521">
        <v>534.5845153250001</v>
      </c>
      <c r="R26" s="521">
        <v>581.36007484000004</v>
      </c>
      <c r="S26" s="521">
        <v>0</v>
      </c>
      <c r="T26" s="521">
        <v>372.23762083000003</v>
      </c>
      <c r="U26" s="513">
        <v>0</v>
      </c>
      <c r="W26" s="522">
        <v>49</v>
      </c>
      <c r="X26" s="522">
        <v>0</v>
      </c>
      <c r="Y26" s="522">
        <v>0</v>
      </c>
      <c r="Z26" s="522">
        <v>0</v>
      </c>
      <c r="AA26" s="522">
        <v>49</v>
      </c>
      <c r="AC26" s="521"/>
      <c r="AD26" s="521"/>
    </row>
    <row r="27" spans="1:30">
      <c r="B27" s="523"/>
      <c r="C27" s="511"/>
      <c r="D27" s="511"/>
      <c r="E27" s="511"/>
      <c r="F27" s="511"/>
      <c r="G27" s="511"/>
      <c r="H27" s="511"/>
      <c r="I27" s="511"/>
      <c r="J27" s="511"/>
      <c r="K27" s="515"/>
      <c r="L27" s="511"/>
      <c r="M27" s="509"/>
      <c r="O27" s="524"/>
      <c r="P27" s="512"/>
      <c r="Q27" s="512"/>
      <c r="R27" s="512"/>
      <c r="S27" s="512"/>
      <c r="T27" s="512"/>
      <c r="U27" s="513">
        <v>0</v>
      </c>
      <c r="W27" s="505"/>
      <c r="X27" s="505"/>
      <c r="Y27" s="505"/>
      <c r="Z27" s="505"/>
      <c r="AA27" s="505"/>
      <c r="AC27" s="512"/>
      <c r="AD27" s="512"/>
    </row>
    <row r="28" spans="1:30">
      <c r="A28" s="507" t="s">
        <v>1094</v>
      </c>
      <c r="B28" s="508" t="s">
        <v>56</v>
      </c>
      <c r="C28" s="511"/>
      <c r="D28" s="511"/>
      <c r="E28" s="511"/>
      <c r="F28" s="525"/>
      <c r="G28" s="511"/>
      <c r="H28" s="511"/>
      <c r="I28" s="511"/>
      <c r="J28" s="511"/>
      <c r="K28" s="515"/>
      <c r="L28" s="511"/>
      <c r="M28" s="509"/>
      <c r="O28" s="510" t="s">
        <v>56</v>
      </c>
      <c r="P28" s="512"/>
      <c r="Q28" s="512"/>
      <c r="R28" s="512"/>
      <c r="S28" s="512"/>
      <c r="T28" s="512"/>
      <c r="U28" s="513">
        <v>0</v>
      </c>
      <c r="W28" s="505"/>
      <c r="X28" s="505"/>
      <c r="Y28" s="506"/>
      <c r="Z28" s="505"/>
      <c r="AA28" s="505"/>
      <c r="AC28" s="512"/>
      <c r="AD28" s="512"/>
    </row>
    <row r="29" spans="1:30">
      <c r="B29" s="500" t="s">
        <v>112</v>
      </c>
      <c r="C29" s="511">
        <v>0</v>
      </c>
      <c r="D29" s="511"/>
      <c r="E29" s="511">
        <v>1569.4</v>
      </c>
      <c r="F29" s="511">
        <v>0</v>
      </c>
      <c r="G29" s="511">
        <v>342.47095497999999</v>
      </c>
      <c r="H29" s="511">
        <v>0</v>
      </c>
      <c r="I29" s="511">
        <v>0</v>
      </c>
      <c r="J29" s="511">
        <v>1911.8709549800001</v>
      </c>
      <c r="K29" s="515"/>
      <c r="L29" s="511">
        <v>1911.8709549800001</v>
      </c>
      <c r="M29" s="509"/>
      <c r="O29" s="504" t="s">
        <v>112</v>
      </c>
      <c r="P29" s="512">
        <v>0</v>
      </c>
      <c r="Q29" s="512">
        <v>0</v>
      </c>
      <c r="R29" s="512">
        <v>0</v>
      </c>
      <c r="S29" s="512">
        <v>0</v>
      </c>
      <c r="T29" s="512">
        <v>0</v>
      </c>
      <c r="U29" s="513">
        <v>0</v>
      </c>
      <c r="W29" s="505">
        <v>0</v>
      </c>
      <c r="X29" s="505">
        <v>0</v>
      </c>
      <c r="Y29" s="505">
        <v>0</v>
      </c>
      <c r="Z29" s="505">
        <v>0</v>
      </c>
      <c r="AA29" s="505">
        <v>0</v>
      </c>
      <c r="AC29" s="512">
        <v>1177</v>
      </c>
      <c r="AD29" s="512">
        <v>-392.40000000000009</v>
      </c>
    </row>
    <row r="30" spans="1:30">
      <c r="B30" s="500" t="s">
        <v>246</v>
      </c>
      <c r="C30" s="511">
        <v>0</v>
      </c>
      <c r="D30" s="511"/>
      <c r="E30" s="511">
        <v>239.31067999999999</v>
      </c>
      <c r="F30" s="511">
        <v>0</v>
      </c>
      <c r="G30" s="511">
        <v>525.15156476000004</v>
      </c>
      <c r="H30" s="511">
        <v>0</v>
      </c>
      <c r="I30" s="511">
        <v>0</v>
      </c>
      <c r="J30" s="511">
        <v>764.46224475999998</v>
      </c>
      <c r="K30" s="515"/>
      <c r="L30" s="511">
        <v>764.46224475999998</v>
      </c>
      <c r="M30" s="509"/>
      <c r="O30" s="504" t="s">
        <v>246</v>
      </c>
      <c r="P30" s="512">
        <v>0</v>
      </c>
      <c r="Q30" s="512">
        <v>0</v>
      </c>
      <c r="R30" s="512">
        <v>0</v>
      </c>
      <c r="S30" s="512">
        <v>0</v>
      </c>
      <c r="T30" s="512">
        <v>0</v>
      </c>
      <c r="U30" s="513">
        <v>0</v>
      </c>
      <c r="W30" s="505">
        <v>0</v>
      </c>
      <c r="X30" s="505">
        <v>0</v>
      </c>
      <c r="Y30" s="505">
        <v>0</v>
      </c>
      <c r="Z30" s="505">
        <v>0</v>
      </c>
      <c r="AA30" s="505">
        <v>0</v>
      </c>
      <c r="AC30" s="512">
        <v>154.75</v>
      </c>
      <c r="AD30" s="512">
        <v>-84.560679999999991</v>
      </c>
    </row>
    <row r="31" spans="1:30">
      <c r="B31" s="500" t="s">
        <v>236</v>
      </c>
      <c r="C31" s="511">
        <v>0</v>
      </c>
      <c r="D31" s="511"/>
      <c r="E31" s="511">
        <v>598.68499999999995</v>
      </c>
      <c r="F31" s="511">
        <v>0</v>
      </c>
      <c r="G31" s="511">
        <v>282.41781286000003</v>
      </c>
      <c r="H31" s="511">
        <v>0</v>
      </c>
      <c r="I31" s="511">
        <v>0</v>
      </c>
      <c r="J31" s="511">
        <v>881.10281285999997</v>
      </c>
      <c r="K31" s="515"/>
      <c r="L31" s="511">
        <v>881.10281285999997</v>
      </c>
      <c r="M31" s="509"/>
      <c r="O31" s="504" t="s">
        <v>236</v>
      </c>
      <c r="P31" s="512">
        <v>0</v>
      </c>
      <c r="Q31" s="512">
        <v>0</v>
      </c>
      <c r="R31" s="512">
        <v>0</v>
      </c>
      <c r="S31" s="512">
        <v>0</v>
      </c>
      <c r="T31" s="512">
        <v>0</v>
      </c>
      <c r="U31" s="513">
        <v>0</v>
      </c>
      <c r="W31" s="505">
        <v>0</v>
      </c>
      <c r="X31" s="505">
        <v>0</v>
      </c>
      <c r="Y31" s="505">
        <v>0</v>
      </c>
      <c r="Z31" s="505">
        <v>0</v>
      </c>
      <c r="AA31" s="505">
        <v>0</v>
      </c>
      <c r="AC31" s="512">
        <v>479.25</v>
      </c>
      <c r="AD31" s="512">
        <v>-119.43499999999995</v>
      </c>
    </row>
    <row r="32" spans="1:30">
      <c r="B32" s="500" t="s">
        <v>358</v>
      </c>
      <c r="C32" s="511">
        <v>0</v>
      </c>
      <c r="D32" s="511"/>
      <c r="E32" s="511">
        <v>241</v>
      </c>
      <c r="F32" s="511">
        <v>0</v>
      </c>
      <c r="G32" s="511">
        <v>0</v>
      </c>
      <c r="H32" s="511">
        <v>0</v>
      </c>
      <c r="I32" s="511">
        <v>0</v>
      </c>
      <c r="J32" s="511">
        <v>241</v>
      </c>
      <c r="K32" s="515"/>
      <c r="L32" s="511">
        <v>241</v>
      </c>
      <c r="M32" s="509"/>
      <c r="O32" s="504" t="s">
        <v>358</v>
      </c>
      <c r="P32" s="512">
        <v>0</v>
      </c>
      <c r="Q32" s="512">
        <v>0</v>
      </c>
      <c r="R32" s="512">
        <v>0</v>
      </c>
      <c r="S32" s="512">
        <v>0</v>
      </c>
      <c r="T32" s="512">
        <v>0</v>
      </c>
      <c r="U32" s="513">
        <v>0</v>
      </c>
      <c r="W32" s="505">
        <v>0</v>
      </c>
      <c r="X32" s="505">
        <v>0</v>
      </c>
      <c r="Y32" s="505">
        <v>0</v>
      </c>
      <c r="Z32" s="505">
        <v>0</v>
      </c>
      <c r="AA32" s="505">
        <v>0</v>
      </c>
      <c r="AC32" s="512">
        <v>219.5</v>
      </c>
      <c r="AD32" s="512">
        <v>-21.5</v>
      </c>
    </row>
    <row r="33" spans="2:30">
      <c r="B33" s="516" t="s">
        <v>881</v>
      </c>
      <c r="C33" s="517">
        <v>0</v>
      </c>
      <c r="D33" s="518">
        <v>0</v>
      </c>
      <c r="E33" s="517">
        <v>2648.3956800000001</v>
      </c>
      <c r="F33" s="517">
        <v>0</v>
      </c>
      <c r="G33" s="517">
        <v>1150.0403326000001</v>
      </c>
      <c r="H33" s="517">
        <v>0</v>
      </c>
      <c r="I33" s="517">
        <v>0</v>
      </c>
      <c r="J33" s="517">
        <v>3798.4360126000001</v>
      </c>
      <c r="K33" s="519">
        <v>0.41125172651821995</v>
      </c>
      <c r="L33" s="517">
        <v>3798.4360126000001</v>
      </c>
      <c r="M33" s="518">
        <v>0.21</v>
      </c>
      <c r="O33" s="520" t="s">
        <v>881</v>
      </c>
      <c r="P33" s="521">
        <v>0</v>
      </c>
      <c r="Q33" s="521">
        <v>0</v>
      </c>
      <c r="R33" s="521">
        <v>0</v>
      </c>
      <c r="S33" s="521">
        <v>0</v>
      </c>
      <c r="T33" s="521">
        <v>0</v>
      </c>
      <c r="U33" s="513">
        <v>0</v>
      </c>
      <c r="W33" s="522">
        <v>0</v>
      </c>
      <c r="X33" s="522">
        <v>0</v>
      </c>
      <c r="Y33" s="522">
        <v>0</v>
      </c>
      <c r="Z33" s="522">
        <v>0</v>
      </c>
      <c r="AA33" s="522">
        <v>0</v>
      </c>
      <c r="AC33" s="521">
        <v>2030.5</v>
      </c>
      <c r="AD33" s="521">
        <v>-617.89568000000008</v>
      </c>
    </row>
    <row r="34" spans="2:30" hidden="1">
      <c r="B34" s="523"/>
      <c r="C34" s="511"/>
      <c r="D34" s="501"/>
      <c r="E34" s="501"/>
      <c r="F34" s="501"/>
      <c r="G34" s="501"/>
      <c r="H34" s="501"/>
      <c r="I34" s="501"/>
      <c r="J34" s="501"/>
      <c r="K34" s="526"/>
      <c r="L34" s="501"/>
      <c r="M34" s="509"/>
      <c r="O34" s="524"/>
      <c r="P34" s="505"/>
      <c r="Q34" s="505"/>
      <c r="R34" s="505"/>
      <c r="S34" s="505"/>
      <c r="T34" s="505"/>
      <c r="U34" s="513">
        <v>0</v>
      </c>
      <c r="W34" s="505"/>
      <c r="X34" s="505"/>
      <c r="Y34" s="505"/>
      <c r="Z34" s="505"/>
      <c r="AA34" s="505"/>
      <c r="AC34" s="505"/>
      <c r="AD34" s="505"/>
    </row>
    <row r="35" spans="2:30" hidden="1">
      <c r="B35" s="508" t="s">
        <v>517</v>
      </c>
      <c r="C35" s="511"/>
      <c r="D35" s="501"/>
      <c r="E35" s="501"/>
      <c r="F35" s="502"/>
      <c r="G35" s="501"/>
      <c r="H35" s="501"/>
      <c r="I35" s="501"/>
      <c r="J35" s="501"/>
      <c r="K35" s="526"/>
      <c r="L35" s="501"/>
      <c r="M35" s="509"/>
      <c r="O35" s="510" t="s">
        <v>517</v>
      </c>
      <c r="P35" s="505"/>
      <c r="Q35" s="505"/>
      <c r="R35" s="505"/>
      <c r="S35" s="505"/>
      <c r="T35" s="505"/>
      <c r="U35" s="513">
        <v>0</v>
      </c>
      <c r="W35" s="505"/>
      <c r="X35" s="505"/>
      <c r="Y35" s="506"/>
      <c r="Z35" s="505"/>
      <c r="AA35" s="505"/>
      <c r="AC35" s="505"/>
      <c r="AD35" s="505"/>
    </row>
    <row r="36" spans="2:30" hidden="1">
      <c r="B36" s="500" t="s">
        <v>882</v>
      </c>
      <c r="C36" s="511">
        <v>-8.0000000000000002E-8</v>
      </c>
      <c r="D36" s="511"/>
      <c r="E36" s="511">
        <v>0</v>
      </c>
      <c r="F36" s="511">
        <v>0</v>
      </c>
      <c r="G36" s="511">
        <v>0</v>
      </c>
      <c r="H36" s="511">
        <v>0</v>
      </c>
      <c r="I36" s="511">
        <v>0</v>
      </c>
      <c r="J36" s="511">
        <v>0</v>
      </c>
      <c r="K36" s="515"/>
      <c r="L36" s="511">
        <v>-8.0000000000000002E-8</v>
      </c>
      <c r="M36" s="509"/>
      <c r="O36" s="504" t="s">
        <v>882</v>
      </c>
      <c r="P36" s="512">
        <v>-8.0000000000000002E-8</v>
      </c>
      <c r="Q36" s="512">
        <v>0</v>
      </c>
      <c r="R36" s="512">
        <v>0</v>
      </c>
      <c r="S36" s="512">
        <v>0</v>
      </c>
      <c r="T36" s="512">
        <v>-8.0000000000000002E-8</v>
      </c>
      <c r="U36" s="513">
        <v>0</v>
      </c>
      <c r="W36" s="505">
        <v>0</v>
      </c>
      <c r="X36" s="505">
        <v>0</v>
      </c>
      <c r="Y36" s="505">
        <v>0</v>
      </c>
      <c r="Z36" s="505">
        <v>0</v>
      </c>
      <c r="AA36" s="505">
        <v>0</v>
      </c>
      <c r="AC36" s="512"/>
      <c r="AD36" s="512"/>
    </row>
    <row r="37" spans="2:30" hidden="1">
      <c r="B37" s="500" t="s">
        <v>398</v>
      </c>
      <c r="C37" s="511">
        <v>0</v>
      </c>
      <c r="D37" s="511"/>
      <c r="E37" s="511">
        <v>0</v>
      </c>
      <c r="F37" s="511">
        <v>0</v>
      </c>
      <c r="G37" s="511">
        <v>0</v>
      </c>
      <c r="H37" s="511">
        <v>0</v>
      </c>
      <c r="I37" s="511">
        <v>0</v>
      </c>
      <c r="J37" s="511">
        <v>0</v>
      </c>
      <c r="K37" s="515"/>
      <c r="L37" s="511">
        <v>0</v>
      </c>
      <c r="M37" s="509"/>
      <c r="O37" s="504" t="s">
        <v>398</v>
      </c>
      <c r="P37" s="512">
        <v>0</v>
      </c>
      <c r="Q37" s="512">
        <v>0</v>
      </c>
      <c r="R37" s="512">
        <v>0</v>
      </c>
      <c r="S37" s="512">
        <v>0</v>
      </c>
      <c r="T37" s="512">
        <v>0</v>
      </c>
      <c r="U37" s="513">
        <v>0</v>
      </c>
      <c r="W37" s="505">
        <v>0</v>
      </c>
      <c r="X37" s="505">
        <v>0</v>
      </c>
      <c r="Y37" s="505">
        <v>0</v>
      </c>
      <c r="Z37" s="505">
        <v>0</v>
      </c>
      <c r="AA37" s="505">
        <v>0</v>
      </c>
      <c r="AC37" s="512"/>
      <c r="AD37" s="512"/>
    </row>
    <row r="38" spans="2:30" hidden="1">
      <c r="B38" s="500" t="s">
        <v>400</v>
      </c>
      <c r="C38" s="511">
        <v>0</v>
      </c>
      <c r="D38" s="511"/>
      <c r="E38" s="511">
        <v>0</v>
      </c>
      <c r="F38" s="511">
        <v>0</v>
      </c>
      <c r="G38" s="511">
        <v>0</v>
      </c>
      <c r="H38" s="511">
        <v>0</v>
      </c>
      <c r="I38" s="511">
        <v>0</v>
      </c>
      <c r="J38" s="511">
        <v>0</v>
      </c>
      <c r="K38" s="515"/>
      <c r="L38" s="511">
        <v>0</v>
      </c>
      <c r="M38" s="509"/>
      <c r="O38" s="504" t="s">
        <v>400</v>
      </c>
      <c r="P38" s="512">
        <v>0</v>
      </c>
      <c r="Q38" s="512">
        <v>0</v>
      </c>
      <c r="R38" s="512">
        <v>0</v>
      </c>
      <c r="S38" s="512">
        <v>0</v>
      </c>
      <c r="T38" s="512">
        <v>0</v>
      </c>
      <c r="U38" s="513">
        <v>0</v>
      </c>
      <c r="W38" s="505">
        <v>0</v>
      </c>
      <c r="X38" s="505">
        <v>0</v>
      </c>
      <c r="Y38" s="505">
        <v>0</v>
      </c>
      <c r="Z38" s="505">
        <v>0</v>
      </c>
      <c r="AA38" s="505">
        <v>0</v>
      </c>
      <c r="AC38" s="512"/>
      <c r="AD38" s="512"/>
    </row>
    <row r="39" spans="2:30" hidden="1">
      <c r="B39" s="516" t="s">
        <v>881</v>
      </c>
      <c r="C39" s="517">
        <v>-8.0000000000000002E-8</v>
      </c>
      <c r="D39" s="518">
        <v>0</v>
      </c>
      <c r="E39" s="517">
        <v>0</v>
      </c>
      <c r="F39" s="517">
        <v>0</v>
      </c>
      <c r="G39" s="517">
        <v>0</v>
      </c>
      <c r="H39" s="517">
        <v>0</v>
      </c>
      <c r="I39" s="517">
        <v>0</v>
      </c>
      <c r="J39" s="527">
        <v>0</v>
      </c>
      <c r="K39" s="517"/>
      <c r="L39" s="517">
        <v>-8.0000000000000002E-8</v>
      </c>
      <c r="M39" s="518">
        <v>0</v>
      </c>
      <c r="O39" s="520" t="s">
        <v>881</v>
      </c>
      <c r="P39" s="521">
        <v>-8.0000000000000002E-8</v>
      </c>
      <c r="Q39" s="521">
        <v>0</v>
      </c>
      <c r="R39" s="521">
        <v>0</v>
      </c>
      <c r="S39" s="521">
        <v>0</v>
      </c>
      <c r="T39" s="521">
        <v>-8.0000000000000002E-8</v>
      </c>
      <c r="U39" s="513">
        <v>0</v>
      </c>
      <c r="W39" s="522">
        <v>0</v>
      </c>
      <c r="X39" s="522">
        <v>0</v>
      </c>
      <c r="Y39" s="522">
        <v>0</v>
      </c>
      <c r="Z39" s="522">
        <v>0</v>
      </c>
      <c r="AA39" s="522">
        <v>0</v>
      </c>
      <c r="AC39" s="521"/>
      <c r="AD39" s="521"/>
    </row>
    <row r="40" spans="2:30" s="532" customFormat="1">
      <c r="B40" s="528" t="s">
        <v>508</v>
      </c>
      <c r="C40" s="527">
        <v>9102.7209927526674</v>
      </c>
      <c r="D40" s="529">
        <v>1</v>
      </c>
      <c r="E40" s="527">
        <v>5513.3786799766667</v>
      </c>
      <c r="F40" s="527">
        <v>270.03925425</v>
      </c>
      <c r="G40" s="527">
        <v>1703.1657595500001</v>
      </c>
      <c r="H40" s="527">
        <v>1699.04999933</v>
      </c>
      <c r="I40" s="527">
        <v>50.646102624999997</v>
      </c>
      <c r="J40" s="527">
        <v>9236.279795731667</v>
      </c>
      <c r="K40" s="527"/>
      <c r="L40" s="527">
        <v>18339.00078848434</v>
      </c>
      <c r="M40" s="529">
        <v>1</v>
      </c>
      <c r="N40" s="486"/>
      <c r="O40" s="530" t="s">
        <v>508</v>
      </c>
      <c r="P40" s="531">
        <v>9102.7209927526674</v>
      </c>
      <c r="Q40" s="531">
        <v>1650.3018658950002</v>
      </c>
      <c r="R40" s="531">
        <v>732.67372021000006</v>
      </c>
      <c r="S40" s="531">
        <v>6157.0976619776657</v>
      </c>
      <c r="T40" s="531">
        <v>562.64774466999995</v>
      </c>
      <c r="U40" s="513">
        <v>0</v>
      </c>
      <c r="W40" s="533">
        <v>82</v>
      </c>
      <c r="X40" s="533">
        <v>0</v>
      </c>
      <c r="Y40" s="533">
        <v>0</v>
      </c>
      <c r="Z40" s="533">
        <v>0</v>
      </c>
      <c r="AA40" s="533">
        <v>82</v>
      </c>
      <c r="AC40" s="531">
        <v>3783.9300000000003</v>
      </c>
      <c r="AD40" s="531">
        <v>-370.65268002333352</v>
      </c>
    </row>
    <row r="41" spans="2:30">
      <c r="C41" s="535">
        <v>0.4963586128677504</v>
      </c>
      <c r="D41" s="536"/>
      <c r="E41" s="536"/>
      <c r="F41" s="536"/>
      <c r="G41" s="536"/>
      <c r="H41" s="536"/>
      <c r="I41" s="536"/>
      <c r="J41" s="535">
        <v>0.50364138713224937</v>
      </c>
      <c r="K41" s="536"/>
      <c r="L41" s="537"/>
      <c r="M41" s="536"/>
      <c r="P41" s="536"/>
      <c r="Q41" s="536"/>
      <c r="R41" s="536"/>
      <c r="S41" s="536"/>
      <c r="T41" s="536"/>
      <c r="AC41" s="536"/>
      <c r="AD41" s="536"/>
    </row>
    <row r="42" spans="2:30">
      <c r="C42" s="538"/>
      <c r="D42" s="536"/>
      <c r="E42" s="539">
        <v>0.59692633851613586</v>
      </c>
      <c r="F42" s="539">
        <v>2.9236798821836513E-2</v>
      </c>
      <c r="G42" s="539">
        <v>0.18439954150556145</v>
      </c>
      <c r="H42" s="539">
        <v>0.18395393349984662</v>
      </c>
      <c r="I42" s="539">
        <v>5.4833876566195974E-3</v>
      </c>
      <c r="J42" s="538"/>
      <c r="K42" s="536"/>
      <c r="L42" s="536"/>
      <c r="M42" s="536"/>
      <c r="P42" s="536"/>
      <c r="Q42" s="536"/>
      <c r="R42" s="536"/>
      <c r="S42" s="536"/>
      <c r="T42" s="536"/>
      <c r="AC42" s="539"/>
      <c r="AD42" s="539"/>
    </row>
    <row r="43" spans="2:30">
      <c r="C43" s="536"/>
      <c r="D43" s="536"/>
      <c r="E43" s="536"/>
      <c r="F43" s="536"/>
      <c r="G43" s="536"/>
      <c r="H43" s="536"/>
      <c r="I43" s="536"/>
      <c r="J43" s="536"/>
      <c r="K43" s="536"/>
      <c r="L43" s="540"/>
      <c r="M43" s="536"/>
      <c r="P43" s="536"/>
      <c r="Q43" s="536"/>
      <c r="R43" s="536"/>
      <c r="S43" s="536"/>
      <c r="T43" s="536"/>
      <c r="AC43" s="536"/>
      <c r="AD43" s="536"/>
    </row>
    <row r="44" spans="2:30">
      <c r="C44" s="541"/>
      <c r="D44" s="541"/>
      <c r="E44" s="541"/>
      <c r="F44" s="541"/>
      <c r="G44" s="541"/>
      <c r="H44" s="541"/>
      <c r="I44" s="541"/>
      <c r="J44" s="541"/>
      <c r="K44" s="541"/>
      <c r="L44" s="541"/>
      <c r="M44" s="541"/>
      <c r="N44" s="541"/>
      <c r="P44" s="541"/>
      <c r="Q44" s="541"/>
      <c r="R44" s="541"/>
      <c r="S44" s="541"/>
      <c r="T44" s="541"/>
      <c r="AC44" s="541"/>
      <c r="AD44" s="541"/>
    </row>
    <row r="45" spans="2:30">
      <c r="C45" s="541"/>
      <c r="D45" s="541"/>
      <c r="E45" s="541"/>
      <c r="F45" s="541"/>
      <c r="G45" s="541"/>
      <c r="H45" s="541"/>
      <c r="I45" s="541"/>
      <c r="J45" s="541"/>
      <c r="K45" s="541"/>
      <c r="L45" s="541"/>
      <c r="M45" s="541"/>
      <c r="N45" s="541"/>
      <c r="P45" s="541"/>
      <c r="Q45" s="541"/>
      <c r="R45" s="541"/>
      <c r="S45" s="541"/>
      <c r="T45" s="541"/>
      <c r="AC45" s="541"/>
      <c r="AD45" s="541"/>
    </row>
    <row r="46" spans="2:30">
      <c r="C46" s="541"/>
      <c r="D46" s="541"/>
      <c r="E46" s="541"/>
      <c r="F46" s="541"/>
      <c r="G46" s="541"/>
      <c r="H46" s="541"/>
      <c r="I46" s="541"/>
      <c r="J46" s="541"/>
      <c r="K46" s="541"/>
      <c r="L46" s="541"/>
      <c r="M46" s="541"/>
      <c r="N46" s="541"/>
      <c r="P46" s="541"/>
      <c r="Q46" s="541"/>
      <c r="R46" s="541"/>
      <c r="S46" s="541"/>
      <c r="T46" s="541"/>
      <c r="AC46" s="541"/>
      <c r="AD46" s="541"/>
    </row>
    <row r="47" spans="2:30">
      <c r="C47" s="541"/>
      <c r="D47" s="541"/>
      <c r="E47" s="541"/>
      <c r="F47" s="541"/>
      <c r="G47" s="541"/>
      <c r="H47" s="541"/>
      <c r="I47" s="541"/>
      <c r="J47" s="541"/>
      <c r="K47" s="541"/>
      <c r="L47" s="541"/>
      <c r="M47" s="541"/>
      <c r="N47" s="541"/>
      <c r="P47" s="541"/>
      <c r="Q47" s="541"/>
      <c r="R47" s="541"/>
      <c r="S47" s="541"/>
      <c r="T47" s="541"/>
      <c r="AC47" s="541"/>
      <c r="AD47" s="541"/>
    </row>
    <row r="48" spans="2:30">
      <c r="C48" s="541"/>
      <c r="D48" s="541"/>
      <c r="E48" s="541"/>
      <c r="F48" s="541"/>
      <c r="G48" s="541"/>
      <c r="H48" s="541"/>
      <c r="I48" s="541"/>
      <c r="J48" s="541"/>
      <c r="K48" s="541"/>
      <c r="L48" s="541"/>
      <c r="M48" s="541"/>
      <c r="N48" s="541"/>
      <c r="P48" s="541"/>
      <c r="Q48" s="541"/>
      <c r="R48" s="541"/>
      <c r="S48" s="541"/>
      <c r="T48" s="541"/>
      <c r="AC48" s="541"/>
      <c r="AD48" s="541"/>
    </row>
    <row r="49" spans="3:30">
      <c r="C49" s="541"/>
      <c r="D49" s="541"/>
      <c r="E49" s="541"/>
      <c r="F49" s="541"/>
      <c r="G49" s="541"/>
      <c r="H49" s="541"/>
      <c r="I49" s="541"/>
      <c r="J49" s="541"/>
      <c r="K49" s="541"/>
      <c r="L49" s="541"/>
      <c r="M49" s="541"/>
      <c r="N49" s="541"/>
      <c r="P49" s="541"/>
      <c r="Q49" s="541"/>
      <c r="R49" s="541"/>
      <c r="S49" s="541"/>
      <c r="T49" s="541"/>
      <c r="AC49" s="541"/>
      <c r="AD49" s="541"/>
    </row>
    <row r="50" spans="3:30">
      <c r="C50" s="541"/>
      <c r="D50" s="541"/>
      <c r="E50" s="541"/>
      <c r="F50" s="541"/>
      <c r="G50" s="541"/>
      <c r="H50" s="541"/>
      <c r="I50" s="541"/>
      <c r="J50" s="541"/>
      <c r="K50" s="541"/>
      <c r="L50" s="541"/>
      <c r="M50" s="541"/>
      <c r="N50" s="541"/>
      <c r="P50" s="541"/>
      <c r="Q50" s="541"/>
      <c r="R50" s="541"/>
      <c r="S50" s="541"/>
      <c r="T50" s="541"/>
      <c r="AC50" s="541"/>
      <c r="AD50" s="541"/>
    </row>
    <row r="51" spans="3:30">
      <c r="C51" s="541"/>
      <c r="D51" s="541"/>
      <c r="E51" s="541"/>
      <c r="F51" s="541"/>
      <c r="G51" s="541"/>
      <c r="H51" s="541"/>
      <c r="I51" s="541"/>
      <c r="J51" s="541"/>
      <c r="K51" s="541"/>
      <c r="L51" s="541"/>
      <c r="M51" s="541"/>
      <c r="N51" s="541"/>
      <c r="P51" s="541"/>
      <c r="Q51" s="541"/>
      <c r="R51" s="541"/>
      <c r="S51" s="541"/>
      <c r="T51" s="541"/>
      <c r="AC51" s="541"/>
      <c r="AD51" s="541"/>
    </row>
    <row r="52" spans="3:30">
      <c r="C52" s="541"/>
      <c r="D52" s="541"/>
      <c r="E52" s="541"/>
      <c r="F52" s="541"/>
      <c r="G52" s="541"/>
      <c r="H52" s="541"/>
      <c r="I52" s="541"/>
      <c r="J52" s="541"/>
      <c r="K52" s="541"/>
      <c r="L52" s="541"/>
      <c r="M52" s="541"/>
      <c r="N52" s="541"/>
      <c r="P52" s="541"/>
      <c r="Q52" s="541"/>
      <c r="R52" s="541"/>
      <c r="S52" s="541"/>
      <c r="T52" s="541"/>
      <c r="AC52" s="541"/>
      <c r="AD52" s="541"/>
    </row>
    <row r="88" spans="2:20">
      <c r="B88" s="542"/>
      <c r="C88" s="490"/>
      <c r="D88" s="490"/>
      <c r="E88" s="490"/>
      <c r="F88" s="490"/>
      <c r="G88" s="490"/>
      <c r="H88" s="490"/>
      <c r="I88" s="490"/>
      <c r="J88" s="490"/>
      <c r="K88" s="490"/>
      <c r="L88" s="490"/>
      <c r="M88" s="490"/>
      <c r="N88" s="490"/>
      <c r="O88" s="542"/>
      <c r="P88" s="490"/>
      <c r="Q88" s="490"/>
      <c r="R88" s="490"/>
      <c r="S88" s="490"/>
      <c r="T88" s="490"/>
    </row>
    <row r="89" spans="2:20">
      <c r="B89" s="542"/>
      <c r="C89" s="490"/>
      <c r="D89" s="490"/>
      <c r="E89" s="490"/>
      <c r="F89" s="490"/>
      <c r="G89" s="490"/>
      <c r="H89" s="490"/>
      <c r="I89" s="490"/>
      <c r="J89" s="490"/>
      <c r="K89" s="490"/>
      <c r="L89" s="490"/>
      <c r="M89" s="490"/>
      <c r="N89" s="490"/>
      <c r="O89" s="542"/>
      <c r="P89" s="490"/>
      <c r="Q89" s="490"/>
      <c r="R89" s="490"/>
      <c r="S89" s="490"/>
      <c r="T89" s="490"/>
    </row>
    <row r="90" spans="2:20">
      <c r="B90" s="542"/>
      <c r="C90" s="490"/>
      <c r="D90" s="490"/>
      <c r="E90" s="490"/>
      <c r="F90" s="490"/>
      <c r="G90" s="490"/>
      <c r="H90" s="490"/>
      <c r="I90" s="490"/>
      <c r="J90" s="490"/>
      <c r="K90" s="490"/>
      <c r="L90" s="490"/>
      <c r="M90" s="490"/>
      <c r="N90" s="490"/>
      <c r="O90" s="542"/>
      <c r="P90" s="490"/>
      <c r="Q90" s="490"/>
      <c r="R90" s="490"/>
      <c r="S90" s="490"/>
      <c r="T90" s="490"/>
    </row>
    <row r="91" spans="2:20">
      <c r="B91" s="542"/>
      <c r="C91" s="490"/>
      <c r="D91" s="490"/>
      <c r="E91" s="490"/>
      <c r="F91" s="490"/>
      <c r="G91" s="490"/>
      <c r="H91" s="490"/>
      <c r="I91" s="490"/>
      <c r="J91" s="490"/>
      <c r="K91" s="490"/>
      <c r="L91" s="490"/>
      <c r="M91" s="490"/>
      <c r="N91" s="490"/>
      <c r="O91" s="542"/>
      <c r="P91" s="490"/>
      <c r="Q91" s="490"/>
      <c r="R91" s="490"/>
      <c r="S91" s="490"/>
      <c r="T91" s="490"/>
    </row>
    <row r="92" spans="2:20">
      <c r="B92" s="542"/>
      <c r="C92" s="490"/>
      <c r="D92" s="490"/>
      <c r="E92" s="490"/>
      <c r="F92" s="490"/>
      <c r="G92" s="490"/>
      <c r="H92" s="490"/>
      <c r="I92" s="490"/>
      <c r="J92" s="490"/>
      <c r="K92" s="490"/>
      <c r="L92" s="490"/>
      <c r="M92" s="490"/>
      <c r="N92" s="490"/>
      <c r="O92" s="542"/>
      <c r="P92" s="490"/>
      <c r="Q92" s="490"/>
      <c r="R92" s="490"/>
      <c r="S92" s="490"/>
      <c r="T92" s="490"/>
    </row>
    <row r="93" spans="2:20">
      <c r="B93" s="543" t="s">
        <v>883</v>
      </c>
      <c r="C93" s="544">
        <v>0.84</v>
      </c>
      <c r="D93" s="490"/>
      <c r="E93" s="490"/>
      <c r="F93" s="490"/>
      <c r="G93" s="490"/>
      <c r="H93" s="490"/>
      <c r="I93" s="490"/>
      <c r="J93" s="490"/>
      <c r="K93" s="490"/>
      <c r="L93" s="490"/>
      <c r="M93" s="490"/>
      <c r="N93" s="490"/>
      <c r="O93" s="543" t="s">
        <v>883</v>
      </c>
      <c r="P93" s="544">
        <v>1115.71735057</v>
      </c>
      <c r="Q93" s="544" t="e">
        <v>#REF!</v>
      </c>
      <c r="R93" s="544" t="e">
        <v>#REF!</v>
      </c>
      <c r="S93" s="544" t="e">
        <v>#REF!</v>
      </c>
      <c r="T93" s="544" t="e">
        <v>#REF!</v>
      </c>
    </row>
    <row r="94" spans="2:20">
      <c r="B94" s="543" t="s">
        <v>55</v>
      </c>
      <c r="C94" s="544">
        <v>0.16</v>
      </c>
      <c r="D94" s="490"/>
      <c r="E94" s="490"/>
      <c r="F94" s="490"/>
      <c r="G94" s="490"/>
      <c r="H94" s="490"/>
      <c r="I94" s="490"/>
      <c r="J94" s="490"/>
      <c r="K94" s="490"/>
      <c r="L94" s="490"/>
      <c r="M94" s="490"/>
      <c r="N94" s="490"/>
      <c r="O94" s="543" t="s">
        <v>55</v>
      </c>
      <c r="P94" s="544">
        <v>534.5845153250001</v>
      </c>
      <c r="Q94" s="544" t="e">
        <v>#REF!</v>
      </c>
      <c r="R94" s="544" t="e">
        <v>#REF!</v>
      </c>
      <c r="S94" s="544" t="e">
        <v>#REF!</v>
      </c>
      <c r="T94" s="544" t="e">
        <v>#REF!</v>
      </c>
    </row>
    <row r="95" spans="2:20">
      <c r="B95" s="543" t="s">
        <v>56</v>
      </c>
      <c r="C95" s="544">
        <v>0</v>
      </c>
      <c r="D95" s="490"/>
      <c r="E95" s="490"/>
      <c r="F95" s="490"/>
      <c r="G95" s="490"/>
      <c r="H95" s="490"/>
      <c r="I95" s="490"/>
      <c r="J95" s="490"/>
      <c r="K95" s="490"/>
      <c r="L95" s="490"/>
      <c r="M95" s="490"/>
      <c r="N95" s="490"/>
      <c r="O95" s="543" t="s">
        <v>56</v>
      </c>
      <c r="P95" s="544">
        <v>0</v>
      </c>
      <c r="Q95" s="544" t="e">
        <v>#REF!</v>
      </c>
      <c r="R95" s="544" t="e">
        <v>#REF!</v>
      </c>
      <c r="S95" s="544" t="e">
        <v>#REF!</v>
      </c>
      <c r="T95" s="544" t="e">
        <v>#REF!</v>
      </c>
    </row>
    <row r="96" spans="2:20">
      <c r="B96" s="543" t="s">
        <v>517</v>
      </c>
      <c r="C96" s="544">
        <v>0</v>
      </c>
      <c r="D96" s="490"/>
      <c r="E96" s="490"/>
      <c r="F96" s="490"/>
      <c r="G96" s="490"/>
      <c r="H96" s="490"/>
      <c r="I96" s="490"/>
      <c r="J96" s="490"/>
      <c r="K96" s="490"/>
      <c r="L96" s="490"/>
      <c r="M96" s="490"/>
      <c r="N96" s="490"/>
      <c r="O96" s="543" t="s">
        <v>517</v>
      </c>
      <c r="P96" s="544">
        <v>0</v>
      </c>
      <c r="Q96" s="544" t="e">
        <v>#REF!</v>
      </c>
      <c r="R96" s="544" t="e">
        <v>#REF!</v>
      </c>
      <c r="S96" s="544" t="e">
        <v>#REF!</v>
      </c>
      <c r="T96" s="544" t="e">
        <v>#REF!</v>
      </c>
    </row>
    <row r="97" spans="2:20">
      <c r="B97" s="543"/>
      <c r="C97" s="545"/>
      <c r="D97" s="490"/>
      <c r="E97" s="490"/>
      <c r="F97" s="490"/>
      <c r="G97" s="490"/>
      <c r="H97" s="490"/>
      <c r="I97" s="490"/>
      <c r="J97" s="490"/>
      <c r="K97" s="490"/>
      <c r="L97" s="490"/>
      <c r="M97" s="490"/>
      <c r="N97" s="490"/>
      <c r="O97" s="543"/>
      <c r="P97" s="545"/>
      <c r="Q97" s="545"/>
      <c r="R97" s="545"/>
      <c r="S97" s="545"/>
      <c r="T97" s="545"/>
    </row>
    <row r="98" spans="2:20">
      <c r="B98" s="543" t="s">
        <v>51</v>
      </c>
      <c r="C98" s="544">
        <v>0.4963586128677504</v>
      </c>
      <c r="D98" s="490"/>
      <c r="E98" s="490"/>
      <c r="F98" s="490"/>
      <c r="G98" s="490"/>
      <c r="H98" s="490"/>
      <c r="I98" s="490"/>
      <c r="J98" s="490"/>
      <c r="K98" s="490"/>
      <c r="L98" s="490"/>
      <c r="M98" s="490"/>
      <c r="N98" s="490"/>
      <c r="O98" s="543" t="s">
        <v>51</v>
      </c>
      <c r="P98" s="544">
        <v>0.4963586128677504</v>
      </c>
      <c r="Q98" s="544">
        <v>8.9988646869532771E-2</v>
      </c>
      <c r="R98" s="544">
        <v>3.9951670685900727E-2</v>
      </c>
      <c r="S98" s="544">
        <v>0.33573790268027631</v>
      </c>
      <c r="T98" s="544">
        <v>3.0680392632040504E-2</v>
      </c>
    </row>
    <row r="99" spans="2:20">
      <c r="B99" s="543" t="s">
        <v>52</v>
      </c>
      <c r="C99" s="544">
        <v>0.30063680914604124</v>
      </c>
      <c r="D99" s="490"/>
      <c r="E99" s="490"/>
      <c r="F99" s="490"/>
      <c r="G99" s="490"/>
      <c r="H99" s="490"/>
      <c r="I99" s="490"/>
      <c r="J99" s="490"/>
      <c r="K99" s="490"/>
      <c r="L99" s="490"/>
      <c r="M99" s="490"/>
      <c r="N99" s="490"/>
      <c r="O99" s="543" t="s">
        <v>52</v>
      </c>
      <c r="P99" s="544" t="e">
        <v>#REF!</v>
      </c>
      <c r="Q99" s="544">
        <v>3.9951670685900727E-2</v>
      </c>
      <c r="R99" s="544">
        <v>0.33573790268027631</v>
      </c>
      <c r="S99" s="544">
        <v>3.0680392632040504E-2</v>
      </c>
      <c r="T99" s="544">
        <v>0</v>
      </c>
    </row>
    <row r="100" spans="2:20">
      <c r="B100" s="543" t="s">
        <v>629</v>
      </c>
      <c r="C100" s="544">
        <v>1.4724861913936255E-2</v>
      </c>
      <c r="D100" s="490"/>
      <c r="E100" s="490"/>
      <c r="F100" s="490"/>
      <c r="G100" s="490"/>
      <c r="H100" s="490"/>
      <c r="I100" s="490"/>
      <c r="J100" s="490"/>
      <c r="K100" s="490"/>
      <c r="L100" s="490"/>
      <c r="M100" s="490"/>
      <c r="N100" s="490"/>
      <c r="O100" s="543" t="s">
        <v>629</v>
      </c>
      <c r="P100" s="544">
        <v>3.9951670685900727E-2</v>
      </c>
      <c r="Q100" s="544">
        <v>0.33573790268027631</v>
      </c>
      <c r="R100" s="544">
        <v>3.0680392632040504E-2</v>
      </c>
      <c r="S100" s="544">
        <v>0</v>
      </c>
      <c r="T100" s="544">
        <v>0</v>
      </c>
    </row>
    <row r="101" spans="2:20">
      <c r="B101" s="543" t="s">
        <v>430</v>
      </c>
      <c r="C101" s="544">
        <v>9.287124087041175E-2</v>
      </c>
      <c r="D101" s="490"/>
      <c r="E101" s="490"/>
      <c r="F101" s="490"/>
      <c r="G101" s="490"/>
      <c r="H101" s="490"/>
      <c r="I101" s="490"/>
      <c r="J101" s="490"/>
      <c r="K101" s="490"/>
      <c r="L101" s="490"/>
      <c r="M101" s="490"/>
      <c r="N101" s="490"/>
      <c r="O101" s="543" t="s">
        <v>430</v>
      </c>
      <c r="P101" s="544">
        <v>0.33573790268027631</v>
      </c>
      <c r="Q101" s="544">
        <v>3.0680392632040504E-2</v>
      </c>
      <c r="R101" s="544">
        <v>0</v>
      </c>
      <c r="S101" s="544">
        <v>0</v>
      </c>
      <c r="T101" s="544">
        <v>0.2063323974758785</v>
      </c>
    </row>
    <row r="102" spans="2:20">
      <c r="B102" s="543" t="s">
        <v>919</v>
      </c>
      <c r="C102" s="544">
        <v>9.2646814236296296E-2</v>
      </c>
      <c r="D102" s="490"/>
      <c r="E102" s="490"/>
      <c r="F102" s="490"/>
      <c r="G102" s="490"/>
      <c r="H102" s="490"/>
      <c r="I102" s="490"/>
      <c r="J102" s="490"/>
      <c r="K102" s="490"/>
      <c r="L102" s="490"/>
      <c r="M102" s="490"/>
      <c r="N102" s="490"/>
      <c r="O102" s="543"/>
      <c r="P102" s="544"/>
      <c r="Q102" s="544"/>
      <c r="R102" s="544"/>
      <c r="S102" s="544"/>
      <c r="T102" s="544"/>
    </row>
    <row r="103" spans="2:20">
      <c r="B103" s="543"/>
      <c r="C103" s="545"/>
      <c r="D103" s="490"/>
      <c r="E103" s="490"/>
      <c r="F103" s="490"/>
      <c r="G103" s="490"/>
      <c r="H103" s="490"/>
      <c r="I103" s="490"/>
      <c r="J103" s="490"/>
      <c r="K103" s="490"/>
      <c r="L103" s="490"/>
      <c r="M103" s="490"/>
      <c r="N103" s="490"/>
      <c r="O103" s="543"/>
      <c r="P103" s="545"/>
      <c r="Q103" s="545"/>
      <c r="R103" s="545"/>
      <c r="S103" s="545"/>
      <c r="T103" s="545"/>
    </row>
    <row r="104" spans="2:20">
      <c r="B104" s="543" t="s">
        <v>883</v>
      </c>
      <c r="C104" s="544">
        <v>0.65</v>
      </c>
      <c r="D104" s="490"/>
      <c r="E104" s="490"/>
      <c r="F104" s="490"/>
      <c r="G104" s="490"/>
      <c r="H104" s="490"/>
      <c r="I104" s="490"/>
      <c r="J104" s="490"/>
      <c r="K104" s="490"/>
      <c r="L104" s="490"/>
      <c r="M104" s="490"/>
      <c r="N104" s="490"/>
      <c r="O104" s="543" t="s">
        <v>883</v>
      </c>
      <c r="P104" s="544">
        <v>1753.43</v>
      </c>
      <c r="Q104" s="544">
        <v>247.24299997666657</v>
      </c>
      <c r="R104" s="544">
        <v>0</v>
      </c>
      <c r="S104" s="544">
        <v>0</v>
      </c>
      <c r="T104" s="544">
        <v>0</v>
      </c>
    </row>
    <row r="105" spans="2:20">
      <c r="B105" s="543" t="s">
        <v>55</v>
      </c>
      <c r="C105" s="544">
        <v>0.14000000000000001</v>
      </c>
      <c r="D105" s="490"/>
      <c r="E105" s="490"/>
      <c r="F105" s="490"/>
      <c r="G105" s="490"/>
      <c r="H105" s="490"/>
      <c r="I105" s="490"/>
      <c r="J105" s="490"/>
      <c r="K105" s="490"/>
      <c r="L105" s="490"/>
      <c r="M105" s="490"/>
      <c r="N105" s="490"/>
      <c r="O105" s="543" t="s">
        <v>55</v>
      </c>
      <c r="P105" s="544">
        <v>0</v>
      </c>
      <c r="Q105" s="544">
        <v>0</v>
      </c>
      <c r="R105" s="544">
        <v>0</v>
      </c>
      <c r="S105" s="544">
        <v>0</v>
      </c>
      <c r="T105" s="544">
        <v>0</v>
      </c>
    </row>
    <row r="106" spans="2:20">
      <c r="B106" s="543" t="s">
        <v>884</v>
      </c>
      <c r="C106" s="544">
        <v>0.21</v>
      </c>
      <c r="D106" s="490"/>
      <c r="E106" s="490"/>
      <c r="F106" s="490"/>
      <c r="G106" s="490"/>
      <c r="H106" s="490"/>
      <c r="I106" s="490"/>
      <c r="J106" s="490"/>
      <c r="K106" s="490"/>
      <c r="L106" s="490"/>
      <c r="M106" s="490"/>
      <c r="N106" s="490"/>
      <c r="O106" s="543" t="s">
        <v>884</v>
      </c>
      <c r="P106" s="544">
        <v>2030.5</v>
      </c>
      <c r="Q106" s="544">
        <v>-617.89568000000008</v>
      </c>
      <c r="R106" s="544">
        <v>0</v>
      </c>
      <c r="S106" s="544">
        <v>0</v>
      </c>
      <c r="T106" s="544">
        <v>0</v>
      </c>
    </row>
    <row r="107" spans="2:20">
      <c r="B107" s="543" t="s">
        <v>517</v>
      </c>
      <c r="C107" s="544">
        <v>0</v>
      </c>
      <c r="D107" s="490"/>
      <c r="E107" s="490"/>
      <c r="F107" s="490"/>
      <c r="G107" s="490"/>
      <c r="H107" s="490"/>
      <c r="I107" s="490"/>
      <c r="J107" s="490"/>
      <c r="K107" s="490"/>
      <c r="L107" s="490"/>
      <c r="M107" s="490"/>
      <c r="N107" s="490"/>
      <c r="O107" s="543" t="s">
        <v>517</v>
      </c>
      <c r="P107" s="544">
        <v>0</v>
      </c>
      <c r="Q107" s="544">
        <v>0</v>
      </c>
      <c r="R107" s="544">
        <v>0</v>
      </c>
      <c r="S107" s="544">
        <v>0</v>
      </c>
      <c r="T107" s="544">
        <v>0</v>
      </c>
    </row>
    <row r="108" spans="2:20">
      <c r="B108" s="542"/>
      <c r="C108" s="490"/>
      <c r="D108" s="490"/>
      <c r="E108" s="490"/>
      <c r="F108" s="490"/>
      <c r="G108" s="490"/>
      <c r="H108" s="490"/>
      <c r="I108" s="490"/>
      <c r="J108" s="490"/>
      <c r="K108" s="490"/>
      <c r="L108" s="490"/>
      <c r="M108" s="490"/>
      <c r="N108" s="490"/>
      <c r="O108" s="542"/>
      <c r="P108" s="490"/>
      <c r="Q108" s="490"/>
      <c r="R108" s="490"/>
      <c r="S108" s="490"/>
      <c r="T108" s="490"/>
    </row>
    <row r="109" spans="2:20">
      <c r="B109" s="542"/>
      <c r="C109" s="490"/>
      <c r="D109" s="490"/>
      <c r="E109" s="490"/>
      <c r="F109" s="490"/>
      <c r="G109" s="490"/>
      <c r="H109" s="490"/>
      <c r="I109" s="490"/>
      <c r="J109" s="490"/>
      <c r="K109" s="490"/>
      <c r="L109" s="490"/>
      <c r="M109" s="490"/>
      <c r="N109" s="490"/>
      <c r="O109" s="542"/>
      <c r="P109" s="490"/>
      <c r="Q109" s="490"/>
      <c r="R109" s="490"/>
      <c r="S109" s="490"/>
      <c r="T109" s="490"/>
    </row>
    <row r="110" spans="2:20">
      <c r="B110" s="542"/>
      <c r="C110" s="490"/>
      <c r="D110" s="490"/>
      <c r="E110" s="490"/>
      <c r="F110" s="490"/>
      <c r="G110" s="490"/>
      <c r="H110" s="490"/>
      <c r="I110" s="490"/>
      <c r="J110" s="490"/>
      <c r="K110" s="490"/>
      <c r="L110" s="490"/>
      <c r="M110" s="490"/>
      <c r="N110" s="490"/>
      <c r="O110" s="542"/>
      <c r="P110" s="490"/>
      <c r="Q110" s="490"/>
      <c r="R110" s="490"/>
      <c r="S110" s="490"/>
      <c r="T110" s="490"/>
    </row>
  </sheetData>
  <hyperlinks>
    <hyperlink ref="B3" r:id="rId1"/>
  </hyperlinks>
  <pageMargins left="0.59055118110236227" right="0.59055118110236227" top="0.98425196850393704" bottom="0.98425196850393704" header="0.51181102362204722" footer="0.51181102362204722"/>
  <pageSetup paperSize="9" scale="41"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4" zoomScaleNormal="100" workbookViewId="0"/>
  </sheetViews>
  <sheetFormatPr defaultColWidth="9.109375" defaultRowHeight="14.4" outlineLevelRow="1"/>
  <cols>
    <col min="1" max="1" width="69.44140625" style="83" bestFit="1" customWidth="1"/>
    <col min="2" max="2" width="18.109375" style="83" customWidth="1"/>
    <col min="3" max="3" width="16.33203125" style="688" customWidth="1"/>
    <col min="4" max="4" width="11.5546875" style="83" bestFit="1" customWidth="1"/>
    <col min="5" max="5" width="15.33203125" style="83" bestFit="1" customWidth="1"/>
    <col min="6" max="7" width="9.109375" style="83"/>
    <col min="8" max="8" width="10.33203125" style="83" customWidth="1"/>
    <col min="9" max="10" width="9.109375" style="83"/>
    <col min="11" max="11" width="13.6640625" style="83" bestFit="1" customWidth="1"/>
    <col min="12" max="16384" width="9.109375" style="83"/>
  </cols>
  <sheetData>
    <row r="1" spans="1:8" ht="15">
      <c r="A1" s="719" t="s">
        <v>670</v>
      </c>
      <c r="B1" s="717"/>
      <c r="C1" s="727"/>
      <c r="D1" s="717"/>
      <c r="E1" s="717"/>
      <c r="F1" s="717"/>
      <c r="G1" s="717"/>
      <c r="H1" s="717"/>
    </row>
    <row r="2" spans="1:8" ht="15">
      <c r="A2" s="720">
        <v>42004</v>
      </c>
      <c r="B2" s="717"/>
      <c r="C2" s="727"/>
      <c r="D2" s="717"/>
      <c r="E2" s="717"/>
      <c r="F2" s="717"/>
      <c r="G2" s="717"/>
      <c r="H2" s="717"/>
    </row>
    <row r="4" spans="1:8" ht="15">
      <c r="A4" s="717"/>
      <c r="B4" s="717"/>
      <c r="C4" s="728" t="s">
        <v>672</v>
      </c>
      <c r="D4" s="717"/>
      <c r="E4" s="717"/>
      <c r="F4" s="717"/>
      <c r="G4" s="717"/>
      <c r="H4" s="717"/>
    </row>
    <row r="5" spans="1:8" ht="15" hidden="1" outlineLevel="1">
      <c r="A5" s="717"/>
      <c r="B5" s="717"/>
      <c r="C5" s="729">
        <v>173.5</v>
      </c>
      <c r="D5" s="717"/>
      <c r="E5" s="717"/>
      <c r="F5" s="717"/>
      <c r="G5" s="717"/>
      <c r="H5" s="717"/>
    </row>
    <row r="6" spans="1:8" s="180" customFormat="1" ht="15" hidden="1" outlineLevel="1">
      <c r="A6" s="718"/>
      <c r="B6" s="718"/>
      <c r="C6" s="730">
        <v>111.88336174000001</v>
      </c>
      <c r="D6" s="717"/>
      <c r="E6" s="717"/>
      <c r="F6" s="717"/>
      <c r="G6" s="717"/>
      <c r="H6" s="717"/>
    </row>
    <row r="7" spans="1:8" s="180" customFormat="1" ht="15" collapsed="1">
      <c r="A7" s="718" t="s">
        <v>671</v>
      </c>
      <c r="B7" s="737" t="s">
        <v>1592</v>
      </c>
      <c r="C7" s="746">
        <f>282.9+2.5</f>
        <v>285.39999999999998</v>
      </c>
      <c r="D7" s="731"/>
      <c r="E7" s="738"/>
      <c r="F7" s="717"/>
      <c r="G7" s="717"/>
      <c r="H7" s="717"/>
    </row>
    <row r="8" spans="1:8" ht="15">
      <c r="A8" s="718" t="s">
        <v>757</v>
      </c>
      <c r="B8" s="737"/>
      <c r="C8" s="746">
        <v>7.21</v>
      </c>
      <c r="D8" s="717"/>
      <c r="E8" s="738"/>
      <c r="F8" s="717"/>
      <c r="G8" s="717"/>
      <c r="H8" s="717"/>
    </row>
    <row r="9" spans="1:8" ht="15">
      <c r="A9" s="718" t="s">
        <v>673</v>
      </c>
      <c r="B9" s="737" t="s">
        <v>875</v>
      </c>
      <c r="C9" s="747">
        <f>5946-2.5</f>
        <v>5943.5</v>
      </c>
      <c r="D9" s="717"/>
      <c r="E9" s="738"/>
      <c r="F9" s="717"/>
      <c r="G9" s="717"/>
      <c r="H9" s="717"/>
    </row>
    <row r="10" spans="1:8" ht="15">
      <c r="A10" s="717"/>
      <c r="B10" s="726"/>
      <c r="C10" s="746">
        <f>SUM(C7:C9)</f>
        <v>6236.11</v>
      </c>
      <c r="D10" s="717"/>
      <c r="E10" s="738"/>
      <c r="F10" s="717"/>
      <c r="G10" s="717"/>
      <c r="H10" s="717"/>
    </row>
    <row r="11" spans="1:8" ht="15">
      <c r="A11" s="718" t="s">
        <v>674</v>
      </c>
      <c r="B11" s="726"/>
      <c r="C11" s="748"/>
      <c r="D11" s="717"/>
      <c r="E11" s="738"/>
      <c r="F11" s="717"/>
      <c r="G11" s="717"/>
      <c r="H11" s="723"/>
    </row>
    <row r="12" spans="1:8" ht="15">
      <c r="A12" s="717"/>
      <c r="B12" s="726"/>
      <c r="C12" s="746"/>
      <c r="D12" s="717"/>
      <c r="E12" s="738"/>
      <c r="F12" s="717"/>
      <c r="G12" s="717"/>
      <c r="H12" s="717"/>
    </row>
    <row r="13" spans="1:8" ht="15">
      <c r="A13" s="718" t="s">
        <v>761</v>
      </c>
      <c r="B13" s="737"/>
      <c r="C13" s="746">
        <v>2866.6</v>
      </c>
      <c r="D13" s="717"/>
      <c r="E13" s="738"/>
      <c r="F13" s="717"/>
      <c r="G13" s="717"/>
      <c r="H13" s="723"/>
    </row>
    <row r="14" spans="1:8" ht="15">
      <c r="A14" s="718" t="s">
        <v>1596</v>
      </c>
      <c r="B14" s="726"/>
      <c r="C14" s="746">
        <v>-7.21</v>
      </c>
      <c r="D14" s="717"/>
      <c r="E14" s="738"/>
      <c r="F14" s="717"/>
      <c r="G14" s="717"/>
      <c r="H14" s="717"/>
    </row>
    <row r="15" spans="1:8" ht="15">
      <c r="A15" s="718" t="s">
        <v>675</v>
      </c>
      <c r="B15" s="726"/>
      <c r="C15" s="746">
        <f>-282.9-2.5</f>
        <v>-285.39999999999998</v>
      </c>
      <c r="D15" s="717"/>
      <c r="E15" s="738"/>
      <c r="F15" s="717"/>
      <c r="G15" s="717"/>
      <c r="H15" s="717"/>
    </row>
    <row r="16" spans="1:8" ht="15">
      <c r="A16" s="717"/>
      <c r="B16" s="717"/>
      <c r="C16" s="746"/>
      <c r="D16" s="717"/>
      <c r="E16" s="738"/>
      <c r="F16" s="717"/>
      <c r="G16" s="717"/>
      <c r="H16" s="717"/>
    </row>
    <row r="17" spans="1:11" ht="15">
      <c r="A17" s="718" t="s">
        <v>676</v>
      </c>
      <c r="B17" s="745"/>
      <c r="C17" s="749">
        <f>SUM(C10:C16)</f>
        <v>8810.1</v>
      </c>
      <c r="D17" s="717"/>
      <c r="E17" s="738"/>
      <c r="F17" s="738"/>
      <c r="G17" s="717"/>
      <c r="H17" s="717"/>
      <c r="I17" s="717"/>
      <c r="J17" s="717"/>
      <c r="K17" s="732"/>
    </row>
    <row r="18" spans="1:11" ht="15">
      <c r="A18" s="724"/>
      <c r="B18" s="736"/>
      <c r="C18" s="750"/>
      <c r="D18" s="717"/>
      <c r="E18" s="738"/>
      <c r="F18" s="717"/>
      <c r="G18" s="722"/>
      <c r="H18" s="717"/>
      <c r="I18" s="717"/>
      <c r="J18" s="717"/>
      <c r="K18" s="717"/>
    </row>
    <row r="19" spans="1:11" ht="15">
      <c r="A19" s="689" t="s">
        <v>1308</v>
      </c>
      <c r="B19" s="736"/>
      <c r="C19" s="750"/>
      <c r="D19" s="717"/>
      <c r="E19" s="738"/>
      <c r="F19" s="717"/>
      <c r="G19" s="717"/>
      <c r="H19" s="717"/>
      <c r="I19" s="717"/>
      <c r="J19" s="717"/>
      <c r="K19" s="717"/>
    </row>
    <row r="20" spans="1:11" ht="15">
      <c r="A20" s="721" t="s">
        <v>1595</v>
      </c>
      <c r="B20" s="721"/>
      <c r="C20" s="751"/>
      <c r="D20" s="717"/>
      <c r="E20" s="738"/>
      <c r="F20" s="717"/>
      <c r="G20" s="717"/>
      <c r="H20" s="717"/>
      <c r="I20" s="717"/>
      <c r="J20" s="717"/>
      <c r="K20" s="717"/>
    </row>
    <row r="21" spans="1:11" ht="15">
      <c r="A21" s="721" t="s">
        <v>1578</v>
      </c>
      <c r="B21" s="721"/>
      <c r="C21" s="751">
        <v>1.71</v>
      </c>
      <c r="D21" s="717"/>
      <c r="E21" s="738"/>
      <c r="F21" s="717"/>
      <c r="G21" s="717"/>
      <c r="H21" s="717"/>
      <c r="I21" s="717"/>
      <c r="J21" s="717"/>
      <c r="K21" s="717"/>
    </row>
    <row r="22" spans="1:11" ht="15">
      <c r="A22" s="721" t="s">
        <v>1602</v>
      </c>
      <c r="B22" s="721"/>
      <c r="C22" s="751">
        <v>5.5</v>
      </c>
      <c r="D22" s="717"/>
      <c r="E22" s="738"/>
      <c r="F22" s="717"/>
      <c r="G22" s="717"/>
      <c r="H22" s="717"/>
      <c r="I22" s="717"/>
      <c r="J22" s="717"/>
      <c r="K22" s="717"/>
    </row>
    <row r="23" spans="1:11" ht="15">
      <c r="A23" s="717"/>
      <c r="B23" s="721"/>
      <c r="C23" s="752">
        <v>7.21</v>
      </c>
      <c r="D23" s="717"/>
      <c r="E23" s="738"/>
      <c r="F23" s="717"/>
      <c r="G23" s="717"/>
      <c r="H23" s="717"/>
      <c r="I23" s="717"/>
      <c r="J23" s="717"/>
      <c r="K23" s="717"/>
    </row>
    <row r="24" spans="1:11" ht="15">
      <c r="A24" s="721" t="s">
        <v>1599</v>
      </c>
      <c r="B24" s="721"/>
      <c r="C24" s="753">
        <v>5.5</v>
      </c>
      <c r="D24" s="717"/>
      <c r="E24" s="717"/>
      <c r="F24" s="717"/>
      <c r="G24" s="717"/>
      <c r="H24" s="717"/>
      <c r="I24" s="717"/>
      <c r="J24" s="717"/>
      <c r="K24" s="717"/>
    </row>
    <row r="25" spans="1:11" ht="15">
      <c r="A25" s="717"/>
      <c r="B25" s="721"/>
      <c r="C25" s="754">
        <v>7.21</v>
      </c>
      <c r="D25" s="717"/>
      <c r="E25" s="717"/>
      <c r="F25" s="717"/>
      <c r="G25" s="717"/>
      <c r="H25" s="717"/>
      <c r="I25" s="717"/>
      <c r="J25" s="717"/>
      <c r="K25" s="717"/>
    </row>
    <row r="28" spans="1:11" ht="15" hidden="1" outlineLevel="1">
      <c r="A28" s="735" t="s">
        <v>671</v>
      </c>
      <c r="B28" s="734"/>
      <c r="C28" s="717"/>
      <c r="D28" s="717"/>
      <c r="E28" s="717"/>
      <c r="F28" s="717"/>
      <c r="G28" s="717"/>
      <c r="H28" s="717"/>
      <c r="I28" s="717"/>
      <c r="J28" s="717"/>
      <c r="K28" s="717"/>
    </row>
    <row r="29" spans="1:11" ht="15" hidden="1" outlineLevel="1">
      <c r="A29" s="735" t="s">
        <v>1584</v>
      </c>
      <c r="B29" s="734"/>
      <c r="C29" s="717"/>
      <c r="D29" s="717"/>
      <c r="E29" s="717"/>
      <c r="F29" s="717"/>
      <c r="G29" s="717"/>
      <c r="H29" s="717"/>
      <c r="I29" s="717"/>
      <c r="J29" s="717"/>
      <c r="K29" s="717"/>
    </row>
    <row r="30" spans="1:11" hidden="1" outlineLevel="1">
      <c r="A30" s="733" t="s">
        <v>339</v>
      </c>
      <c r="B30" s="755">
        <v>15329.135939999998</v>
      </c>
    </row>
    <row r="31" spans="1:11" hidden="1" outlineLevel="1">
      <c r="A31" s="733" t="s">
        <v>1579</v>
      </c>
      <c r="B31" s="755">
        <v>94757.98152999999</v>
      </c>
    </row>
    <row r="32" spans="1:11" hidden="1" outlineLevel="1">
      <c r="A32" s="733" t="s">
        <v>1580</v>
      </c>
      <c r="B32" s="756">
        <v>19272</v>
      </c>
      <c r="D32" s="739"/>
    </row>
    <row r="33" spans="1:4" hidden="1" outlineLevel="1">
      <c r="A33" s="733" t="s">
        <v>1581</v>
      </c>
      <c r="B33" s="756">
        <v>2145</v>
      </c>
      <c r="D33" s="739"/>
    </row>
    <row r="34" spans="1:4" hidden="1" outlineLevel="1">
      <c r="A34" s="733" t="s">
        <v>1582</v>
      </c>
      <c r="B34" s="755">
        <v>5992.3174600000002</v>
      </c>
    </row>
    <row r="35" spans="1:4" hidden="1" outlineLevel="1">
      <c r="A35" s="733" t="s">
        <v>1583</v>
      </c>
      <c r="B35" s="755">
        <v>36014.271600000007</v>
      </c>
    </row>
    <row r="36" spans="1:4" ht="15" hidden="1" outlineLevel="1" thickBot="1">
      <c r="A36" s="734"/>
      <c r="B36" s="757">
        <f>SUM(B30:B35)/10^3</f>
        <v>173.51070652999999</v>
      </c>
    </row>
    <row r="37" spans="1:4" ht="15" hidden="1" outlineLevel="1" thickTop="1">
      <c r="A37" s="734"/>
      <c r="B37" s="758"/>
    </row>
    <row r="38" spans="1:4" hidden="1" outlineLevel="1">
      <c r="A38" s="735" t="s">
        <v>54</v>
      </c>
      <c r="B38" s="758"/>
    </row>
    <row r="39" spans="1:4" hidden="1" outlineLevel="1">
      <c r="A39" s="733" t="s">
        <v>1585</v>
      </c>
      <c r="B39" s="755">
        <v>71534.589680000005</v>
      </c>
    </row>
    <row r="40" spans="1:4" hidden="1" outlineLevel="1">
      <c r="A40" s="733" t="s">
        <v>1586</v>
      </c>
      <c r="B40" s="755">
        <v>30519.079600000001</v>
      </c>
    </row>
    <row r="41" spans="1:4" hidden="1" outlineLevel="1">
      <c r="A41" s="733" t="s">
        <v>1587</v>
      </c>
      <c r="B41" s="755">
        <v>9829.6924600000002</v>
      </c>
    </row>
    <row r="42" spans="1:4" ht="15" hidden="1" outlineLevel="1" thickBot="1">
      <c r="A42" s="734"/>
      <c r="B42" s="757">
        <v>111.88</v>
      </c>
    </row>
    <row r="43" spans="1:4" ht="15" collapsed="1">
      <c r="A43" s="717"/>
      <c r="B43" s="717"/>
    </row>
  </sheetData>
  <pageMargins left="0.25" right="0.25" top="0.75" bottom="0.75" header="0.3" footer="0.3"/>
  <pageSetup paperSize="9" scale="97"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workbookViewId="0"/>
  </sheetViews>
  <sheetFormatPr defaultColWidth="9.109375" defaultRowHeight="14.4"/>
  <cols>
    <col min="1" max="3" width="9.109375" style="74"/>
    <col min="4" max="4" width="37.33203125" style="74" bestFit="1" customWidth="1"/>
    <col min="5" max="5" width="13.109375" style="74" bestFit="1" customWidth="1"/>
    <col min="6" max="6" width="11.109375" style="74" bestFit="1" customWidth="1"/>
    <col min="7" max="7" width="13.109375" style="74" bestFit="1" customWidth="1"/>
    <col min="8" max="8" width="11.88671875" style="74" bestFit="1" customWidth="1"/>
    <col min="9" max="9" width="9.109375" style="74"/>
    <col min="10" max="10" width="10.6640625" style="74" bestFit="1" customWidth="1"/>
    <col min="11" max="11" width="9.109375" style="74"/>
    <col min="12" max="12" width="14.33203125" style="74" bestFit="1" customWidth="1"/>
    <col min="13" max="14" width="10.109375" style="74" bestFit="1" customWidth="1"/>
    <col min="15" max="16384" width="9.109375" style="74"/>
  </cols>
  <sheetData>
    <row r="1" spans="1:14">
      <c r="A1" s="2" t="s">
        <v>359</v>
      </c>
      <c r="B1" s="2"/>
      <c r="C1" s="2"/>
      <c r="D1" s="2" t="s">
        <v>488</v>
      </c>
      <c r="E1" s="2">
        <v>9.2903040000000006E-2</v>
      </c>
      <c r="F1" s="2">
        <v>9.2903040000000006E-2</v>
      </c>
      <c r="G1" s="2"/>
      <c r="H1" s="2"/>
      <c r="I1" s="2"/>
      <c r="J1" s="2"/>
      <c r="K1" s="2"/>
      <c r="L1" s="2"/>
      <c r="M1" s="2"/>
      <c r="N1" s="2"/>
    </row>
    <row r="2" spans="1:14">
      <c r="A2" s="2" t="s">
        <v>359</v>
      </c>
      <c r="B2" s="2"/>
      <c r="C2" s="2"/>
      <c r="D2" s="2"/>
      <c r="E2" s="2"/>
      <c r="F2" s="2"/>
      <c r="G2" s="2"/>
      <c r="H2" s="2"/>
      <c r="I2" s="2"/>
      <c r="J2" s="2"/>
      <c r="K2" s="2"/>
      <c r="L2" s="2"/>
      <c r="M2" s="2"/>
      <c r="N2" s="2"/>
    </row>
    <row r="3" spans="1:14">
      <c r="A3" s="3" t="s">
        <v>359</v>
      </c>
      <c r="B3" s="3"/>
      <c r="C3" s="2"/>
      <c r="D3" s="2"/>
      <c r="E3" s="2"/>
      <c r="F3" s="2"/>
      <c r="G3" s="2"/>
      <c r="H3" s="2"/>
      <c r="I3" s="2"/>
      <c r="J3" s="2"/>
      <c r="K3" s="2"/>
      <c r="L3" s="2"/>
      <c r="M3" s="2"/>
      <c r="N3" s="2"/>
    </row>
    <row r="4" spans="1:14">
      <c r="A4" s="3" t="s">
        <v>525</v>
      </c>
      <c r="B4" s="3"/>
      <c r="C4" s="2"/>
      <c r="D4" s="1" t="s">
        <v>526</v>
      </c>
      <c r="E4" s="2"/>
      <c r="F4" s="2"/>
      <c r="G4" s="2"/>
      <c r="H4" s="2"/>
      <c r="I4" s="2"/>
      <c r="J4" s="2"/>
      <c r="K4" s="2"/>
      <c r="L4" s="1" t="s">
        <v>527</v>
      </c>
      <c r="M4" s="2"/>
      <c r="N4" s="2"/>
    </row>
    <row r="5" spans="1:14">
      <c r="A5" s="3" t="s">
        <v>266</v>
      </c>
      <c r="B5" s="3"/>
      <c r="C5" s="2"/>
      <c r="D5" s="2"/>
      <c r="E5" s="1082" t="s">
        <v>98</v>
      </c>
      <c r="F5" s="1082"/>
      <c r="G5" s="1082" t="s">
        <v>501</v>
      </c>
      <c r="H5" s="1082"/>
      <c r="I5" s="1082" t="s">
        <v>403</v>
      </c>
      <c r="J5" s="1082"/>
      <c r="K5" s="2"/>
      <c r="L5" s="2"/>
      <c r="M5" s="2"/>
      <c r="N5" s="2"/>
    </row>
    <row r="6" spans="1:14">
      <c r="A6" s="3" t="s">
        <v>266</v>
      </c>
      <c r="B6" s="3"/>
      <c r="C6" s="2"/>
      <c r="D6" s="2"/>
      <c r="E6" s="41" t="s">
        <v>528</v>
      </c>
      <c r="F6" s="41" t="s">
        <v>507</v>
      </c>
      <c r="G6" s="41" t="s">
        <v>528</v>
      </c>
      <c r="H6" s="41" t="s">
        <v>507</v>
      </c>
      <c r="I6" s="41" t="s">
        <v>528</v>
      </c>
      <c r="J6" s="41" t="s">
        <v>507</v>
      </c>
      <c r="K6" s="2"/>
      <c r="L6" s="80" t="s">
        <v>529</v>
      </c>
      <c r="M6" s="81">
        <v>41639</v>
      </c>
      <c r="N6" s="81">
        <v>41455</v>
      </c>
    </row>
    <row r="7" spans="1:14">
      <c r="A7" s="3" t="s">
        <v>530</v>
      </c>
      <c r="B7" s="3"/>
      <c r="C7" s="2"/>
      <c r="D7" s="42" t="s">
        <v>54</v>
      </c>
      <c r="E7" s="43"/>
      <c r="F7" s="44"/>
      <c r="G7" s="45"/>
      <c r="H7" s="46"/>
      <c r="I7" s="45"/>
      <c r="J7" s="47"/>
      <c r="K7" s="2"/>
      <c r="L7" s="82"/>
      <c r="M7" s="82"/>
      <c r="N7" s="82"/>
    </row>
    <row r="8" spans="1:14">
      <c r="A8" s="3" t="s">
        <v>401</v>
      </c>
      <c r="B8" s="3"/>
      <c r="C8" s="2"/>
      <c r="D8" s="16" t="s">
        <v>56</v>
      </c>
      <c r="E8" s="48"/>
      <c r="F8" s="49"/>
      <c r="G8" s="50"/>
      <c r="H8" s="51"/>
      <c r="I8" s="50"/>
      <c r="J8" s="52"/>
      <c r="K8" s="2"/>
      <c r="L8" s="14"/>
      <c r="M8" s="42"/>
      <c r="N8" s="42"/>
    </row>
    <row r="9" spans="1:14">
      <c r="A9" s="3" t="s">
        <v>355</v>
      </c>
      <c r="B9" s="3"/>
      <c r="C9" s="2"/>
      <c r="D9" s="16" t="s">
        <v>55</v>
      </c>
      <c r="E9" s="48"/>
      <c r="F9" s="49"/>
      <c r="G9" s="50"/>
      <c r="H9" s="51"/>
      <c r="I9" s="50"/>
      <c r="J9" s="52"/>
      <c r="K9" s="2"/>
      <c r="L9" s="15" t="s">
        <v>531</v>
      </c>
      <c r="M9" s="16"/>
      <c r="N9" s="16">
        <v>0.92749999999999999</v>
      </c>
    </row>
    <row r="10" spans="1:14">
      <c r="A10" s="3" t="s">
        <v>355</v>
      </c>
      <c r="B10" s="3"/>
      <c r="C10" s="2"/>
      <c r="D10" s="16" t="s">
        <v>532</v>
      </c>
      <c r="E10" s="48"/>
      <c r="F10" s="49"/>
      <c r="G10" s="50"/>
      <c r="H10" s="49"/>
      <c r="I10" s="50"/>
      <c r="J10" s="52"/>
      <c r="K10" s="2"/>
      <c r="L10" s="15" t="s">
        <v>533</v>
      </c>
      <c r="M10" s="79"/>
      <c r="N10" s="79">
        <v>1.0266999999999999</v>
      </c>
    </row>
    <row r="11" spans="1:14">
      <c r="A11" s="3" t="s">
        <v>355</v>
      </c>
      <c r="B11" s="3"/>
      <c r="C11" s="2"/>
      <c r="D11" s="16" t="s">
        <v>390</v>
      </c>
      <c r="E11" s="48"/>
      <c r="F11" s="49"/>
      <c r="G11" s="50"/>
      <c r="H11" s="51"/>
      <c r="I11" s="50"/>
      <c r="J11" s="52"/>
      <c r="K11" s="2"/>
      <c r="L11" s="15" t="s">
        <v>534</v>
      </c>
      <c r="M11" s="16"/>
      <c r="N11" s="16">
        <v>0.70950000000000002</v>
      </c>
    </row>
    <row r="12" spans="1:14">
      <c r="A12" s="3" t="s">
        <v>355</v>
      </c>
      <c r="B12" s="3"/>
      <c r="C12" s="2"/>
      <c r="D12" s="16" t="s">
        <v>398</v>
      </c>
      <c r="E12" s="48"/>
      <c r="F12" s="49"/>
      <c r="G12" s="50"/>
      <c r="H12" s="51"/>
      <c r="I12" s="50"/>
      <c r="J12" s="52"/>
      <c r="K12" s="2"/>
      <c r="L12" s="15" t="s">
        <v>535</v>
      </c>
      <c r="M12" s="16"/>
      <c r="N12" s="16">
        <v>0.79410000000000003</v>
      </c>
    </row>
    <row r="13" spans="1:14">
      <c r="A13" s="3" t="s">
        <v>355</v>
      </c>
      <c r="B13" s="3"/>
      <c r="C13" s="2"/>
      <c r="D13" s="16" t="s">
        <v>400</v>
      </c>
      <c r="E13" s="48"/>
      <c r="F13" s="49"/>
      <c r="G13" s="50"/>
      <c r="H13" s="51"/>
      <c r="I13" s="50"/>
      <c r="J13" s="52"/>
      <c r="K13" s="2"/>
      <c r="L13" s="15" t="s">
        <v>536</v>
      </c>
      <c r="M13" s="16"/>
      <c r="N13" s="16">
        <v>1.1871</v>
      </c>
    </row>
    <row r="14" spans="1:14">
      <c r="A14" s="3" t="s">
        <v>355</v>
      </c>
      <c r="B14" s="3"/>
      <c r="C14" s="2"/>
      <c r="D14" s="16" t="s">
        <v>516</v>
      </c>
      <c r="E14" s="48"/>
      <c r="F14" s="49"/>
      <c r="G14" s="50"/>
      <c r="H14" s="49"/>
      <c r="I14" s="50"/>
      <c r="J14" s="52"/>
      <c r="K14" s="2"/>
      <c r="L14" s="13" t="s">
        <v>537</v>
      </c>
      <c r="M14" s="12"/>
      <c r="N14" s="12">
        <v>1.2492000000000001</v>
      </c>
    </row>
    <row r="15" spans="1:14">
      <c r="A15" s="3" t="s">
        <v>500</v>
      </c>
      <c r="B15" s="3"/>
      <c r="C15" s="2"/>
      <c r="D15" s="12" t="s">
        <v>538</v>
      </c>
      <c r="E15" s="53"/>
      <c r="F15" s="54"/>
      <c r="G15" s="55"/>
      <c r="H15" s="54"/>
      <c r="I15" s="55"/>
      <c r="J15" s="56"/>
      <c r="K15" s="2"/>
      <c r="L15" s="2"/>
      <c r="M15" s="2"/>
      <c r="N15" s="2"/>
    </row>
    <row r="16" spans="1:14">
      <c r="A16" s="3" t="s">
        <v>498</v>
      </c>
      <c r="B16" s="3"/>
      <c r="C16" s="2"/>
      <c r="D16" s="57" t="s">
        <v>539</v>
      </c>
      <c r="E16" s="58">
        <f t="shared" ref="E16:J16" si="0">SUM(E15,E7:E10)</f>
        <v>0</v>
      </c>
      <c r="F16" s="59">
        <f t="shared" si="0"/>
        <v>0</v>
      </c>
      <c r="G16" s="60">
        <f t="shared" si="0"/>
        <v>0</v>
      </c>
      <c r="H16" s="59">
        <f t="shared" si="0"/>
        <v>0</v>
      </c>
      <c r="I16" s="60">
        <f t="shared" si="0"/>
        <v>0</v>
      </c>
      <c r="J16" s="61">
        <f t="shared" si="0"/>
        <v>0</v>
      </c>
      <c r="K16" s="2"/>
      <c r="L16" s="2"/>
      <c r="M16" s="2"/>
      <c r="N16" s="2"/>
    </row>
    <row r="17" spans="1:14">
      <c r="A17" s="3" t="s">
        <v>540</v>
      </c>
      <c r="B17" s="3"/>
      <c r="C17" s="2"/>
      <c r="D17" s="62" t="s">
        <v>541</v>
      </c>
      <c r="E17" s="63"/>
      <c r="F17" s="63"/>
      <c r="G17" s="63"/>
      <c r="H17" s="63"/>
      <c r="I17" s="63"/>
      <c r="J17" s="63"/>
      <c r="K17" s="2"/>
      <c r="L17" s="2"/>
      <c r="M17" s="2"/>
      <c r="N17" s="2"/>
    </row>
    <row r="18" spans="1:14">
      <c r="A18" s="3" t="s">
        <v>422</v>
      </c>
      <c r="B18" s="3"/>
      <c r="C18" s="2"/>
      <c r="D18" s="2"/>
      <c r="E18" s="63"/>
      <c r="F18" s="63"/>
      <c r="G18" s="63"/>
      <c r="H18" s="63"/>
      <c r="I18" s="63"/>
      <c r="J18" s="63"/>
      <c r="K18" s="2"/>
      <c r="L18" s="2"/>
      <c r="M18" s="2"/>
      <c r="N18" s="2"/>
    </row>
    <row r="19" spans="1:14">
      <c r="A19" s="3" t="s">
        <v>542</v>
      </c>
      <c r="B19" s="3"/>
      <c r="C19" s="2"/>
      <c r="D19" s="2"/>
      <c r="E19" s="2"/>
      <c r="F19" s="2"/>
      <c r="G19" s="2"/>
      <c r="H19" s="2"/>
      <c r="I19" s="2"/>
      <c r="J19" s="2" t="s">
        <v>543</v>
      </c>
      <c r="K19" s="2"/>
      <c r="L19" s="2"/>
      <c r="M19" s="2"/>
      <c r="N19" s="2"/>
    </row>
    <row r="20" spans="1:14">
      <c r="A20" s="3" t="s">
        <v>544</v>
      </c>
      <c r="B20" s="3"/>
      <c r="C20" s="2"/>
      <c r="D20" s="2"/>
      <c r="E20" s="2"/>
      <c r="F20" s="2"/>
      <c r="G20" s="2"/>
      <c r="H20" s="2"/>
      <c r="I20" s="2"/>
      <c r="J20" s="2"/>
      <c r="K20" s="2"/>
      <c r="L20" s="2"/>
      <c r="M20" s="2"/>
      <c r="N20" s="2"/>
    </row>
    <row r="21" spans="1:14">
      <c r="A21" s="3" t="s">
        <v>394</v>
      </c>
      <c r="B21" s="3"/>
      <c r="C21" s="2"/>
      <c r="D21" s="2"/>
      <c r="E21" s="2"/>
      <c r="F21" s="2"/>
      <c r="G21" s="2"/>
      <c r="H21" s="2"/>
      <c r="I21" s="2"/>
      <c r="J21" s="2"/>
      <c r="K21" s="2"/>
      <c r="L21" s="2"/>
      <c r="M21" s="2"/>
      <c r="N21" s="2"/>
    </row>
    <row r="22" spans="1:14">
      <c r="A22" s="3" t="s">
        <v>545</v>
      </c>
      <c r="B22" s="3"/>
      <c r="C22" s="2"/>
      <c r="D22" s="1" t="s">
        <v>546</v>
      </c>
      <c r="E22" s="2"/>
      <c r="F22" s="2"/>
      <c r="G22" s="2"/>
      <c r="H22" s="2"/>
      <c r="I22" s="2"/>
      <c r="J22" s="2"/>
      <c r="K22" s="2"/>
      <c r="L22" s="2"/>
      <c r="M22" s="2"/>
      <c r="N22" s="2"/>
    </row>
    <row r="23" spans="1:14">
      <c r="A23" s="3" t="s">
        <v>547</v>
      </c>
      <c r="B23" s="3"/>
      <c r="C23" s="2"/>
      <c r="D23" s="2"/>
      <c r="E23" s="2"/>
      <c r="F23" s="2"/>
      <c r="G23" s="2"/>
      <c r="H23" s="2"/>
      <c r="I23" s="2"/>
      <c r="J23" s="2"/>
      <c r="K23" s="2"/>
      <c r="L23" s="2"/>
      <c r="M23" s="2"/>
      <c r="N23" s="2"/>
    </row>
    <row r="24" spans="1:14" ht="28.8">
      <c r="A24" s="2" t="s">
        <v>548</v>
      </c>
      <c r="B24" s="2"/>
      <c r="C24" s="2"/>
      <c r="D24" s="2"/>
      <c r="E24" s="64" t="s">
        <v>549</v>
      </c>
      <c r="F24" s="64" t="s">
        <v>550</v>
      </c>
      <c r="G24" s="64" t="s">
        <v>551</v>
      </c>
      <c r="H24" s="2"/>
      <c r="I24" s="2"/>
      <c r="J24" s="2"/>
      <c r="K24" s="2"/>
      <c r="L24" s="2"/>
      <c r="M24" s="2"/>
      <c r="N24" s="2"/>
    </row>
    <row r="25" spans="1:14">
      <c r="A25" s="2" t="s">
        <v>552</v>
      </c>
      <c r="B25" s="2"/>
      <c r="C25" s="2"/>
      <c r="D25" s="42" t="s">
        <v>54</v>
      </c>
      <c r="E25" s="45"/>
      <c r="F25" s="45"/>
      <c r="G25" s="65"/>
      <c r="H25" s="2"/>
      <c r="I25" s="2"/>
      <c r="J25" s="2"/>
      <c r="K25" s="2"/>
      <c r="L25" s="2"/>
      <c r="M25" s="2"/>
      <c r="N25" s="2"/>
    </row>
    <row r="26" spans="1:14">
      <c r="A26" s="2" t="s">
        <v>553</v>
      </c>
      <c r="B26" s="2"/>
      <c r="C26" s="2"/>
      <c r="D26" s="16" t="s">
        <v>55</v>
      </c>
      <c r="E26" s="50"/>
      <c r="F26" s="50"/>
      <c r="G26" s="66"/>
      <c r="H26" s="2"/>
      <c r="I26" s="2"/>
      <c r="J26" s="2"/>
      <c r="K26" s="2"/>
      <c r="L26" s="2"/>
      <c r="M26" s="2"/>
      <c r="N26" s="2"/>
    </row>
    <row r="27" spans="1:14">
      <c r="A27" s="2" t="s">
        <v>554</v>
      </c>
      <c r="B27" s="2"/>
      <c r="C27" s="2"/>
      <c r="D27" s="16" t="s">
        <v>555</v>
      </c>
      <c r="E27" s="50"/>
      <c r="F27" s="50"/>
      <c r="G27" s="66"/>
      <c r="H27" s="2"/>
      <c r="I27" s="2"/>
      <c r="J27" s="2"/>
      <c r="K27" s="2"/>
      <c r="L27" s="2"/>
      <c r="M27" s="2"/>
      <c r="N27" s="2"/>
    </row>
    <row r="28" spans="1:14">
      <c r="A28" s="2" t="s">
        <v>556</v>
      </c>
      <c r="B28" s="2"/>
      <c r="C28" s="2"/>
      <c r="D28" s="16" t="s">
        <v>396</v>
      </c>
      <c r="E28" s="50"/>
      <c r="F28" s="50"/>
      <c r="G28" s="66"/>
      <c r="H28" s="2"/>
      <c r="I28" s="2"/>
      <c r="J28" s="2"/>
      <c r="K28" s="2"/>
      <c r="L28" s="2"/>
      <c r="M28" s="2"/>
      <c r="N28" s="2"/>
    </row>
    <row r="29" spans="1:14">
      <c r="A29" s="2" t="s">
        <v>557</v>
      </c>
      <c r="B29" s="2"/>
      <c r="C29" s="2"/>
      <c r="D29" s="67" t="s">
        <v>502</v>
      </c>
      <c r="E29" s="58">
        <f t="shared" ref="E29:G29" si="1">SUM(E25:E28)</f>
        <v>0</v>
      </c>
      <c r="F29" s="60">
        <f t="shared" si="1"/>
        <v>0</v>
      </c>
      <c r="G29" s="68">
        <f t="shared" si="1"/>
        <v>0</v>
      </c>
      <c r="H29" s="2"/>
      <c r="I29" s="2"/>
      <c r="J29" s="2"/>
      <c r="K29" s="2"/>
      <c r="L29" s="2"/>
      <c r="M29" s="2"/>
      <c r="N29" s="2"/>
    </row>
    <row r="30" spans="1:14">
      <c r="A30" s="2" t="s">
        <v>558</v>
      </c>
      <c r="B30" s="2"/>
      <c r="C30" s="2"/>
      <c r="D30" s="2"/>
      <c r="E30" s="2"/>
      <c r="F30" s="2"/>
      <c r="G30" s="2"/>
      <c r="H30" s="2"/>
      <c r="I30" s="2"/>
      <c r="J30" s="2"/>
      <c r="K30" s="2"/>
      <c r="L30" s="2"/>
      <c r="M30" s="2"/>
      <c r="N30" s="2"/>
    </row>
    <row r="31" spans="1:14">
      <c r="A31" s="3" t="s">
        <v>559</v>
      </c>
      <c r="B31" s="3"/>
      <c r="C31" s="2"/>
      <c r="D31" s="69" t="s">
        <v>560</v>
      </c>
      <c r="E31" s="70">
        <f>E27/$E$1</f>
        <v>0</v>
      </c>
      <c r="F31" s="71">
        <f>F27/$E$1</f>
        <v>0</v>
      </c>
      <c r="G31" s="72">
        <f>SUM(E31:F31)</f>
        <v>0</v>
      </c>
      <c r="H31" s="2"/>
      <c r="I31" s="2"/>
      <c r="J31" s="2"/>
      <c r="K31" s="2"/>
      <c r="L31" s="2"/>
      <c r="M31" s="2"/>
      <c r="N31" s="2"/>
    </row>
    <row r="32" spans="1:14">
      <c r="A32" s="2" t="s">
        <v>391</v>
      </c>
      <c r="B32" s="2"/>
      <c r="C32" s="2"/>
      <c r="D32" s="2"/>
      <c r="E32" s="2"/>
      <c r="F32" s="2"/>
      <c r="G32" s="73">
        <f>G27/Sqft_to_sqm-G31</f>
        <v>0</v>
      </c>
      <c r="H32" s="2"/>
      <c r="I32" s="2"/>
      <c r="J32" s="2"/>
      <c r="K32" s="2"/>
      <c r="L32" s="2"/>
      <c r="M32" s="2"/>
      <c r="N32" s="2"/>
    </row>
    <row r="33" spans="1:14">
      <c r="A33" s="2" t="s">
        <v>399</v>
      </c>
      <c r="B33" s="2"/>
      <c r="C33" s="2"/>
      <c r="D33" s="2"/>
      <c r="E33" s="2"/>
      <c r="F33" s="2"/>
      <c r="G33" s="2"/>
      <c r="H33" s="2"/>
      <c r="I33" s="2"/>
      <c r="J33" s="2"/>
      <c r="K33" s="2"/>
      <c r="L33" s="2"/>
      <c r="M33" s="2"/>
      <c r="N33" s="2"/>
    </row>
    <row r="34" spans="1:14">
      <c r="A34" s="2" t="s">
        <v>422</v>
      </c>
      <c r="B34" s="2"/>
      <c r="C34" s="2"/>
      <c r="D34" s="2"/>
      <c r="E34" s="2"/>
      <c r="F34" s="2"/>
      <c r="G34" s="2"/>
      <c r="H34" s="2"/>
      <c r="I34" s="2"/>
      <c r="J34" s="2"/>
      <c r="K34" s="2"/>
      <c r="L34" s="2"/>
      <c r="M34" s="2"/>
      <c r="N34" s="2"/>
    </row>
    <row r="35" spans="1:14">
      <c r="A35" s="2" t="s">
        <v>436</v>
      </c>
      <c r="B35" s="2"/>
      <c r="C35" s="2"/>
      <c r="D35" s="2"/>
      <c r="E35" s="2"/>
      <c r="F35" s="2"/>
      <c r="G35" s="2"/>
      <c r="H35" s="2"/>
      <c r="I35" s="2"/>
      <c r="J35" s="2"/>
      <c r="K35" s="2"/>
      <c r="L35" s="2"/>
      <c r="M35" s="2"/>
      <c r="N35" s="2"/>
    </row>
    <row r="36" spans="1:14">
      <c r="A36" s="2" t="s">
        <v>436</v>
      </c>
      <c r="B36" s="2"/>
      <c r="C36" s="2"/>
      <c r="D36" s="2"/>
      <c r="E36" s="2"/>
      <c r="F36" s="2"/>
      <c r="G36" s="2"/>
      <c r="H36" s="2"/>
      <c r="I36" s="2"/>
      <c r="J36" s="2"/>
      <c r="K36" s="2"/>
      <c r="L36" s="2"/>
      <c r="M36" s="2"/>
      <c r="N36" s="2"/>
    </row>
    <row r="37" spans="1:14">
      <c r="A37" s="2" t="s">
        <v>436</v>
      </c>
      <c r="B37" s="2"/>
      <c r="C37" s="2"/>
      <c r="D37" s="2"/>
      <c r="E37" s="2"/>
      <c r="F37" s="2"/>
      <c r="G37" s="2"/>
      <c r="H37" s="2"/>
      <c r="I37" s="2"/>
      <c r="J37" s="2"/>
      <c r="K37" s="2"/>
      <c r="L37" s="2"/>
      <c r="M37" s="2"/>
      <c r="N37" s="2"/>
    </row>
    <row r="38" spans="1:14">
      <c r="A38" s="2" t="s">
        <v>436</v>
      </c>
      <c r="B38" s="2"/>
      <c r="C38" s="2"/>
      <c r="D38" s="2"/>
      <c r="E38" s="2"/>
      <c r="F38" s="2"/>
      <c r="G38" s="2"/>
      <c r="H38" s="2"/>
      <c r="I38" s="2"/>
      <c r="J38" s="2"/>
      <c r="K38" s="2"/>
      <c r="L38" s="2"/>
      <c r="M38" s="2"/>
      <c r="N38" s="2"/>
    </row>
    <row r="39" spans="1:14">
      <c r="A39" s="2" t="s">
        <v>436</v>
      </c>
      <c r="B39" s="2"/>
      <c r="C39" s="2"/>
      <c r="D39" s="2"/>
      <c r="E39" s="2"/>
      <c r="F39" s="2"/>
      <c r="G39" s="2"/>
      <c r="H39" s="2"/>
      <c r="I39" s="2"/>
      <c r="J39" s="2"/>
      <c r="K39" s="2"/>
      <c r="L39" s="2"/>
      <c r="M39" s="2"/>
      <c r="N39" s="2"/>
    </row>
    <row r="40" spans="1:14">
      <c r="A40" s="2" t="s">
        <v>436</v>
      </c>
      <c r="B40" s="2"/>
      <c r="C40" s="2"/>
      <c r="D40" s="2"/>
      <c r="E40" s="2"/>
      <c r="F40" s="2"/>
      <c r="G40" s="2"/>
      <c r="H40" s="2"/>
      <c r="I40" s="2"/>
      <c r="J40" s="2"/>
      <c r="K40" s="2"/>
      <c r="L40" s="2"/>
      <c r="M40" s="2"/>
      <c r="N40" s="2"/>
    </row>
    <row r="41" spans="1:14">
      <c r="A41" s="2" t="s">
        <v>436</v>
      </c>
      <c r="B41" s="2"/>
      <c r="C41" s="2"/>
      <c r="D41" s="2"/>
      <c r="E41" s="2"/>
      <c r="F41" s="2"/>
      <c r="G41" s="2"/>
      <c r="H41" s="2"/>
      <c r="I41" s="2"/>
      <c r="J41" s="2"/>
      <c r="K41" s="2"/>
      <c r="L41" s="2"/>
      <c r="M41" s="2"/>
      <c r="N41" s="2"/>
    </row>
    <row r="42" spans="1:14">
      <c r="A42" s="2" t="s">
        <v>436</v>
      </c>
      <c r="B42" s="2"/>
      <c r="C42" s="2"/>
      <c r="D42" s="2"/>
      <c r="E42" s="2"/>
      <c r="F42" s="2"/>
      <c r="G42" s="2"/>
      <c r="H42" s="2"/>
      <c r="I42" s="2"/>
      <c r="J42" s="2"/>
      <c r="K42" s="2"/>
      <c r="L42" s="2"/>
      <c r="M42" s="2"/>
      <c r="N42" s="2"/>
    </row>
    <row r="43" spans="1:14">
      <c r="A43" s="2" t="s">
        <v>561</v>
      </c>
      <c r="B43" s="2"/>
      <c r="C43" s="2"/>
      <c r="D43" s="2"/>
      <c r="E43" s="2"/>
      <c r="F43" s="2"/>
      <c r="G43" s="2"/>
      <c r="H43" s="2"/>
      <c r="I43" s="2"/>
      <c r="J43" s="2"/>
      <c r="K43" s="2"/>
      <c r="L43" s="2"/>
      <c r="M43" s="2"/>
      <c r="N43" s="2"/>
    </row>
    <row r="44" spans="1:14">
      <c r="A44" s="2" t="s">
        <v>422</v>
      </c>
      <c r="B44" s="2"/>
      <c r="C44" s="2"/>
      <c r="D44" s="2"/>
      <c r="E44" s="2"/>
      <c r="F44" s="2"/>
      <c r="G44" s="2"/>
      <c r="H44" s="2"/>
      <c r="I44" s="2"/>
      <c r="J44" s="2"/>
      <c r="K44" s="2"/>
      <c r="L44" s="2"/>
      <c r="M44" s="2"/>
      <c r="N44" s="2"/>
    </row>
    <row r="45" spans="1:14">
      <c r="A45" s="2" t="s">
        <v>422</v>
      </c>
      <c r="B45" s="2"/>
      <c r="C45" s="2"/>
      <c r="D45" s="2"/>
      <c r="E45" s="2"/>
      <c r="F45" s="2"/>
      <c r="G45" s="2"/>
      <c r="H45" s="2"/>
      <c r="I45" s="2"/>
      <c r="J45" s="2"/>
      <c r="K45" s="2"/>
      <c r="L45" s="2"/>
      <c r="M45" s="2"/>
      <c r="N45" s="2"/>
    </row>
    <row r="46" spans="1:14">
      <c r="A46" s="2" t="s">
        <v>562</v>
      </c>
      <c r="B46" s="2"/>
      <c r="C46" s="2"/>
      <c r="D46" s="2"/>
      <c r="E46" s="2"/>
      <c r="F46" s="2"/>
      <c r="G46" s="2"/>
      <c r="H46" s="2"/>
      <c r="I46" s="2"/>
      <c r="J46" s="2"/>
      <c r="K46" s="2"/>
      <c r="L46" s="2"/>
      <c r="M46" s="2"/>
      <c r="N46" s="2"/>
    </row>
    <row r="47" spans="1:14">
      <c r="A47" s="2" t="s">
        <v>391</v>
      </c>
      <c r="B47" s="2"/>
      <c r="C47" s="2"/>
      <c r="D47" s="2"/>
      <c r="E47" s="2"/>
      <c r="F47" s="2"/>
      <c r="G47" s="2"/>
      <c r="H47" s="2"/>
      <c r="I47" s="2"/>
      <c r="J47" s="2"/>
      <c r="K47" s="2"/>
      <c r="L47" s="2"/>
      <c r="M47" s="2"/>
      <c r="N47" s="2"/>
    </row>
    <row r="48" spans="1:14">
      <c r="A48" s="2" t="s">
        <v>563</v>
      </c>
      <c r="B48" s="2"/>
      <c r="C48" s="2"/>
      <c r="D48" s="2"/>
      <c r="E48" s="2"/>
      <c r="F48" s="2"/>
      <c r="G48" s="2"/>
      <c r="H48" s="2"/>
      <c r="I48" s="2"/>
      <c r="J48" s="2"/>
      <c r="K48" s="2"/>
      <c r="L48" s="2"/>
      <c r="M48" s="2"/>
      <c r="N48" s="2"/>
    </row>
    <row r="49" spans="1:14">
      <c r="A49" s="2" t="s">
        <v>397</v>
      </c>
      <c r="B49" s="2"/>
      <c r="C49" s="2"/>
      <c r="D49" s="2"/>
      <c r="E49" s="2"/>
      <c r="F49" s="2"/>
      <c r="G49" s="2"/>
      <c r="H49" s="2"/>
      <c r="I49" s="2"/>
      <c r="J49" s="2"/>
      <c r="K49" s="2"/>
      <c r="L49" s="2"/>
      <c r="M49" s="2"/>
      <c r="N49" s="2"/>
    </row>
    <row r="50" spans="1:14">
      <c r="A50" s="2" t="s">
        <v>422</v>
      </c>
      <c r="B50" s="2"/>
      <c r="C50" s="2"/>
      <c r="D50" s="2"/>
      <c r="E50" s="2"/>
      <c r="F50" s="2"/>
      <c r="G50" s="2"/>
      <c r="H50" s="2"/>
      <c r="I50" s="2"/>
      <c r="J50" s="2"/>
      <c r="K50" s="2"/>
      <c r="L50" s="2"/>
      <c r="M50" s="2"/>
      <c r="N50" s="2"/>
    </row>
    <row r="51" spans="1:14">
      <c r="A51" s="2" t="s">
        <v>499</v>
      </c>
      <c r="B51" s="2"/>
      <c r="C51" s="2"/>
      <c r="D51" s="2"/>
      <c r="E51" s="2"/>
      <c r="F51" s="2"/>
      <c r="G51" s="2"/>
      <c r="H51" s="2"/>
      <c r="I51" s="2"/>
      <c r="J51" s="2"/>
      <c r="K51" s="2"/>
      <c r="L51" s="2"/>
      <c r="M51" s="2"/>
      <c r="N51" s="2"/>
    </row>
    <row r="52" spans="1:14">
      <c r="A52" s="2" t="s">
        <v>499</v>
      </c>
      <c r="B52" s="2"/>
      <c r="C52" s="2"/>
      <c r="D52" s="2"/>
      <c r="E52" s="2"/>
      <c r="F52" s="2"/>
      <c r="G52" s="2"/>
      <c r="H52" s="2"/>
      <c r="I52" s="2"/>
      <c r="J52" s="2"/>
      <c r="K52" s="2"/>
      <c r="L52" s="2"/>
      <c r="M52" s="2"/>
      <c r="N52" s="2"/>
    </row>
    <row r="53" spans="1:14">
      <c r="A53" s="2" t="s">
        <v>564</v>
      </c>
      <c r="B53" s="2"/>
      <c r="C53" s="2"/>
      <c r="D53" s="2"/>
      <c r="E53" s="2"/>
      <c r="F53" s="2"/>
      <c r="G53" s="2"/>
      <c r="H53" s="2"/>
      <c r="I53" s="2"/>
      <c r="J53" s="2"/>
      <c r="K53" s="2"/>
      <c r="L53" s="2"/>
      <c r="M53" s="2"/>
      <c r="N53" s="2"/>
    </row>
    <row r="54" spans="1:14">
      <c r="A54" s="2" t="s">
        <v>556</v>
      </c>
      <c r="B54" s="2"/>
      <c r="C54" s="2"/>
      <c r="D54" s="2"/>
      <c r="E54" s="2"/>
      <c r="F54" s="2"/>
      <c r="G54" s="2"/>
      <c r="H54" s="2"/>
      <c r="I54" s="2"/>
      <c r="J54" s="2"/>
      <c r="K54" s="2"/>
      <c r="L54" s="2"/>
      <c r="M54" s="2"/>
      <c r="N54" s="2"/>
    </row>
    <row r="55" spans="1:14">
      <c r="A55" s="2" t="s">
        <v>395</v>
      </c>
      <c r="B55" s="2"/>
      <c r="C55" s="2"/>
      <c r="D55" s="2"/>
      <c r="E55" s="2"/>
      <c r="F55" s="2"/>
      <c r="G55" s="2"/>
      <c r="H55" s="2"/>
      <c r="I55" s="2"/>
      <c r="J55" s="2"/>
      <c r="K55" s="2"/>
      <c r="L55" s="2"/>
      <c r="M55" s="2"/>
      <c r="N55" s="2"/>
    </row>
    <row r="56" spans="1:14">
      <c r="A56" s="2" t="s">
        <v>392</v>
      </c>
      <c r="B56" s="2"/>
      <c r="C56" s="2"/>
      <c r="D56" s="2"/>
      <c r="E56" s="2"/>
      <c r="F56" s="2"/>
      <c r="G56" s="2"/>
      <c r="H56" s="2"/>
      <c r="I56" s="2"/>
      <c r="J56" s="2"/>
      <c r="K56" s="2"/>
      <c r="L56" s="2"/>
      <c r="M56" s="2"/>
      <c r="N56" s="2"/>
    </row>
    <row r="57" spans="1:14">
      <c r="A57" s="2" t="s">
        <v>393</v>
      </c>
      <c r="B57" s="2"/>
      <c r="C57" s="2"/>
      <c r="D57" s="2"/>
      <c r="E57" s="2"/>
      <c r="F57" s="2"/>
      <c r="G57" s="2"/>
      <c r="H57" s="2"/>
      <c r="I57" s="2"/>
      <c r="J57" s="2"/>
      <c r="K57" s="2"/>
      <c r="L57" s="2"/>
      <c r="M57" s="2"/>
      <c r="N57" s="2"/>
    </row>
    <row r="58" spans="1:14">
      <c r="A58" s="2" t="s">
        <v>565</v>
      </c>
      <c r="B58" s="2"/>
      <c r="C58" s="2"/>
      <c r="D58" s="2"/>
      <c r="E58" s="2"/>
      <c r="F58" s="2"/>
      <c r="G58" s="2"/>
      <c r="H58" s="2"/>
      <c r="I58" s="2"/>
      <c r="J58" s="2"/>
      <c r="K58" s="2"/>
      <c r="L58" s="2"/>
      <c r="M58" s="2"/>
      <c r="N58" s="2"/>
    </row>
    <row r="59" spans="1:14">
      <c r="A59" s="2" t="s">
        <v>422</v>
      </c>
      <c r="B59" s="2"/>
      <c r="C59" s="2"/>
      <c r="D59" s="2"/>
      <c r="E59" s="2"/>
      <c r="F59" s="2"/>
      <c r="G59" s="2"/>
      <c r="H59" s="2"/>
      <c r="I59" s="2"/>
      <c r="J59" s="2"/>
      <c r="K59" s="2"/>
      <c r="L59" s="2"/>
      <c r="M59" s="2"/>
      <c r="N59" s="2"/>
    </row>
    <row r="60" spans="1:14">
      <c r="A60" s="2" t="s">
        <v>422</v>
      </c>
      <c r="B60" s="2"/>
      <c r="C60" s="2"/>
      <c r="D60" s="2"/>
      <c r="E60" s="2"/>
      <c r="F60" s="2"/>
      <c r="G60" s="2"/>
      <c r="H60" s="2"/>
      <c r="I60" s="2"/>
      <c r="J60" s="2"/>
      <c r="K60" s="2"/>
      <c r="L60" s="2"/>
      <c r="M60" s="2"/>
      <c r="N60" s="2"/>
    </row>
    <row r="61" spans="1:14">
      <c r="A61" s="2" t="s">
        <v>422</v>
      </c>
      <c r="B61" s="2"/>
      <c r="C61" s="2"/>
      <c r="D61" s="2"/>
      <c r="E61" s="2"/>
      <c r="F61" s="2"/>
      <c r="G61" s="2"/>
      <c r="H61" s="2"/>
      <c r="I61" s="2"/>
      <c r="J61" s="2"/>
      <c r="K61" s="2"/>
      <c r="L61" s="2"/>
      <c r="M61" s="2"/>
      <c r="N61" s="2"/>
    </row>
    <row r="62" spans="1:14">
      <c r="A62" s="2" t="s">
        <v>422</v>
      </c>
      <c r="B62" s="2"/>
      <c r="C62" s="2"/>
      <c r="D62" s="2"/>
      <c r="E62" s="2"/>
      <c r="F62" s="2"/>
      <c r="G62" s="2"/>
      <c r="H62" s="2"/>
      <c r="I62" s="2"/>
      <c r="J62" s="2"/>
      <c r="K62" s="2"/>
      <c r="L62" s="2"/>
      <c r="M62" s="2"/>
      <c r="N62" s="2"/>
    </row>
    <row r="63" spans="1:14">
      <c r="A63" s="2" t="s">
        <v>422</v>
      </c>
      <c r="B63" s="2"/>
      <c r="C63" s="2"/>
      <c r="D63" s="2"/>
      <c r="E63" s="2"/>
      <c r="F63" s="2"/>
      <c r="G63" s="2"/>
      <c r="H63" s="2"/>
      <c r="I63" s="2"/>
      <c r="J63" s="2"/>
      <c r="K63" s="2"/>
      <c r="L63" s="2"/>
      <c r="M63" s="2"/>
      <c r="N63" s="2"/>
    </row>
    <row r="64" spans="1:14">
      <c r="A64" s="2" t="s">
        <v>422</v>
      </c>
      <c r="B64" s="2"/>
      <c r="C64" s="2"/>
      <c r="D64" s="2"/>
      <c r="E64" s="2"/>
      <c r="F64" s="2"/>
      <c r="G64" s="2"/>
      <c r="H64" s="2"/>
      <c r="I64" s="2"/>
      <c r="J64" s="2"/>
      <c r="K64" s="2"/>
      <c r="L64" s="2"/>
      <c r="M64" s="2"/>
      <c r="N64" s="2"/>
    </row>
    <row r="65" spans="1:14">
      <c r="A65" s="2" t="s">
        <v>566</v>
      </c>
      <c r="B65" s="2"/>
      <c r="C65" s="2"/>
      <c r="D65" s="2"/>
      <c r="E65" s="2"/>
      <c r="F65" s="2"/>
      <c r="G65" s="2"/>
      <c r="H65" s="2"/>
      <c r="I65" s="2"/>
      <c r="J65" s="2"/>
      <c r="K65" s="2"/>
      <c r="L65" s="2"/>
      <c r="M65" s="2"/>
      <c r="N65" s="2"/>
    </row>
    <row r="66" spans="1:14">
      <c r="A66" s="2" t="s">
        <v>500</v>
      </c>
      <c r="B66" s="2"/>
      <c r="C66" s="2"/>
      <c r="D66" s="2"/>
      <c r="E66" s="2"/>
      <c r="F66" s="2"/>
      <c r="G66" s="2"/>
      <c r="H66" s="2"/>
      <c r="I66" s="2"/>
      <c r="J66" s="2"/>
      <c r="K66" s="2"/>
      <c r="L66" s="2"/>
      <c r="M66" s="2"/>
      <c r="N66" s="2"/>
    </row>
    <row r="67" spans="1:14">
      <c r="A67" s="2" t="s">
        <v>448</v>
      </c>
      <c r="B67" s="2"/>
      <c r="C67" s="2"/>
      <c r="D67" s="2"/>
      <c r="E67" s="2"/>
      <c r="F67" s="2"/>
      <c r="G67" s="2"/>
      <c r="H67" s="2"/>
      <c r="I67" s="2"/>
      <c r="J67" s="2"/>
      <c r="K67" s="2"/>
      <c r="L67" s="2"/>
      <c r="M67" s="2"/>
      <c r="N67" s="2"/>
    </row>
    <row r="68" spans="1:14">
      <c r="A68" s="2" t="s">
        <v>567</v>
      </c>
      <c r="B68" s="2"/>
      <c r="C68" s="2"/>
      <c r="D68" s="2"/>
      <c r="E68" s="2"/>
      <c r="F68" s="2"/>
      <c r="G68" s="2"/>
      <c r="H68" s="2"/>
      <c r="I68" s="2"/>
      <c r="J68" s="2"/>
      <c r="K68" s="2"/>
      <c r="L68" s="2"/>
      <c r="M68" s="2"/>
      <c r="N68" s="2"/>
    </row>
    <row r="69" spans="1:14">
      <c r="A69" s="2" t="s">
        <v>266</v>
      </c>
      <c r="B69" s="2"/>
      <c r="C69" s="2"/>
      <c r="D69" s="2"/>
      <c r="E69" s="2"/>
      <c r="F69" s="2"/>
      <c r="G69" s="2"/>
      <c r="H69" s="2"/>
      <c r="I69" s="2"/>
      <c r="J69" s="2"/>
      <c r="K69" s="2"/>
      <c r="L69" s="2"/>
      <c r="M69" s="2"/>
      <c r="N69" s="2"/>
    </row>
    <row r="70" spans="1:14">
      <c r="A70" s="2" t="s">
        <v>568</v>
      </c>
      <c r="B70" s="2"/>
      <c r="C70" s="2"/>
      <c r="D70" s="2"/>
      <c r="E70" s="2"/>
      <c r="F70" s="2"/>
      <c r="G70" s="2"/>
      <c r="H70" s="2"/>
      <c r="I70" s="2"/>
      <c r="J70" s="2"/>
      <c r="K70" s="2"/>
      <c r="L70" s="2"/>
      <c r="M70" s="2"/>
      <c r="N70" s="2"/>
    </row>
    <row r="71" spans="1:14">
      <c r="A71" s="2"/>
      <c r="B71" s="2"/>
      <c r="C71" s="2"/>
      <c r="D71" s="2"/>
      <c r="E71" s="2"/>
      <c r="F71" s="2"/>
      <c r="G71" s="2"/>
      <c r="H71" s="2"/>
      <c r="I71" s="2"/>
      <c r="J71" s="2"/>
      <c r="K71" s="2"/>
      <c r="L71" s="2"/>
      <c r="M71" s="2"/>
      <c r="N71" s="2"/>
    </row>
    <row r="72" spans="1:14">
      <c r="A72" s="2"/>
      <c r="B72" s="2"/>
      <c r="C72" s="2"/>
      <c r="D72" s="2"/>
      <c r="E72" s="2"/>
      <c r="F72" s="2"/>
      <c r="G72" s="2"/>
      <c r="H72" s="2"/>
      <c r="I72" s="2"/>
      <c r="J72" s="2"/>
      <c r="K72" s="2"/>
      <c r="L72" s="2"/>
      <c r="M72" s="2"/>
      <c r="N72" s="2"/>
    </row>
    <row r="73" spans="1:14">
      <c r="A73" s="2"/>
      <c r="B73" s="2"/>
      <c r="C73" s="2"/>
      <c r="D73" s="2"/>
      <c r="E73" s="2"/>
      <c r="F73" s="2"/>
      <c r="G73" s="2"/>
      <c r="H73" s="2"/>
      <c r="I73" s="2"/>
      <c r="J73" s="2"/>
      <c r="K73" s="2"/>
      <c r="L73" s="2"/>
      <c r="M73" s="2"/>
      <c r="N73" s="2"/>
    </row>
    <row r="74" spans="1:14">
      <c r="A74" s="2"/>
      <c r="B74" s="2"/>
      <c r="C74" s="2"/>
      <c r="D74" s="2"/>
      <c r="E74" s="2"/>
      <c r="F74" s="2"/>
      <c r="G74" s="2"/>
      <c r="H74" s="2"/>
      <c r="I74" s="2"/>
      <c r="J74" s="2"/>
      <c r="K74" s="2"/>
      <c r="L74" s="2"/>
      <c r="M74" s="2"/>
      <c r="N74" s="2"/>
    </row>
    <row r="75" spans="1:14">
      <c r="A75" s="2"/>
      <c r="B75" s="2"/>
      <c r="C75" s="2"/>
      <c r="D75" s="2"/>
      <c r="E75" s="2"/>
      <c r="F75" s="2"/>
      <c r="G75" s="2"/>
      <c r="H75" s="2"/>
      <c r="I75" s="2"/>
      <c r="J75" s="2"/>
      <c r="K75" s="2"/>
      <c r="L75" s="2"/>
      <c r="M75" s="2"/>
      <c r="N75" s="2"/>
    </row>
    <row r="76" spans="1:14">
      <c r="A76" s="2"/>
      <c r="B76" s="2"/>
      <c r="C76" s="2"/>
      <c r="D76" s="2"/>
      <c r="E76" s="2"/>
      <c r="F76" s="2"/>
      <c r="G76" s="2"/>
      <c r="H76" s="2"/>
      <c r="I76" s="2"/>
      <c r="J76" s="2"/>
      <c r="K76" s="2"/>
      <c r="L76" s="2"/>
      <c r="M76" s="2"/>
      <c r="N76" s="2"/>
    </row>
    <row r="77" spans="1:14">
      <c r="A77" s="2"/>
      <c r="B77" s="2"/>
      <c r="C77" s="2"/>
      <c r="D77" s="2"/>
      <c r="E77" s="2"/>
      <c r="F77" s="2"/>
      <c r="G77" s="2"/>
      <c r="H77" s="2"/>
      <c r="I77" s="2"/>
      <c r="J77" s="2"/>
      <c r="K77" s="2"/>
      <c r="L77" s="2"/>
      <c r="M77" s="2"/>
      <c r="N77" s="2"/>
    </row>
    <row r="78" spans="1:14">
      <c r="A78" s="2"/>
      <c r="B78" s="2"/>
      <c r="C78" s="2"/>
      <c r="D78" s="2"/>
      <c r="E78" s="2"/>
      <c r="F78" s="2"/>
      <c r="G78" s="2"/>
      <c r="H78" s="2"/>
      <c r="I78" s="2"/>
      <c r="J78" s="2"/>
      <c r="K78" s="2"/>
      <c r="L78" s="2"/>
      <c r="M78" s="2"/>
      <c r="N78" s="2"/>
    </row>
    <row r="79" spans="1:14">
      <c r="A79" s="2"/>
      <c r="B79" s="2"/>
      <c r="C79" s="2"/>
      <c r="D79" s="2"/>
      <c r="E79" s="2"/>
      <c r="F79" s="2"/>
      <c r="G79" s="2"/>
      <c r="H79" s="2"/>
      <c r="I79" s="2"/>
      <c r="J79" s="2"/>
      <c r="K79" s="2"/>
      <c r="L79" s="2"/>
      <c r="M79" s="2"/>
      <c r="N79" s="2"/>
    </row>
    <row r="80" spans="1:14">
      <c r="A80" s="2"/>
      <c r="B80" s="2"/>
      <c r="C80" s="2"/>
      <c r="D80" s="2"/>
      <c r="E80" s="2"/>
      <c r="F80" s="2"/>
      <c r="G80" s="2"/>
      <c r="H80" s="2"/>
      <c r="I80" s="2"/>
      <c r="J80" s="2"/>
      <c r="K80" s="2"/>
      <c r="L80" s="2"/>
      <c r="M80" s="2"/>
      <c r="N80" s="2"/>
    </row>
    <row r="81" spans="1:14">
      <c r="A81" s="2"/>
      <c r="B81" s="2"/>
      <c r="C81" s="2"/>
      <c r="D81" s="2"/>
      <c r="E81" s="2"/>
      <c r="F81" s="2"/>
      <c r="G81" s="2"/>
      <c r="H81" s="2"/>
      <c r="I81" s="2"/>
      <c r="J81" s="2"/>
      <c r="K81" s="2"/>
      <c r="L81" s="2"/>
      <c r="M81" s="2"/>
      <c r="N81" s="2"/>
    </row>
    <row r="82" spans="1:14">
      <c r="A82" s="2"/>
      <c r="B82" s="2"/>
      <c r="C82" s="2"/>
      <c r="D82" s="2"/>
      <c r="E82" s="2"/>
      <c r="F82" s="2"/>
      <c r="G82" s="2"/>
      <c r="H82" s="2"/>
      <c r="I82" s="2"/>
      <c r="J82" s="2"/>
      <c r="K82" s="2"/>
      <c r="L82" s="2"/>
      <c r="M82" s="2"/>
      <c r="N82" s="2"/>
    </row>
    <row r="83" spans="1:14">
      <c r="A83" s="2"/>
      <c r="B83" s="2"/>
      <c r="C83" s="2"/>
      <c r="D83" s="2"/>
      <c r="E83" s="2"/>
      <c r="F83" s="2"/>
      <c r="G83" s="2"/>
      <c r="H83" s="2"/>
      <c r="I83" s="2"/>
      <c r="J83" s="2"/>
      <c r="K83" s="2"/>
      <c r="L83" s="2"/>
      <c r="M83" s="2"/>
      <c r="N83" s="2"/>
    </row>
    <row r="84" spans="1:14">
      <c r="A84" s="2"/>
      <c r="B84" s="2"/>
      <c r="C84" s="2"/>
      <c r="D84" s="2"/>
      <c r="E84" s="2"/>
      <c r="F84" s="2"/>
      <c r="G84" s="2"/>
      <c r="H84" s="2"/>
      <c r="I84" s="2"/>
      <c r="J84" s="2"/>
      <c r="K84" s="2"/>
      <c r="L84" s="2"/>
      <c r="M84" s="2"/>
      <c r="N84" s="2"/>
    </row>
    <row r="85" spans="1:14">
      <c r="A85" s="2"/>
      <c r="B85" s="2"/>
      <c r="C85" s="2"/>
      <c r="D85" s="2"/>
      <c r="E85" s="2"/>
      <c r="F85" s="2"/>
      <c r="G85" s="2"/>
      <c r="H85" s="2"/>
      <c r="I85" s="2"/>
      <c r="J85" s="2"/>
      <c r="K85" s="2"/>
      <c r="L85" s="2"/>
      <c r="M85" s="2"/>
      <c r="N85" s="2"/>
    </row>
  </sheetData>
  <customSheetViews>
    <customSheetView guid="{5996ADFB-8E82-4FE9-A10F-BC1B27A8C7B8}">
      <selection activeCell="J24" sqref="J24"/>
      <pageMargins left="0.7" right="0.7" top="0.75" bottom="0.75" header="0.3" footer="0.3"/>
      <pageSetup paperSize="9" orientation="portrait" horizontalDpi="300" verticalDpi="300" r:id="rId1"/>
    </customSheetView>
    <customSheetView guid="{3F9D89EB-5E21-47DF-BD02-9030CE6E1F5D}">
      <selection activeCell="J24" sqref="J24"/>
      <pageMargins left="0.7" right="0.7" top="0.75" bottom="0.75" header="0.3" footer="0.3"/>
      <pageSetup paperSize="9" orientation="portrait" horizontalDpi="300" verticalDpi="300" r:id="rId2"/>
    </customSheetView>
    <customSheetView guid="{ED806524-C327-425D-989D-C17024E68345}">
      <selection activeCell="J24" sqref="J24"/>
      <pageMargins left="0.7" right="0.7" top="0.75" bottom="0.75" header="0.3" footer="0.3"/>
      <pageSetup paperSize="9" orientation="portrait" horizontalDpi="300" verticalDpi="300" r:id="rId3"/>
    </customSheetView>
    <customSheetView guid="{AE682256-2CC0-42F0-B155-D499D472BADF}">
      <selection activeCell="J24" sqref="J24"/>
      <pageMargins left="0.7" right="0.7" top="0.75" bottom="0.75" header="0.3" footer="0.3"/>
      <pageSetup paperSize="9" orientation="portrait" horizontalDpi="300" verticalDpi="300" r:id="rId4"/>
    </customSheetView>
    <customSheetView guid="{475B9381-1E42-4D1E-925A-2D7E05FF300E}">
      <selection activeCell="J24" sqref="J24"/>
      <pageMargins left="0.7" right="0.7" top="0.75" bottom="0.75" header="0.3" footer="0.3"/>
      <pageSetup paperSize="9" orientation="portrait" horizontalDpi="300" verticalDpi="300" r:id="rId5"/>
    </customSheetView>
    <customSheetView guid="{AF686B82-CCAA-4CAA-8129-B2B2A711E405}">
      <selection activeCell="J24" sqref="J24"/>
      <pageMargins left="0.7" right="0.7" top="0.75" bottom="0.75" header="0.3" footer="0.3"/>
      <pageSetup paperSize="9" orientation="portrait" horizontalDpi="300" verticalDpi="300" r:id="rId6"/>
    </customSheetView>
    <customSheetView guid="{7F24D35C-EF8F-4086-9B0B-5D8CCB537278}">
      <selection activeCell="J24" sqref="J24"/>
      <pageMargins left="0.7" right="0.7" top="0.75" bottom="0.75" header="0.3" footer="0.3"/>
      <pageSetup paperSize="9" orientation="portrait" horizontalDpi="300" verticalDpi="300" r:id="rId7"/>
    </customSheetView>
    <customSheetView guid="{5D51D46E-B6B4-40E9-A559-206C14D4342E}">
      <selection activeCell="J24" sqref="J24"/>
      <pageMargins left="0.7" right="0.7" top="0.75" bottom="0.75" header="0.3" footer="0.3"/>
      <pageSetup paperSize="9" orientation="portrait" horizontalDpi="300" verticalDpi="300" r:id="rId8"/>
    </customSheetView>
    <customSheetView guid="{3F45A48F-ABE6-47C6-85C8-A876EBD35049}">
      <selection activeCell="J24" sqref="J24"/>
      <pageMargins left="0.7" right="0.7" top="0.75" bottom="0.75" header="0.3" footer="0.3"/>
      <pageSetup paperSize="9" orientation="portrait" horizontalDpi="300" verticalDpi="300" r:id="rId9"/>
    </customSheetView>
    <customSheetView guid="{8F861596-7B54-4582-B8C2-8AC3E24B0D75}">
      <selection activeCell="J24" sqref="J24"/>
      <pageMargins left="0.7" right="0.7" top="0.75" bottom="0.75" header="0.3" footer="0.3"/>
      <pageSetup paperSize="9" orientation="portrait" horizontalDpi="300" verticalDpi="300" r:id="rId10"/>
    </customSheetView>
    <customSheetView guid="{85ACE02A-D3BE-44B5-BD8E-A79C65B6932E}">
      <selection activeCell="J24" sqref="J24"/>
      <pageMargins left="0.7" right="0.7" top="0.75" bottom="0.75" header="0.3" footer="0.3"/>
      <pageSetup paperSize="9" orientation="portrait" horizontalDpi="300" verticalDpi="300" r:id="rId11"/>
    </customSheetView>
    <customSheetView guid="{FE342BD5-6B63-4F1E-B6BC-4F17FCDCE2A3}">
      <selection activeCell="J24" sqref="J24"/>
      <pageMargins left="0.7" right="0.7" top="0.75" bottom="0.75" header="0.3" footer="0.3"/>
      <pageSetup paperSize="9" orientation="portrait" horizontalDpi="300" verticalDpi="300" r:id="rId12"/>
    </customSheetView>
  </customSheetViews>
  <mergeCells count="3">
    <mergeCell ref="E5:F5"/>
    <mergeCell ref="G5:H5"/>
    <mergeCell ref="I5:J5"/>
  </mergeCells>
  <pageMargins left="0.7" right="0.7" top="0.75" bottom="0.75" header="0.3" footer="0.3"/>
  <pageSetup paperSize="9" orientation="portrait" horizontalDpi="300" verticalDpi="300"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31 Dec 14 (HC Finance Check)</vt:lpstr>
      <vt:lpstr>31 Dec 16</vt:lpstr>
      <vt:lpstr>Map data</vt:lpstr>
      <vt:lpstr>Book Value Rec HY17</vt:lpstr>
      <vt:lpstr>Synopsis Summary - Listed rec</vt:lpstr>
      <vt:lpstr>FFO</vt:lpstr>
      <vt:lpstr>FUM Dec14</vt:lpstr>
      <vt:lpstr>Book Value Rec Dec 14</vt:lpstr>
      <vt:lpstr>Info</vt:lpstr>
      <vt:lpstr>FUM Dec13</vt:lpstr>
      <vt:lpstr>FUM Jun14</vt:lpstr>
      <vt:lpstr>'FUM Dec13'!Print_Area</vt:lpstr>
      <vt:lpstr>'FUM Dec14'!Print_Area</vt:lpstr>
      <vt:lpstr>'FUM Jun14'!Print_Area</vt:lpstr>
      <vt:lpstr>Info!Sqft_to_sqm</vt:lpstr>
    </vt:vector>
  </TitlesOfParts>
  <Company>DEXUS Property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OConnor</dc:creator>
  <cp:lastModifiedBy>Renee OConnor</cp:lastModifiedBy>
  <cp:lastPrinted>2017-02-08T00:04:04Z</cp:lastPrinted>
  <dcterms:created xsi:type="dcterms:W3CDTF">2012-11-21T22:44:24Z</dcterms:created>
  <dcterms:modified xsi:type="dcterms:W3CDTF">2017-02-14T21:15:43Z</dcterms:modified>
</cp:coreProperties>
</file>